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hidePivotFieldList="1" defaultThemeVersion="166925"/>
  <mc:AlternateContent xmlns:mc="http://schemas.openxmlformats.org/markup-compatibility/2006">
    <mc:Choice Requires="x15">
      <x15ac:absPath xmlns:x15ac="http://schemas.microsoft.com/office/spreadsheetml/2010/11/ac" url="H:\TRABAJO EN CASA 2022\SIGCMA 2022\comunicacion institucional\"/>
    </mc:Choice>
  </mc:AlternateContent>
  <xr:revisionPtr revIDLastSave="0" documentId="8_{EFFDFFF9-A597-4843-8FAB-F026673E58A4}" xr6:coauthVersionLast="47" xr6:coauthVersionMax="47" xr10:uidLastSave="{00000000-0000-0000-0000-000000000000}"/>
  <bookViews>
    <workbookView xWindow="-120" yWindow="-120" windowWidth="20730" windowHeight="11160" firstSheet="8" activeTab="13" xr2:uid="{00000000-000D-0000-FFFF-FFFF00000000}"/>
  </bookViews>
  <sheets>
    <sheet name="Presentacion " sheetId="10" r:id="rId1"/>
    <sheet name="Análisis de Contexto " sheetId="14" r:id="rId2"/>
    <sheet name="Estrategias" sheetId="15" r:id="rId3"/>
    <sheet name="Instructivo" sheetId="3" r:id="rId4"/>
    <sheet name="Clasificación Riesgo" sheetId="4" r:id="rId5"/>
    <sheet name="Tabla probabilidad" sheetId="5" r:id="rId6"/>
    <sheet name="Tabla Impacto" sheetId="6" r:id="rId7"/>
    <sheet name="Tabla Valoración de Controles" sheetId="7" r:id="rId8"/>
    <sheet name="Matriz de Calor" sheetId="21" r:id="rId9"/>
    <sheet name="Hoja1" sheetId="13" state="hidden" r:id="rId10"/>
    <sheet name="LISTA" sheetId="2" state="hidden" r:id="rId11"/>
    <sheet name="Mapa Final" sheetId="1" r:id="rId12"/>
    <sheet name="Seguimiento 1 Trimestre" sheetId="18" r:id="rId13"/>
    <sheet name="Seguimiento 2 Trimestre" sheetId="17" r:id="rId14"/>
    <sheet name="Seguimiento 3 Trimestre " sheetId="19" r:id="rId15"/>
    <sheet name="Seguimiento 4 Trimestre " sheetId="20" r:id="rId16"/>
  </sheets>
  <externalReferences>
    <externalReference r:id="rId17"/>
    <externalReference r:id="rId18"/>
    <externalReference r:id="rId19"/>
  </externalReferences>
  <definedNames>
    <definedName name="Data">'[1]Tabla de Valoración'!$I$2:$L$5</definedName>
    <definedName name="Diseño">'[1]Tabla de Valoración'!$I$2:$I$5</definedName>
    <definedName name="Ejecución">'[1]Tabla de Valoración'!$I$2:$L$2</definedName>
    <definedName name="Posibilidad" localSheetId="1">[2]Hoja2!$H$3:$H$7</definedName>
    <definedName name="Posibilidad" localSheetId="2">[2]Hoja2!$H$3:$H$7</definedName>
    <definedName name="Posibilidad">[3]Hoja2!$H$3:$H$7</definedName>
  </definedNames>
  <calcPr calcId="191029" iterateDelta="0"/>
  <pivotCaches>
    <pivotCache cacheId="0"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15" i="18" l="1"/>
  <c r="T13" i="1" l="1"/>
  <c r="Q13" i="1"/>
  <c r="Q10" i="1"/>
  <c r="T10" i="1"/>
  <c r="Q11" i="1"/>
  <c r="T11" i="1"/>
  <c r="Q12" i="1"/>
  <c r="T12" i="1"/>
  <c r="J10" i="1"/>
  <c r="O30" i="18" l="1"/>
  <c r="O25" i="18"/>
  <c r="O20" i="18"/>
  <c r="O10" i="18"/>
  <c r="O30" i="17"/>
  <c r="O25" i="17"/>
  <c r="O20" i="17"/>
  <c r="O15" i="17"/>
  <c r="O10" i="17"/>
  <c r="O35" i="19"/>
  <c r="O30" i="19"/>
  <c r="O25" i="19"/>
  <c r="O20" i="19"/>
  <c r="O15" i="19"/>
  <c r="O10" i="19"/>
  <c r="O10" i="20"/>
  <c r="O15" i="20"/>
  <c r="O30" i="20"/>
  <c r="O35" i="20"/>
  <c r="O25" i="20"/>
  <c r="O20" i="20"/>
  <c r="Q34" i="1"/>
  <c r="T34" i="1"/>
  <c r="M30" i="1" l="1"/>
  <c r="L30" i="1"/>
  <c r="M25" i="1"/>
  <c r="L25" i="1"/>
  <c r="M20" i="1"/>
  <c r="L20" i="1"/>
  <c r="M15" i="1"/>
  <c r="L15" i="1"/>
  <c r="M10" i="1"/>
  <c r="L10" i="1"/>
  <c r="B55" i="20" l="1"/>
  <c r="B50" i="20"/>
  <c r="B45" i="20"/>
  <c r="B40" i="20"/>
  <c r="B35" i="20"/>
  <c r="B30" i="20"/>
  <c r="B25" i="20"/>
  <c r="B20" i="20"/>
  <c r="B15" i="20"/>
  <c r="B10" i="20"/>
  <c r="B55" i="19"/>
  <c r="B50" i="19"/>
  <c r="B45" i="19"/>
  <c r="B40" i="19"/>
  <c r="B35" i="19"/>
  <c r="B30" i="19"/>
  <c r="B25" i="19"/>
  <c r="B20" i="19"/>
  <c r="B15" i="19"/>
  <c r="B10" i="19"/>
  <c r="B30" i="17"/>
  <c r="B25" i="17"/>
  <c r="B20" i="17"/>
  <c r="B15" i="17"/>
  <c r="B10" i="17"/>
  <c r="B30" i="18"/>
  <c r="B25" i="18"/>
  <c r="B20" i="18"/>
  <c r="B15" i="18"/>
  <c r="B10" i="18"/>
  <c r="I50" i="20"/>
  <c r="I45" i="19"/>
  <c r="I40" i="20"/>
  <c r="I30" i="19"/>
  <c r="I25" i="20"/>
  <c r="I20" i="18"/>
  <c r="I15" i="20"/>
  <c r="N55" i="20"/>
  <c r="G55" i="20"/>
  <c r="F55" i="20"/>
  <c r="E55" i="20"/>
  <c r="D55" i="20"/>
  <c r="C55" i="20"/>
  <c r="A55" i="20"/>
  <c r="N50" i="20"/>
  <c r="G50" i="20"/>
  <c r="F50" i="20"/>
  <c r="E50" i="20"/>
  <c r="D50" i="20"/>
  <c r="C50" i="20"/>
  <c r="A50" i="20"/>
  <c r="N45" i="20"/>
  <c r="G45" i="20"/>
  <c r="F45" i="20"/>
  <c r="E45" i="20"/>
  <c r="D45" i="20"/>
  <c r="C45" i="20"/>
  <c r="A45" i="20"/>
  <c r="N40" i="20"/>
  <c r="G40" i="20"/>
  <c r="F40" i="20"/>
  <c r="E40" i="20"/>
  <c r="D40" i="20"/>
  <c r="C40" i="20"/>
  <c r="A40" i="20"/>
  <c r="N35" i="20"/>
  <c r="G35" i="20"/>
  <c r="F35" i="20"/>
  <c r="E35" i="20"/>
  <c r="D35" i="20"/>
  <c r="C35" i="20"/>
  <c r="A35" i="20"/>
  <c r="N30" i="20"/>
  <c r="G30" i="20"/>
  <c r="F30" i="20"/>
  <c r="E30" i="20"/>
  <c r="D30" i="20"/>
  <c r="C30" i="20"/>
  <c r="A30" i="20"/>
  <c r="N25" i="20"/>
  <c r="G25" i="20"/>
  <c r="F25" i="20"/>
  <c r="E25" i="20"/>
  <c r="D25" i="20"/>
  <c r="C25" i="20"/>
  <c r="A25" i="20"/>
  <c r="N20" i="20"/>
  <c r="G20" i="20"/>
  <c r="F20" i="20"/>
  <c r="E20" i="20"/>
  <c r="D20" i="20"/>
  <c r="C20" i="20"/>
  <c r="A20" i="20"/>
  <c r="N15" i="20"/>
  <c r="G15" i="20"/>
  <c r="F15" i="20"/>
  <c r="E15" i="20"/>
  <c r="D15" i="20"/>
  <c r="C15" i="20"/>
  <c r="A15" i="20"/>
  <c r="N10" i="20"/>
  <c r="G10" i="20"/>
  <c r="F10" i="20"/>
  <c r="E10" i="20"/>
  <c r="D10" i="20"/>
  <c r="C10" i="20"/>
  <c r="A10" i="20"/>
  <c r="D6" i="20"/>
  <c r="D5" i="20"/>
  <c r="D4" i="20"/>
  <c r="N55" i="19"/>
  <c r="G55" i="19"/>
  <c r="F55" i="19"/>
  <c r="E55" i="19"/>
  <c r="D55" i="19"/>
  <c r="C55" i="19"/>
  <c r="A55" i="19"/>
  <c r="N50" i="19"/>
  <c r="G50" i="19"/>
  <c r="F50" i="19"/>
  <c r="E50" i="19"/>
  <c r="D50" i="19"/>
  <c r="C50" i="19"/>
  <c r="A50" i="19"/>
  <c r="N45" i="19"/>
  <c r="G45" i="19"/>
  <c r="F45" i="19"/>
  <c r="E45" i="19"/>
  <c r="D45" i="19"/>
  <c r="C45" i="19"/>
  <c r="A45" i="19"/>
  <c r="N40" i="19"/>
  <c r="G40" i="19"/>
  <c r="F40" i="19"/>
  <c r="E40" i="19"/>
  <c r="D40" i="19"/>
  <c r="C40" i="19"/>
  <c r="A40" i="19"/>
  <c r="N35" i="19"/>
  <c r="G35" i="19"/>
  <c r="F35" i="19"/>
  <c r="E35" i="19"/>
  <c r="D35" i="19"/>
  <c r="C35" i="19"/>
  <c r="A35" i="19"/>
  <c r="N30" i="19"/>
  <c r="G30" i="19"/>
  <c r="F30" i="19"/>
  <c r="E30" i="19"/>
  <c r="D30" i="19"/>
  <c r="C30" i="19"/>
  <c r="A30" i="19"/>
  <c r="N25" i="19"/>
  <c r="G25" i="19"/>
  <c r="F25" i="19"/>
  <c r="E25" i="19"/>
  <c r="D25" i="19"/>
  <c r="C25" i="19"/>
  <c r="A25" i="19"/>
  <c r="N20" i="19"/>
  <c r="G20" i="19"/>
  <c r="F20" i="19"/>
  <c r="E20" i="19"/>
  <c r="D20" i="19"/>
  <c r="C20" i="19"/>
  <c r="A20" i="19"/>
  <c r="N15" i="19"/>
  <c r="G15" i="19"/>
  <c r="F15" i="19"/>
  <c r="E15" i="19"/>
  <c r="D15" i="19"/>
  <c r="C15" i="19"/>
  <c r="A15" i="19"/>
  <c r="N10" i="19"/>
  <c r="G10" i="19"/>
  <c r="F10" i="19"/>
  <c r="E10" i="19"/>
  <c r="D10" i="19"/>
  <c r="C10" i="19"/>
  <c r="A10" i="19"/>
  <c r="D6" i="19"/>
  <c r="D5" i="19"/>
  <c r="D4" i="19"/>
  <c r="N30" i="18"/>
  <c r="G30" i="18"/>
  <c r="F30" i="18"/>
  <c r="E30" i="18"/>
  <c r="D30" i="18"/>
  <c r="C30" i="18"/>
  <c r="A30" i="18"/>
  <c r="N25" i="18"/>
  <c r="G25" i="18"/>
  <c r="F25" i="18"/>
  <c r="E25" i="18"/>
  <c r="D25" i="18"/>
  <c r="C25" i="18"/>
  <c r="A25" i="18"/>
  <c r="N20" i="18"/>
  <c r="G20" i="18"/>
  <c r="F20" i="18"/>
  <c r="E20" i="18"/>
  <c r="D20" i="18"/>
  <c r="C20" i="18"/>
  <c r="A20" i="18"/>
  <c r="N15" i="18"/>
  <c r="G15" i="18"/>
  <c r="F15" i="18"/>
  <c r="E15" i="18"/>
  <c r="D15" i="18"/>
  <c r="C15" i="18"/>
  <c r="A15" i="18"/>
  <c r="N10" i="18"/>
  <c r="G10" i="18"/>
  <c r="F10" i="18"/>
  <c r="E10" i="18"/>
  <c r="D10" i="18"/>
  <c r="C10" i="18"/>
  <c r="A10" i="18"/>
  <c r="D6" i="18"/>
  <c r="D5" i="18"/>
  <c r="D4" i="18"/>
  <c r="I50" i="19" l="1"/>
  <c r="I15" i="19"/>
  <c r="I55" i="19"/>
  <c r="I40" i="19"/>
  <c r="I55" i="20"/>
  <c r="I45" i="20"/>
  <c r="I30" i="20"/>
  <c r="I30" i="18"/>
  <c r="I25" i="19"/>
  <c r="I25" i="18"/>
  <c r="I20" i="19"/>
  <c r="I20" i="20"/>
  <c r="I15" i="18"/>
  <c r="N30" i="17"/>
  <c r="I30" i="17"/>
  <c r="G30" i="17"/>
  <c r="F30" i="17"/>
  <c r="E30" i="17"/>
  <c r="D30" i="17"/>
  <c r="C30" i="17"/>
  <c r="A30" i="17"/>
  <c r="N25" i="17"/>
  <c r="I25" i="17"/>
  <c r="G25" i="17"/>
  <c r="F25" i="17"/>
  <c r="E25" i="17"/>
  <c r="D25" i="17"/>
  <c r="C25" i="17"/>
  <c r="A25" i="17"/>
  <c r="G20" i="17"/>
  <c r="F20" i="17"/>
  <c r="E20" i="17"/>
  <c r="D20" i="17"/>
  <c r="C20" i="17"/>
  <c r="A20" i="17"/>
  <c r="N20" i="17"/>
  <c r="I20" i="17"/>
  <c r="N15" i="17"/>
  <c r="I15" i="17"/>
  <c r="G15" i="17"/>
  <c r="F15" i="17"/>
  <c r="E15" i="17"/>
  <c r="D15" i="17"/>
  <c r="C15" i="17"/>
  <c r="A15" i="17"/>
  <c r="D6" i="17"/>
  <c r="D5" i="17"/>
  <c r="D4" i="17"/>
  <c r="N10" i="17"/>
  <c r="G10" i="17"/>
  <c r="F10" i="17"/>
  <c r="E10" i="17"/>
  <c r="D10" i="17"/>
  <c r="C10" i="17"/>
  <c r="A10" i="17"/>
  <c r="H45" i="19" l="1"/>
  <c r="H45" i="20"/>
  <c r="H40" i="19"/>
  <c r="H40" i="20"/>
  <c r="H50" i="19"/>
  <c r="H50" i="20"/>
  <c r="H55" i="19"/>
  <c r="H55" i="20"/>
  <c r="J50" i="19" l="1"/>
  <c r="J50" i="20"/>
  <c r="J55" i="20"/>
  <c r="J55" i="19"/>
  <c r="J45" i="19"/>
  <c r="J45" i="20"/>
  <c r="J40" i="20"/>
  <c r="J40" i="19"/>
  <c r="K40" i="19" l="1"/>
  <c r="K40" i="20"/>
  <c r="K55" i="19"/>
  <c r="K55" i="20"/>
  <c r="K50" i="19"/>
  <c r="K50" i="20"/>
  <c r="K45" i="19"/>
  <c r="K45" i="20"/>
  <c r="L55" i="19"/>
  <c r="L55" i="20"/>
  <c r="L50" i="19"/>
  <c r="L50" i="20"/>
  <c r="L45" i="19"/>
  <c r="L45" i="20"/>
  <c r="L40" i="20"/>
  <c r="L40" i="19"/>
  <c r="M55" i="19" l="1"/>
  <c r="M55" i="20"/>
  <c r="M50" i="19"/>
  <c r="M50" i="20"/>
  <c r="M45" i="19"/>
  <c r="M45" i="20"/>
  <c r="M40" i="20"/>
  <c r="M40" i="19"/>
  <c r="H35" i="20" l="1"/>
  <c r="H35" i="19"/>
  <c r="I10" i="17"/>
  <c r="I10" i="18"/>
  <c r="I10" i="20"/>
  <c r="I10" i="19"/>
  <c r="I35" i="19"/>
  <c r="I35" i="20"/>
  <c r="T33" i="1"/>
  <c r="Q33" i="1"/>
  <c r="AD33" i="1" s="1"/>
  <c r="AC33" i="1" s="1"/>
  <c r="T32" i="1"/>
  <c r="Q32" i="1"/>
  <c r="T31" i="1"/>
  <c r="Q31" i="1"/>
  <c r="T30" i="1"/>
  <c r="Q30" i="1"/>
  <c r="J30" i="1"/>
  <c r="I30" i="1"/>
  <c r="H30" i="19" l="1"/>
  <c r="H30" i="20"/>
  <c r="H30" i="18"/>
  <c r="H30" i="17"/>
  <c r="J35" i="20"/>
  <c r="J35" i="19"/>
  <c r="AD32" i="1"/>
  <c r="AC32" i="1" s="1"/>
  <c r="AD31" i="1"/>
  <c r="AC31" i="1" s="1"/>
  <c r="N30" i="1"/>
  <c r="AD30" i="1"/>
  <c r="X33" i="1"/>
  <c r="Z31" i="1"/>
  <c r="Y31" i="1" s="1"/>
  <c r="X31" i="1"/>
  <c r="X32" i="1"/>
  <c r="Z33" i="1"/>
  <c r="Y33" i="1" s="1"/>
  <c r="Z32" i="1"/>
  <c r="Y32" i="1" s="1"/>
  <c r="X30" i="1"/>
  <c r="Z30" i="1"/>
  <c r="K35" i="19" l="1"/>
  <c r="K35" i="20"/>
  <c r="J30" i="18"/>
  <c r="J30" i="19"/>
  <c r="J30" i="20"/>
  <c r="J30" i="17"/>
  <c r="L35" i="19"/>
  <c r="L35" i="20"/>
  <c r="AF30" i="1"/>
  <c r="AE30" i="1" s="1"/>
  <c r="AC30" i="1"/>
  <c r="AB30" i="1"/>
  <c r="AA30" i="1" s="1"/>
  <c r="Y30" i="1"/>
  <c r="K30" i="19" l="1"/>
  <c r="K30" i="20"/>
  <c r="K30" i="18"/>
  <c r="K30" i="17"/>
  <c r="L30" i="20"/>
  <c r="L30" i="18"/>
  <c r="L30" i="19"/>
  <c r="L30" i="17"/>
  <c r="M35" i="19"/>
  <c r="M35" i="20"/>
  <c r="AG30" i="1"/>
  <c r="M30" i="17" l="1"/>
  <c r="M30" i="20"/>
  <c r="M30" i="18"/>
  <c r="M30" i="19"/>
  <c r="T29" i="1"/>
  <c r="Q29" i="1"/>
  <c r="T28" i="1"/>
  <c r="Q28" i="1"/>
  <c r="T27" i="1"/>
  <c r="Q27" i="1"/>
  <c r="T26" i="1"/>
  <c r="Q26" i="1"/>
  <c r="T25" i="1"/>
  <c r="Q25" i="1"/>
  <c r="J25" i="1"/>
  <c r="I25" i="1"/>
  <c r="X27" i="1" l="1"/>
  <c r="Z29" i="1"/>
  <c r="Y29" i="1" s="1"/>
  <c r="X28" i="1"/>
  <c r="H25" i="18"/>
  <c r="H25" i="19"/>
  <c r="H25" i="20"/>
  <c r="H25" i="17"/>
  <c r="X26" i="1"/>
  <c r="X25" i="1"/>
  <c r="X29" i="1"/>
  <c r="AD26" i="1"/>
  <c r="AC26" i="1" s="1"/>
  <c r="AD28" i="1"/>
  <c r="AC28" i="1" s="1"/>
  <c r="AD27" i="1"/>
  <c r="AD29" i="1"/>
  <c r="AC29" i="1" s="1"/>
  <c r="AD25" i="1"/>
  <c r="AC25" i="1" s="1"/>
  <c r="Z27" i="1"/>
  <c r="Y27" i="1" s="1"/>
  <c r="Z25" i="1"/>
  <c r="Y25" i="1" s="1"/>
  <c r="N25" i="1"/>
  <c r="Z28" i="1"/>
  <c r="Y28" i="1" s="1"/>
  <c r="Z26" i="1"/>
  <c r="Y26" i="1" s="1"/>
  <c r="J25" i="20" l="1"/>
  <c r="J25" i="19"/>
  <c r="J25" i="18"/>
  <c r="J25" i="17"/>
  <c r="AF25" i="1"/>
  <c r="AE25" i="1" s="1"/>
  <c r="AC27" i="1"/>
  <c r="AB25" i="1"/>
  <c r="AA25" i="1" s="1"/>
  <c r="K25" i="17" l="1"/>
  <c r="K25" i="18"/>
  <c r="K25" i="19"/>
  <c r="K25" i="20"/>
  <c r="L25" i="18"/>
  <c r="L25" i="19"/>
  <c r="L25" i="20"/>
  <c r="L25" i="17"/>
  <c r="AG25" i="1"/>
  <c r="M25" i="17" l="1"/>
  <c r="M25" i="19"/>
  <c r="M25" i="20"/>
  <c r="M25" i="18"/>
  <c r="T24" i="1"/>
  <c r="Q24" i="1"/>
  <c r="T23" i="1"/>
  <c r="Q23" i="1"/>
  <c r="T22" i="1"/>
  <c r="Q22" i="1"/>
  <c r="T21" i="1"/>
  <c r="Q21" i="1"/>
  <c r="T20" i="1"/>
  <c r="Q20" i="1"/>
  <c r="J20" i="1"/>
  <c r="I20" i="1"/>
  <c r="T19" i="1"/>
  <c r="Q19" i="1"/>
  <c r="T18" i="1"/>
  <c r="Q18" i="1"/>
  <c r="T17" i="1"/>
  <c r="Q17" i="1"/>
  <c r="T16" i="1"/>
  <c r="Q16" i="1"/>
  <c r="T15" i="1"/>
  <c r="Q15" i="1"/>
  <c r="J15" i="1"/>
  <c r="I15" i="1"/>
  <c r="H15" i="18" l="1"/>
  <c r="H15" i="19"/>
  <c r="H15" i="20"/>
  <c r="H15" i="17"/>
  <c r="H20" i="20"/>
  <c r="H20" i="18"/>
  <c r="H20" i="19"/>
  <c r="H20" i="17"/>
  <c r="Z21" i="1"/>
  <c r="Y21" i="1" s="1"/>
  <c r="X20" i="1"/>
  <c r="X23" i="1"/>
  <c r="X21" i="1"/>
  <c r="X22" i="1"/>
  <c r="X24" i="1"/>
  <c r="Z15" i="1"/>
  <c r="Y15" i="1" s="1"/>
  <c r="X15" i="1"/>
  <c r="X17" i="1"/>
  <c r="X18" i="1"/>
  <c r="X19" i="1"/>
  <c r="X16" i="1"/>
  <c r="N15" i="1"/>
  <c r="AD18" i="1"/>
  <c r="AD19" i="1"/>
  <c r="AD15" i="1"/>
  <c r="AD17" i="1"/>
  <c r="AD16" i="1"/>
  <c r="AD21" i="1"/>
  <c r="AD20" i="1"/>
  <c r="AD22" i="1"/>
  <c r="AD24" i="1"/>
  <c r="AD23" i="1"/>
  <c r="N20" i="1"/>
  <c r="Z20" i="1"/>
  <c r="Y20" i="1" s="1"/>
  <c r="Z22" i="1"/>
  <c r="Y22" i="1" s="1"/>
  <c r="Z24" i="1"/>
  <c r="Y24" i="1" s="1"/>
  <c r="Z23" i="1"/>
  <c r="Y23" i="1" s="1"/>
  <c r="Z19" i="1"/>
  <c r="Y19" i="1" s="1"/>
  <c r="Z16" i="1"/>
  <c r="Y16" i="1" s="1"/>
  <c r="Z17" i="1"/>
  <c r="Y17" i="1" s="1"/>
  <c r="Z18" i="1"/>
  <c r="Y18" i="1" s="1"/>
  <c r="J20" i="18" l="1"/>
  <c r="J20" i="20"/>
  <c r="J20" i="19"/>
  <c r="J20" i="17"/>
  <c r="J15" i="20"/>
  <c r="J15" i="18"/>
  <c r="J15" i="19"/>
  <c r="J15" i="17"/>
  <c r="AB20" i="1"/>
  <c r="AA20" i="1" s="1"/>
  <c r="AB15" i="1"/>
  <c r="AA15" i="1" s="1"/>
  <c r="K15" i="17" l="1"/>
  <c r="K15" i="19"/>
  <c r="K15" i="20"/>
  <c r="K15" i="18"/>
  <c r="K20" i="20"/>
  <c r="K20" i="18"/>
  <c r="K20" i="19"/>
  <c r="K20" i="17"/>
  <c r="AC23" i="1" l="1"/>
  <c r="AC21" i="1"/>
  <c r="AC19" i="1"/>
  <c r="AC22" i="1"/>
  <c r="AC24" i="1"/>
  <c r="AC18" i="1"/>
  <c r="AC16" i="1"/>
  <c r="AC17" i="1"/>
  <c r="AD14" i="1"/>
  <c r="AC14" i="1" s="1"/>
  <c r="AF20" i="1" l="1"/>
  <c r="AE20" i="1" s="1"/>
  <c r="AC20" i="1"/>
  <c r="AF15" i="1"/>
  <c r="AE15" i="1" s="1"/>
  <c r="AC15" i="1"/>
  <c r="AD11" i="1"/>
  <c r="AD10" i="1"/>
  <c r="AF10" i="1" s="1"/>
  <c r="X10" i="1" l="1"/>
  <c r="AG15" i="1"/>
  <c r="L15" i="19"/>
  <c r="L15" i="20"/>
  <c r="L15" i="18"/>
  <c r="L15" i="17"/>
  <c r="AG20" i="1"/>
  <c r="L20" i="18"/>
  <c r="L20" i="19"/>
  <c r="L20" i="20"/>
  <c r="L20" i="17"/>
  <c r="AC11" i="1"/>
  <c r="Z11" i="1"/>
  <c r="Z10" i="1"/>
  <c r="Y10" i="1" s="1"/>
  <c r="Z14" i="1"/>
  <c r="X14" i="1"/>
  <c r="AC10" i="1"/>
  <c r="X11" i="1"/>
  <c r="I10" i="1"/>
  <c r="M20" i="17" l="1"/>
  <c r="M20" i="18"/>
  <c r="M20" i="19"/>
  <c r="M20" i="20"/>
  <c r="N10" i="1"/>
  <c r="J10" i="18" s="1"/>
  <c r="H10" i="18"/>
  <c r="H10" i="19"/>
  <c r="H10" i="20"/>
  <c r="H10" i="17"/>
  <c r="M15" i="17"/>
  <c r="M15" i="20"/>
  <c r="M15" i="18"/>
  <c r="M15" i="19"/>
  <c r="AE10" i="1"/>
  <c r="Y14" i="1"/>
  <c r="Y11" i="1"/>
  <c r="AB10" i="1"/>
  <c r="AA10" i="1" s="1"/>
  <c r="B249" i="6" a="1"/>
  <c r="B249" i="6" s="1"/>
  <c r="G238" i="6" s="1"/>
  <c r="J10" i="19" l="1"/>
  <c r="K10" i="17"/>
  <c r="K10" i="18"/>
  <c r="K10" i="19"/>
  <c r="K10" i="20"/>
  <c r="J10" i="20"/>
  <c r="J10" i="17"/>
  <c r="L10" i="17"/>
  <c r="L10" i="20"/>
  <c r="L10" i="19"/>
  <c r="L10" i="18"/>
  <c r="AG10" i="1"/>
  <c r="M10" i="17" l="1"/>
  <c r="M10" i="19"/>
  <c r="M10" i="20"/>
  <c r="M10"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<sst xmlns="http://schemas.openxmlformats.org/spreadsheetml/2006/main" count="2702" uniqueCount="615">
  <si>
    <t>Proceso:</t>
  </si>
  <si>
    <t>Objetivo:</t>
  </si>
  <si>
    <t>Alcance:</t>
  </si>
  <si>
    <t>Identificación del riesgo</t>
  </si>
  <si>
    <t>Análisis del riesgo inherente</t>
  </si>
  <si>
    <t>Evaluación del riesgo - Valoración de los controles</t>
  </si>
  <si>
    <t>Evaluación del riesgo - Nivel del riesgo residual</t>
  </si>
  <si>
    <t>Plan de Acción</t>
  </si>
  <si>
    <t>Impacto</t>
  </si>
  <si>
    <t>Causa Inmediata</t>
  </si>
  <si>
    <t>Causa Raíz</t>
  </si>
  <si>
    <t>Descripción del Riesgo</t>
  </si>
  <si>
    <t>Clasificación del Riesgo</t>
  </si>
  <si>
    <t>Frecuencia con la cual se realiza la actividad</t>
  </si>
  <si>
    <t>Probabilidad Inherente</t>
  </si>
  <si>
    <t>%</t>
  </si>
  <si>
    <t>Criterios de impacto</t>
  </si>
  <si>
    <t>Impacto 
Inherente</t>
  </si>
  <si>
    <t>Zona de Riesgo Inherente</t>
  </si>
  <si>
    <t>No. Control</t>
  </si>
  <si>
    <t>Descripción del Control</t>
  </si>
  <si>
    <t>Afectación</t>
  </si>
  <si>
    <t>Atributos</t>
  </si>
  <si>
    <t>Impacto Residual Final</t>
  </si>
  <si>
    <t>Zona de Riesgo Final</t>
  </si>
  <si>
    <t>Tratamiento</t>
  </si>
  <si>
    <t>Responsable</t>
  </si>
  <si>
    <t>Fecha Implementación</t>
  </si>
  <si>
    <t>Fecha Seguimiento</t>
  </si>
  <si>
    <t>Seguimiento</t>
  </si>
  <si>
    <t>Estado</t>
  </si>
  <si>
    <t>Tipo</t>
  </si>
  <si>
    <t>Implementación</t>
  </si>
  <si>
    <t>Calificación</t>
  </si>
  <si>
    <t>Documentación</t>
  </si>
  <si>
    <t>Frecuencia</t>
  </si>
  <si>
    <t>Evidencia</t>
  </si>
  <si>
    <t>N.</t>
  </si>
  <si>
    <t>IMPACTO</t>
  </si>
  <si>
    <t>CLASIFICACIÓN DEL RIESGO</t>
  </si>
  <si>
    <t>Reputacional</t>
  </si>
  <si>
    <t>Ejecución y Administración de Procesos</t>
  </si>
  <si>
    <t>Fraude Externo</t>
  </si>
  <si>
    <t>Fraude Interno</t>
  </si>
  <si>
    <t>Fallas Tecnológicas</t>
  </si>
  <si>
    <t>Relaciones Laborales</t>
  </si>
  <si>
    <t>CRITERIOS DE IMPACTO</t>
  </si>
  <si>
    <t>El riesgo afecta la imagen de alguna área de la organización</t>
  </si>
  <si>
    <t>El riesgo afecta la imagen de la entidad internamente, de conocimiento general, nivel interno, alta dirección, contratista y/o de provedores</t>
  </si>
  <si>
    <t>El riesgo afecta la imagen de de la entidad con efecto publicitario sostenido a nivel de sector administrativo, nivel departamental o municipal</t>
  </si>
  <si>
    <t>El riesgo afecta la imagen de la entidad a nivel nacional, con efecto publicitarios sostenible a nivel país</t>
  </si>
  <si>
    <t>TIPO</t>
  </si>
  <si>
    <t>Preventivo</t>
  </si>
  <si>
    <t>Detectivo</t>
  </si>
  <si>
    <t>Correctivo</t>
  </si>
  <si>
    <t xml:space="preserve">IMPLEMENTACIÓN </t>
  </si>
  <si>
    <t>Automático</t>
  </si>
  <si>
    <t>Manual</t>
  </si>
  <si>
    <t>DOCUMENTACIÓN</t>
  </si>
  <si>
    <t>Documentado</t>
  </si>
  <si>
    <t>Sin documentar</t>
  </si>
  <si>
    <t>FRECUENCIA</t>
  </si>
  <si>
    <t>Continua</t>
  </si>
  <si>
    <t>Aleatoria</t>
  </si>
  <si>
    <t>EVIDENCIA</t>
  </si>
  <si>
    <t>Con Registro</t>
  </si>
  <si>
    <t>Sin Registro</t>
  </si>
  <si>
    <t>SIGCMA</t>
  </si>
  <si>
    <t xml:space="preserve">MATRIZ DE RIESGOS SIGCMA </t>
  </si>
  <si>
    <t>Matriz Mapa de Riesgos</t>
  </si>
  <si>
    <t>Orientaciones Generales</t>
  </si>
  <si>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</si>
  <si>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</si>
  <si>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</si>
  <si>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</si>
  <si>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</si>
  <si>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</si>
  <si>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</si>
  <si>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</si>
  <si>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</si>
  <si>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</si>
  <si>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</si>
  <si>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t>Frecuencia con la cual se lleva a cabo la actividad</t>
  </si>
  <si>
    <t>Criterios de Impacto</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</si>
  <si>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</si>
  <si>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</si>
  <si>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</si>
  <si>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</si>
  <si>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r>
      <t xml:space="preserve">ATRIBUTOS INFORMATIVOS
</t>
    </r>
    <r>
      <rPr>
        <sz val="9"/>
        <rFont val="Arial Narrow"/>
        <family val="2"/>
      </rPr>
      <t>Frecuencia</t>
    </r>
  </si>
  <si>
    <r>
      <t xml:space="preserve">ATRIBUTOS INFORMATIVOS
</t>
    </r>
    <r>
      <rPr>
        <sz val="9"/>
        <rFont val="Arial Narrow"/>
        <family val="2"/>
      </rPr>
      <t>Registro</t>
    </r>
  </si>
  <si>
    <t>Evaluación del Nivel de Riesgo - Nivel de Riesgo Residual</t>
  </si>
  <si>
    <r>
      <t xml:space="preserve">Plan de Acción
</t>
    </r>
    <r>
      <rPr>
        <sz val="9"/>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</si>
  <si>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</si>
  <si>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DAÑOS ACTIVOS FIJOS/ EVENTOS EXTERNOS</t>
  </si>
  <si>
    <t>EJECUCIÓN Y ADMINISTRACIÓN DE PROCESOS</t>
  </si>
  <si>
    <t>FALLAS TECNÓLOGICAS</t>
  </si>
  <si>
    <t>FRAUDE EXTERNO</t>
  </si>
  <si>
    <t>FRAUDE INTERNO</t>
  </si>
  <si>
    <t>RELACIONES LABORALES</t>
  </si>
  <si>
    <t>USUARIOS, PRODUCTOS Y PRÁCTICAS ORGANIZACIONALES</t>
  </si>
  <si>
    <t>Pérdida por daños o extravíos de los activos fijos por desastres naturales u otros riesgos/eventos externos como atentados, vandalismo, orden público.</t>
  </si>
  <si>
    <t>Pérdidas derivadas de errores en la ejecución y administración de procesos.</t>
  </si>
  <si>
    <t>Errores en hardware, software, telecomunicaciones, interrupción de servicios básicos.</t>
  </si>
  <si>
    <t>Pérdida derivada de actos de fraude por personas ajenas a la organización (no participa personal de la entidad).</t>
  </si>
  <si>
    <t>Pérdida debido a actos de fraude, actuaciones irregulares, comisión de hechos delictivos abuso de confianza, apropiación indebida, incumplimiento d e regulaciones legales o internas de la entidad en las cuales está involucrado por lo menos 1 participante interno de la organización, son realizadas de forma intencional y/o con ánimo de lucro para sí mismo o para terceros.</t>
  </si>
  <si>
    <t>Pérdidas que surgen de acciones contrarias a las leyes o acuerdos de empleo, salud o seguridad, del pago de demandas por daños personales o de discriminación.</t>
  </si>
  <si>
    <t>Fallas negligentes o involuntarias de las obligaciones frente a los usuarios y que impiden satisfacer una obligación profesional frente a éstos.</t>
  </si>
  <si>
    <t>Tabla Criterios para definir el nivel de probabilidad</t>
  </si>
  <si>
    <t>Frecuencia de la Actividad</t>
  </si>
  <si>
    <t>Probabilidad</t>
  </si>
  <si>
    <t>Muy Baja</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</si>
  <si>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</si>
  <si>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</si>
  <si>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</si>
  <si>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</si>
  <si>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</si>
  <si>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</si>
  <si>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</si>
  <si>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</si>
  <si>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</si>
  <si>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</si>
  <si>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</si>
  <si>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</si>
  <si>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 xml:space="preserve">Afectación menor a 10 SMLMV </t>
  </si>
  <si>
    <t>Menor</t>
  </si>
  <si>
    <t xml:space="preserve">Entre 10 y 50 SMLMV </t>
  </si>
  <si>
    <t>El riesgo afecta la imagen de la entidad internamente, de conocimiento general, nivel interno, de junta dircetiva y accionistas y/o de provedores</t>
  </si>
  <si>
    <t>Moderado</t>
  </si>
  <si>
    <t xml:space="preserve">Entre 50 y 100 SMLMV </t>
  </si>
  <si>
    <t>El riesgo afecta la imagen de la entidad con algunos usuarios de relevancia frente al logro de los objetivos</t>
  </si>
  <si>
    <t>Mayor</t>
  </si>
  <si>
    <t xml:space="preserve">Entre 100 y 500 SMLMV </t>
  </si>
  <si>
    <t>Catastrófico</t>
  </si>
  <si>
    <t xml:space="preserve">Mayor a 500 SMLMV </t>
  </si>
  <si>
    <t xml:space="preserve">     Entre 50 y 100 SMLMV </t>
  </si>
  <si>
    <t xml:space="preserve">     El riesgo afecta la imagen de la entidad con algunos usuarios de relevancia frente al logro de los objetivos</t>
  </si>
  <si>
    <t>Criterios</t>
  </si>
  <si>
    <t>Subcriterios</t>
  </si>
  <si>
    <t>Afectación Económica o presupuestal</t>
  </si>
  <si>
    <t>Afectación menor a 10 SMLMV .</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</si>
  <si>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</si>
  <si>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</si>
  <si>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</si>
  <si>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</si>
  <si>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</si>
  <si>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</si>
  <si>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</si>
  <si>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</si>
  <si>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</si>
  <si>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</si>
  <si>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</si>
  <si>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</si>
  <si>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</si>
  <si>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</si>
  <si>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</si>
  <si>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</si>
  <si>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</si>
  <si>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</si>
  <si>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</si>
  <si>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</si>
  <si>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Muy Alta
100%</t>
  </si>
  <si>
    <t>Extremo</t>
  </si>
  <si>
    <t>Alta
80%</t>
  </si>
  <si>
    <t>Alto</t>
  </si>
  <si>
    <t>Media
60%</t>
  </si>
  <si>
    <t>Baja
40%</t>
  </si>
  <si>
    <t>Bajo</t>
  </si>
  <si>
    <t>Muy Baja
20%</t>
  </si>
  <si>
    <t>Leve
20%</t>
  </si>
  <si>
    <t>Menor
40%</t>
  </si>
  <si>
    <t>Moderado
60%</t>
  </si>
  <si>
    <t>Mayor
80%</t>
  </si>
  <si>
    <t>Catastrófico
100%</t>
  </si>
  <si>
    <t xml:space="preserve">Permite definir el consecutivo de riesgos.
</t>
  </si>
  <si>
    <t>Daños Activos Fijos/Eventos Externos</t>
  </si>
  <si>
    <t>ESTADO</t>
  </si>
  <si>
    <t>Finalizado</t>
  </si>
  <si>
    <t>En Curso</t>
  </si>
  <si>
    <t>FECHA</t>
  </si>
  <si>
    <t>DESPACHO JUDICIAL CERTIFICADO</t>
  </si>
  <si>
    <t>DIRECCIÓN SECCIONAL DE ADMINISTRACIÓN JUDICIAL</t>
  </si>
  <si>
    <t>CONSEJO SECCIONAL DE LA JUDICATURA</t>
  </si>
  <si>
    <t>PROCESO (indique el tipo de proceso si es Estratégico. Misional, Apoyo, Evaluación y Mejora y especifique el nombre del proceso)</t>
  </si>
  <si>
    <t>CONSEJO SUPERIOR DE LA JUDICATURA</t>
  </si>
  <si>
    <t xml:space="preserve">                                                                         Consejo Superior de la Judicatura</t>
  </si>
  <si>
    <t>Consejo Superior de la Judicatura</t>
  </si>
  <si>
    <t xml:space="preserve">ESTRATEGIAS/ACCIONES </t>
  </si>
  <si>
    <t>ESTRATEGIAS  DOFA</t>
  </si>
  <si>
    <t>ESTRATEGIA/ACCIÓN/ PROYECTO</t>
  </si>
  <si>
    <t xml:space="preserve">GESTIONA </t>
  </si>
  <si>
    <t xml:space="preserve">DOCUMENTADA EN </t>
  </si>
  <si>
    <t>A</t>
  </si>
  <si>
    <t>O</t>
  </si>
  <si>
    <t>D</t>
  </si>
  <si>
    <t>F</t>
  </si>
  <si>
    <t>Análisis de Contexto</t>
  </si>
  <si>
    <t xml:space="preserve">PROCESO </t>
  </si>
  <si>
    <t xml:space="preserve">OBJETIVO DEL PROCESO: </t>
  </si>
  <si>
    <t xml:space="preserve">CONTEXTO EXTERNO </t>
  </si>
  <si>
    <t xml:space="preserve">FACTORES TEMÁTICO </t>
  </si>
  <si>
    <t>No.</t>
  </si>
  <si>
    <t xml:space="preserve">AMENAZAS (Factores específicos) </t>
  </si>
  <si>
    <t xml:space="preserve">No. </t>
  </si>
  <si>
    <t xml:space="preserve">OPORTUNIDADES (Factores específicos) </t>
  </si>
  <si>
    <t xml:space="preserve">Político (cambios de gobierno, legislación, políticas públicas, regulación). </t>
  </si>
  <si>
    <t>Económicos y Financieros( disponibilidad de capital, liquidez, mercados financieros, desempleo, competencia.)</t>
  </si>
  <si>
    <t xml:space="preserve">CONTEXTO INTERNO </t>
  </si>
  <si>
    <t xml:space="preserve">DEBILIDADES  (Factores específicos)  </t>
  </si>
  <si>
    <t xml:space="preserve">Tecnológicos </t>
  </si>
  <si>
    <t xml:space="preserve">Documentación ( Actualización, coherencia, aplicabilidad) </t>
  </si>
  <si>
    <t>Elementos de trabajo (papel, equipos)</t>
  </si>
  <si>
    <t>Comunicación Interna ( canales utilizados y su efectividad, flujo de la información necesaria para el desarrollo de las actividades)</t>
  </si>
  <si>
    <t xml:space="preserve"> MAPA DE RIESGOS SIGCMA</t>
  </si>
  <si>
    <t>DEPENDENCIA (Unidad misional del CSJ o Unidad de la DEAJ o Seccional o CSJ en caso de despachos judiciales certificados)</t>
  </si>
  <si>
    <t xml:space="preserve">Alto </t>
  </si>
  <si>
    <t>Muy BajaLeve</t>
  </si>
  <si>
    <t>Muy BajaMenor</t>
  </si>
  <si>
    <t>Muy BajaModerado</t>
  </si>
  <si>
    <t>Muy BajaMayor</t>
  </si>
  <si>
    <t>Muy BajaCatastrófico</t>
  </si>
  <si>
    <t>MediaMenor</t>
  </si>
  <si>
    <t>BajaLeve</t>
  </si>
  <si>
    <t>BajaMenor</t>
  </si>
  <si>
    <t>BajaModerado</t>
  </si>
  <si>
    <t>BajaMayor</t>
  </si>
  <si>
    <t>BajaCatastrófico</t>
  </si>
  <si>
    <t>MediaLeve</t>
  </si>
  <si>
    <t>MediaMayor</t>
  </si>
  <si>
    <t>MediaCatastrófico</t>
  </si>
  <si>
    <t>AltaLeve</t>
  </si>
  <si>
    <t>AltaMenor</t>
  </si>
  <si>
    <t>AltaModerado</t>
  </si>
  <si>
    <t>AltaMayor</t>
  </si>
  <si>
    <t>AltaCatastrófico</t>
  </si>
  <si>
    <t>MuyAltaLeve</t>
  </si>
  <si>
    <t>MuyAltaMenor</t>
  </si>
  <si>
    <t>MediaModerado</t>
  </si>
  <si>
    <t>MuyAltaModerado</t>
  </si>
  <si>
    <t>MuyAltaCatastrófico</t>
  </si>
  <si>
    <t>MuyAltaMayor</t>
  </si>
  <si>
    <t>Leve</t>
  </si>
  <si>
    <t>PreventivoAutomático</t>
  </si>
  <si>
    <t>PreventivoManual</t>
  </si>
  <si>
    <t>DetectivoAutomático</t>
  </si>
  <si>
    <t>DetectivoManual</t>
  </si>
  <si>
    <t>CorrectivoAutomático</t>
  </si>
  <si>
    <t>CorrectivoManual</t>
  </si>
  <si>
    <t>Probabilidad Residua Finall</t>
  </si>
  <si>
    <t>Muy Baja El riesgo afecta la imagen de alguna área de la organización</t>
  </si>
  <si>
    <t>Muy Baja El riesgo afecta la imagen de la entidad internamente, de conocimiento general, nivel interno, alta dirección, contratista y/o de provedores</t>
  </si>
  <si>
    <t>Muy Baja El riesgo afecta la imagen de la entidad con algunos usuarios de relevancia frente al logro de los objetivos</t>
  </si>
  <si>
    <t>Muy Baja El riesgo afecta la imagen de de la entidad con efecto publicitario sostenido a nivel administrativo</t>
  </si>
  <si>
    <t>Muy Baja El riesgo afecta la imagen de la entidad a nivel nacional, con efecto publicitarios sostenible a nivel país</t>
  </si>
  <si>
    <t>Baja El riesgo afecta la imagen de alguna área de la organización</t>
  </si>
  <si>
    <t>Baja El riesgo afecta la imagen de la entidad internamente, de conocimiento general, nivel interno, alta dirección, contratista y/o de provedores</t>
  </si>
  <si>
    <t>Baja El riesgo afecta la imagen de la entidad con algunos usuarios de relevancia frente al logro de los objetivos</t>
  </si>
  <si>
    <t>Baja El riesgo afecta la imagen de de la entidad con efecto publicitario sostenido a nivel administrativo</t>
  </si>
  <si>
    <t>Baja El riesgo afecta la imagen de la entidad a nivel nacional, con efecto publicitarios sostenible a nivel país</t>
  </si>
  <si>
    <t>Media El riesgo afecta la imagen de alguna área de la organización</t>
  </si>
  <si>
    <t>Media El riesgo afecta la imagen de la entidad internamente, de conocimiento general, nivel interno, alta dirección, contratista y/o de provedores</t>
  </si>
  <si>
    <t>Media El riesgo afecta la imagen de la entidad con algunos usuarios de relevancia frente al logro de los objetivos</t>
  </si>
  <si>
    <t>Media El riesgo afecta la imagen de de la entidad con efecto publicitario sostenido a nivel administrativo</t>
  </si>
  <si>
    <t>Media El riesgo afecta la imagen de la entidad a nivel nacional, con efecto publicitarios sostenible a nivel país</t>
  </si>
  <si>
    <t>Alta El riesgo afecta la imagen de alguna área de la organización</t>
  </si>
  <si>
    <t>Alta El riesgo afecta la imagen de la entidad internamente, de conocimiento general, nivel interno, alta dirección, contratista y/o de provedores</t>
  </si>
  <si>
    <t>Alta El riesgo afecta la imagen de la entidad con algunos usuarios de relevancia frente al logro de los objetivos</t>
  </si>
  <si>
    <t>Alta El riesgo afecta la imagen de de la entidad con efecto publicitario sostenido a nivel administrativo</t>
  </si>
  <si>
    <t>Alta El riesgo afecta la imagen de la entidad a nivel nacional, con efecto publicitarios sostenible a nivel país</t>
  </si>
  <si>
    <t>Muy Alta El riesgo afecta la imagen de alguna área de la organización</t>
  </si>
  <si>
    <t>Muy Alta El riesgo afecta la imagen de la entidad internamente, de conocimiento general, nivel interno, alta dirección, contratista y/o de provedores</t>
  </si>
  <si>
    <t>Muy Alta El riesgo afecta la imagen de la entidad con algunos usuarios de relevancia frente al logro de los objetivos</t>
  </si>
  <si>
    <t>Muy Alta El riesgo afecta la imagen de de la entidad con efecto publicitario sostenido a nivel administrativo</t>
  </si>
  <si>
    <t>Muy Alta El riesgo afecta la imagen de la entidad a nivel nacional, con efecto publicitarios sostenible a nivel país</t>
  </si>
  <si>
    <t xml:space="preserve">Probabilidad Residual </t>
  </si>
  <si>
    <t>Impacto Inherente</t>
  </si>
  <si>
    <t>Probabilidad Residual Final</t>
  </si>
  <si>
    <t>Riesgo Final</t>
  </si>
  <si>
    <t xml:space="preserve">Leve </t>
  </si>
  <si>
    <t xml:space="preserve">Moderado </t>
  </si>
  <si>
    <t xml:space="preserve">Mayor </t>
  </si>
  <si>
    <t xml:space="preserve">Catastrófico </t>
  </si>
  <si>
    <t>Muy AltaLeve</t>
  </si>
  <si>
    <t>Muy AltaMenor</t>
  </si>
  <si>
    <t>Muy AltaModerado</t>
  </si>
  <si>
    <t>Muy AltaMayor</t>
  </si>
  <si>
    <t>Muy AltaCatastrófico</t>
  </si>
  <si>
    <t>Probabilidad Residual</t>
  </si>
  <si>
    <t>TRATAMIENTO</t>
  </si>
  <si>
    <t>Aceptar</t>
  </si>
  <si>
    <t>Evitar</t>
  </si>
  <si>
    <t>Reducir(compartir)</t>
  </si>
  <si>
    <t>Reducir(mitigar)</t>
  </si>
  <si>
    <t>Vulneración de los derechos fundamentales de los ciudadanos</t>
  </si>
  <si>
    <t>Afectación Económica</t>
  </si>
  <si>
    <t>Incumplimiento máximo del 5% de la meta planeada</t>
  </si>
  <si>
    <t>Incumplimiento máximo del 15% de la meta planeada</t>
  </si>
  <si>
    <t>Incumplimiento máximo del 20% de la meta planeada</t>
  </si>
  <si>
    <t>Incumplimiento máximo del 50% de la meta planeada</t>
  </si>
  <si>
    <t>Incumplimiento máximo del 80% de la meta planeada</t>
  </si>
  <si>
    <t>Impacto que afecte la ejecución presupuestal en un valor ≥0,5%.</t>
  </si>
  <si>
    <t>Impacto que afecte la ejecución presupuestal en un valor ≥1%.</t>
  </si>
  <si>
    <t>Impacto que afecte la ejecución presupuestal en un valor ≥5%.</t>
  </si>
  <si>
    <t>Impacto que afecte la ejecución presupuestal en un valor ≥20%.</t>
  </si>
  <si>
    <t>Impacto que afecte la ejecución presupuestal en un valor ≥50%.</t>
  </si>
  <si>
    <t>Prestación del Servicio de Justicia</t>
  </si>
  <si>
    <t>Afecta la Prestación del Servicio de Justicia en 15%</t>
  </si>
  <si>
    <t>Incumplimiento de las metas establecidas</t>
  </si>
  <si>
    <t>Usuarios, productos y prácticas organizacionales</t>
  </si>
  <si>
    <t>El riesgo afecta la imagen de de la entidad con efecto publicitario sostenido a nivel del sector justicia</t>
  </si>
  <si>
    <t>Cualquier acto indebido de los servidores judiciales genera altas consecuencias para la entidad</t>
  </si>
  <si>
    <t>Cualquier acto indebido de los servidores judiciales genera consecuencias desastrosas para la entidad</t>
  </si>
  <si>
    <t>Afecta la Prestación del Servicio de Administración de Justicia en 5%</t>
  </si>
  <si>
    <t>Afecta la Prestación del Servicio de Administración Justicia en 10%</t>
  </si>
  <si>
    <t>Afecta la Prestación del Servicio de Administración Justicia en 20%</t>
  </si>
  <si>
    <t>Afecta la Prestación del Servicio de Administración Justicia en más del 50%</t>
  </si>
  <si>
    <t>Afecta la Prestación del Servicio de Administración de Justicia en 10%</t>
  </si>
  <si>
    <t>Afecta la Prestación del Servicio de Administración de Justicia en 15%</t>
  </si>
  <si>
    <t>Afecta la Prestación del Servicio de Administración de Justicia en 20%</t>
  </si>
  <si>
    <t>Afecta la Prestación del Servicio de Administración de Justicia en más del 50%</t>
  </si>
  <si>
    <t>Afectación en la Prestación del Servicio de Justicia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</si>
  <si>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</si>
  <si>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</si>
  <si>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</si>
  <si>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</si>
  <si>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Afectación Ambiental</t>
  </si>
  <si>
    <t xml:space="preserve">Si el hecho llegara a presentarse, tendría desastrosas consecuencias o efectos sobre la entidad.
</t>
  </si>
  <si>
    <t>Si el hecho llegara a presentarse, tendría altas consecuencias o efectos sobre la entidad</t>
  </si>
  <si>
    <t>Si el hecho llegara a presentarse, tendría consecuencias o efectos mínimos sobre la entidad</t>
  </si>
  <si>
    <t>Si el hecho llegara a presentarse, tendría bajo impacto o efecto sobre la entidad</t>
  </si>
  <si>
    <t>Si el hecho llegara a presentarse, tendría medianas consecuencias o efectos sobre la entidad</t>
  </si>
  <si>
    <t>Si el hecho llegara a presentarse, tendría desastrosas consecuencias o efectos sobre la entidad</t>
  </si>
  <si>
    <t>DEPENDENCIA:</t>
  </si>
  <si>
    <t>CONSEJO SECCIONAL/ DIRECCIÓN SECCIONAL DE ADMINISTRACIÓN JUDICIAL</t>
  </si>
  <si>
    <t xml:space="preserve"> Registrar el objetivo del  proceso. Aplica  solo para los procesos del nivel central del CSJ.</t>
  </si>
  <si>
    <t xml:space="preserve">Atraer, seleccionar y retener a los servidores judiciales más idóneos, en igualdad de condiciones, evaluando el mérito para contribuir en la efectiva prestación del servicio de administración de justicia, dando cumplimiento en el marco del sistema de Gestión de Calidad, Medio Ambiente, Seguridad y Salud en el trabajo.   </t>
  </si>
  <si>
    <t>Sociales  y culturales ( cultura, religión, demografía, responsabilidad social, orden público.)</t>
  </si>
  <si>
    <t>Infraestructura física ( suficiencia, comodidad)</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</si>
  <si>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acorde con el nivel de desagregación que se considere necesaria.</t>
    </r>
  </si>
  <si>
    <t xml:space="preserve">Recuerde que el control se define como la medida que permite reducir o mitigar un riesgo. Defina el control (es) que atacan las causas del riesgo, </t>
  </si>
  <si>
    <r>
      <t xml:space="preserve"> -</t>
    </r>
    <r>
      <rPr>
        <sz val="11"/>
        <rFont val="Arial Narrow"/>
        <family val="2"/>
      </rPr>
      <t xml:space="preserve"> </t>
    </r>
    <r>
      <rPr>
        <b/>
        <sz val="11"/>
        <rFont val="Arial Narrow"/>
        <family val="2"/>
      </rPr>
      <t xml:space="preserve"> Hoja 6 Clasificación del Riesgo:</t>
    </r>
    <r>
      <rPr>
        <sz val="11"/>
        <rFont val="Arial Narrow"/>
        <family val="2"/>
      </rPr>
      <t xml:space="preserve"> Información pertinente refente a la clasificación de los riesgos asociados.</t>
    </r>
  </si>
  <si>
    <r>
      <t xml:space="preserve"> -</t>
    </r>
    <r>
      <rPr>
        <sz val="11"/>
        <rFont val="Arial Narrow"/>
        <family val="2"/>
      </rPr>
      <t xml:space="preserve"> </t>
    </r>
    <r>
      <rPr>
        <b/>
        <sz val="11"/>
        <rFont val="Arial Narrow"/>
        <family val="2"/>
      </rPr>
      <t xml:space="preserve"> Hoja 7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</si>
  <si>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8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</si>
  <si>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9 Tabla de Valoración de Controles: </t>
    </r>
    <r>
      <rPr>
        <sz val="11"/>
        <rFont val="Arial Narrow"/>
        <family val="2"/>
      </rPr>
      <t>Tabla referente para todos los cálculos (no se diligencia)</t>
    </r>
  </si>
  <si>
    <t/>
  </si>
  <si>
    <t>Reducir (Compartir),Reducir(Mitigar), Evitar</t>
  </si>
  <si>
    <t>Evitar,Reducir (Compartir),Reducir(Mitigar)</t>
  </si>
  <si>
    <t xml:space="preserve"> Matriz de Calor </t>
  </si>
  <si>
    <t>EVENTOS INTERNOS AMBIENTALES</t>
  </si>
  <si>
    <t xml:space="preserve">Efectos ambientales internos que puedan afectar la entidad y por ende causando un impacto al medio ambiente </t>
  </si>
  <si>
    <t>Eventos Ambientales Internos</t>
  </si>
  <si>
    <t xml:space="preserve">IDENTIFICACIÓN DEL RIESGO </t>
  </si>
  <si>
    <t>VALORACION RIESGO INHERENTE</t>
  </si>
  <si>
    <t>VALORACION RIESGO RESIDUAL</t>
  </si>
  <si>
    <t>OPCION DE MANEJO</t>
  </si>
  <si>
    <t>ACTIVIDADES</t>
  </si>
  <si>
    <t>PROCESO LIDER</t>
  </si>
  <si>
    <t>FECHA DE LA ACTIVIDAD</t>
  </si>
  <si>
    <t>ANÁLISIS DEL RESULTADO FINAL 
1 TRIMESTRE</t>
  </si>
  <si>
    <t>PROBABILIDAD</t>
  </si>
  <si>
    <t>NIVEL</t>
  </si>
  <si>
    <t xml:space="preserve">IMPACTO </t>
  </si>
  <si>
    <t>CENTRAL</t>
  </si>
  <si>
    <t>SECCIONAL</t>
  </si>
  <si>
    <t xml:space="preserve"> INICIO
DIA/MES/AÑO</t>
  </si>
  <si>
    <t>FIN 
DIA/MES/AÑO</t>
  </si>
  <si>
    <t>Causas Inmediata</t>
  </si>
  <si>
    <t>Aceptar el riesgo</t>
  </si>
  <si>
    <t>Aceptar el riesgo, Reducir (Compartir),Reducir(Mitigar)</t>
  </si>
  <si>
    <t>SEGUIMIENTO MATRIZ DE RIESGOS SIGCMA 1 TRIMESTRE</t>
  </si>
  <si>
    <t>Analice las consecuencias que puede ocasionar a la organización la materialización del riesgo y escoja en la lista desplegable.</t>
  </si>
  <si>
    <r>
      <t xml:space="preserve">Consolida o resume los análisis sobre impacto + causa raíz, permitiendo contar con una redacción clara y concreta del riesgo identificado. Tenga en cuenta la estructura de alto nivel establecida , inicia con </t>
    </r>
    <r>
      <rPr>
        <b/>
        <sz val="9"/>
        <color theme="9" tint="-0.249977111117893"/>
        <rFont val="Arial Narrow"/>
        <family val="2"/>
      </rPr>
      <t xml:space="preserve">POSIBILIDAD DE + Impacto para la entidad + Causa Raíz </t>
    </r>
  </si>
  <si>
    <t>La actividad que conlleva el riesgo se ejecuta como máximo 2 veces por año</t>
  </si>
  <si>
    <t>SEGUIMIENTO MATRIZ DE RIESGOS SIGCMA 2 TRIMESTRE</t>
  </si>
  <si>
    <t>SEGUIMIENTO MATRIZ DE RIESGOS SIGCMA 3 TRIMESTRE</t>
  </si>
  <si>
    <t>SEGUIMIENTO MATRIZ DE RIESGOS SIGCMA 4 TRIMESTRE</t>
  </si>
  <si>
    <t>ANÁLISIS DEL RESULTADO FINAL 
2 TRIMESTRE</t>
  </si>
  <si>
    <t>ANÁLISIS DEL RESULTADO FINAL 
3 TRIMESTRE</t>
  </si>
  <si>
    <t>ANÁLISIS DEL RESULTADO FINAL 
4 TRIMESTRE</t>
  </si>
  <si>
    <r>
      <t xml:space="preserve"> -</t>
    </r>
    <r>
      <rPr>
        <sz val="11"/>
        <rFont val="Arial Narrow"/>
        <family val="2"/>
      </rPr>
      <t xml:space="preserve"> </t>
    </r>
    <r>
      <rPr>
        <b/>
        <sz val="11"/>
        <rFont val="Arial Narrow"/>
        <family val="2"/>
      </rPr>
      <t xml:space="preserve"> Hoja 10 Matriz de Calor: </t>
    </r>
    <r>
      <rPr>
        <sz val="11"/>
        <rFont val="Arial Narrow"/>
        <family val="2"/>
      </rPr>
      <t xml:space="preserve">En esta hoja, en la medida en que ese diligencia el Mapa Final, se verán reflejados los riesgos en su zona correspondiente. Esta hoja no se diligencia se genera de manera automática.
</t>
    </r>
  </si>
  <si>
    <r>
      <t xml:space="preserve"> -  </t>
    </r>
    <r>
      <rPr>
        <b/>
        <sz val="10"/>
        <rFont val="Arial Narrow"/>
        <family val="2"/>
      </rPr>
      <t>Hoja 11 a la 14 Seguimientos Trimestrales</t>
    </r>
    <r>
      <rPr>
        <sz val="10"/>
        <rFont val="Arial Narrow"/>
        <family val="2"/>
      </rPr>
      <t xml:space="preserve">: En estas hojas de cálculo se realiza el seguimiento trimestral del mapa final de riesgos </t>
    </r>
  </si>
  <si>
    <t>Cualquier afectación la violacion de los derechos de los ciudadanos se considera con consecuencias desastrosas.</t>
  </si>
  <si>
    <t>Riesgo</t>
  </si>
  <si>
    <t>Cualquier afectación a la violacion de los derechosn de los cuidadanos se considera con consecuencias altas.</t>
  </si>
  <si>
    <t>Cualquier afectación a la violacion de los derechos de los ciudadanos se considera con consecuencias altas</t>
  </si>
  <si>
    <t>Cualquier afectación a la violacion de los derechos de los ciudadanos se considera con consecuencias desastrosas</t>
  </si>
  <si>
    <t>Reputacional (Corrupción)</t>
  </si>
  <si>
    <t>Reputacional(Corrupción)</t>
  </si>
  <si>
    <t xml:space="preserve"> Afectación Ambiental</t>
  </si>
  <si>
    <t xml:space="preserve">La matriz automáticamente hará el cálculo para el control analizado (Columna T) </t>
  </si>
  <si>
    <t>Esta casilla no se diligencia, depende de la selección en la columna R.</t>
  </si>
  <si>
    <t>Teniendo en cuenta que ingresó la información de PROBABILIDAD e IMPACTO, la matriz automáticamente hará el cálculo para la zona de riesgo inherente (Columna N)</t>
  </si>
  <si>
    <t>Utilice la lista de despligue que se encuentra parametrizada, le aparecerán las opciones de la tabla de Impacto del presente documento. La matriz automáticamente hará el cálculo para el nivel de impacto inherente (Columnas L-M)</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</si>
  <si>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I-J)</t>
  </si>
  <si>
    <t>Utilice la lista de despligue que se encuentra parametrizada, le aparecerán las opciones: 1)Daños Activos Fijos/Eventos Externos, 2)Ejecucion y Administracion de procesos, 3)Fallas Tecnologicas, 4)Fraude Externo, 5)Fraude Interno, 6)Relaciones Laborales, 7)Usuarios, productos y practicas organizacionales, 8)Evento Internos Ambientales</t>
  </si>
  <si>
    <t>Utilice la lista de despligue que se encuentra parametrizada, le aparecerán las opciones: 1)Preventivo, 2)Detectivo, 3)Correctivo.</t>
  </si>
  <si>
    <t>Utilice la lista de despligue que se encuentra parametrizada, le aparecerán las opciones: 1)Automático, 2)Manual.</t>
  </si>
  <si>
    <t xml:space="preserve">Utilice la lista de despligue que se encuentra parametrizada, le aparecerán las opciones: 1)Documentado, 2)Sin documentar. Estas no se presentan valoración </t>
  </si>
  <si>
    <t xml:space="preserve">Utilice la lista de despligue que se encuentra parametrizada, le aparecerán las opciones: 1)Continua, 2)Aleatoria. Estas no se presentan valoración </t>
  </si>
  <si>
    <t xml:space="preserve">Utilice la lista de despligue que se encuentra parametrizada, le aparecerán las opciones: 1)Con Registro, 2) Sin Registro.Estas no se presentan valoración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</si>
  <si>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rgb="FF002060"/>
        <rFont val="Arial Narrow"/>
        <family val="2"/>
      </rPr>
      <t>Paso 2: identificación del riesgo</t>
    </r>
    <r>
      <rPr>
        <sz val="11"/>
        <rFont val="Arial Narrow"/>
        <family val="2"/>
      </rPr>
      <t xml:space="preserve">, donde se explica ampliamente las bases para adelantar este análisis.
Así mismo, considere en el </t>
    </r>
    <r>
      <rPr>
        <b/>
        <sz val="11"/>
        <color rgb="FF002060"/>
        <rFont val="Arial Narrow"/>
        <family val="2"/>
      </rPr>
      <t>Paso 3: valoración del riesgo</t>
    </r>
    <r>
      <rPr>
        <sz val="11"/>
        <rFont val="Arial Narrow"/>
        <family val="2"/>
      </rPr>
      <t xml:space="preserve"> los lineamientos para definir el No. de veces que se hace la actividad con la cual se relaciona el riesgo y su impacto en términos establecidos en la Tabla de Impacto. En este mismo paso se analizan los controles que deben responder a los atributos de eficiencia e informativos.
</t>
    </r>
  </si>
  <si>
    <r>
      <t>La matriz automáticamente hará el cálculo, acorde con el control o controles definidos con sus atributos analizados, lo que permitirá establecer e</t>
    </r>
    <r>
      <rPr>
        <sz val="9"/>
        <color theme="1"/>
        <rFont val="Arial Narrow"/>
        <family val="2"/>
      </rPr>
      <t>l nivel de riesgo inherente</t>
    </r>
    <r>
      <rPr>
        <sz val="9"/>
        <rFont val="Arial Narrow"/>
        <family val="2"/>
      </rPr>
      <t xml:space="preserve"> (Columnas AA -AD- AE-AF-AG-AH).</t>
    </r>
  </si>
  <si>
    <t>Utilice la lista de despligue que se encuentra parametrizada, le aparecerán las opciones: 1)Aceptar, 2)Evitar, 3)Reducir (compartir), 4)Reducir (mitigar) y tener en cuenta el tratamiento a  implementar que se encuentra estipulado en la Hoja 10 de Matriz de Calor en la parte derecha.</t>
  </si>
  <si>
    <t>Utilice la lista de despligue que se encuentra parametrizada, le aparecerán las opciones: 1)Finalizado, 2)En curso, la selección en este caso dependerá de las acciones del plan que se hayan establecido en cada caso.</t>
  </si>
  <si>
    <t xml:space="preserve">CONSEJO SECCIONAL DE LA JUDICATURA DEL CAQUETÁ </t>
  </si>
  <si>
    <t>COMUNICACIÓN INSTITUCIONAL</t>
  </si>
  <si>
    <t>x</t>
  </si>
  <si>
    <t>Restructuracion Rama Judicial por parte de las otras Ramas del poder publico.</t>
  </si>
  <si>
    <t>Ampliación de la cobertura en la oferta y fomentar medidas que reduzcan la congestión, así como la mora judicial, administrativa y fortalecimiento del Talento Humano.</t>
  </si>
  <si>
    <t>Decretos y Acuerdos por parte de la administracion departamental y municipal que afecte el servicio.</t>
  </si>
  <si>
    <t xml:space="preserve">Afianzamiento de la imagen institucional e incremento del nivel de percepción positivo frente a las partes interesadas. </t>
  </si>
  <si>
    <t xml:space="preserve">Falta de asignacion de recursos por parte del Gobierno Nacional que permita cubrir las necesidades de demanda de justicia, infraestructura y modernización de la Rama Judicial en el Caqueta. </t>
  </si>
  <si>
    <t xml:space="preserve">Gestión para la promoción de convenios y apoyo interinstitucional de las diferentes entidades del Estado y socios estratégicos. </t>
  </si>
  <si>
    <t xml:space="preserve">Deficiencia de la planta de personal actual para atender el incremento de la demanda de administración de justicia y el mayor número de usuarios. </t>
  </si>
  <si>
    <t xml:space="preserve">Aumento de la capacidad de respuesta para atender las necesidades de las partes interesadas. </t>
  </si>
  <si>
    <t>Desconocimiento en la aplicación de un enfoque diferencial e inclusivo en la prestacion del servicio de justicia frente a los usuarios Internos y Externos.</t>
  </si>
  <si>
    <t>Reducción de la Brecha entre los actores no formales de la justicia (Grupos y minorias Indigenas, género)</t>
  </si>
  <si>
    <t>Cese de actividades programadas por las Organizaciones Sindicales. Afectación del servicio de justicia por situaciones de orden público.</t>
  </si>
  <si>
    <t>Tecnológicos (desarrollo digital,avances en tecnología, acceso a sistemas de información externos, gobierno en línea.</t>
  </si>
  <si>
    <t>Insuficiente cobertura de las TIC por parte del Gobierno Nacional y desactualización.</t>
  </si>
  <si>
    <t xml:space="preserve">Ataques ciberneticos. </t>
  </si>
  <si>
    <t>Busqueda de aliados estratégicos, para la ampliación y fortalecimiento de las TICs.</t>
  </si>
  <si>
    <t>Legales y reglamentarios (estandares nacionales, internacionales, regulación )</t>
  </si>
  <si>
    <t>Deficiente legislación acorde a la realidad que afecta la prestacion del Servicio a nivel Seccional y atendiendo las necesidades regionales. Actualización permanente de estandares de icontec.</t>
  </si>
  <si>
    <t>AMBIENTALES: emisiones y residuos, energía, catástrofes naturales, desarrollo sostenible.</t>
  </si>
  <si>
    <t xml:space="preserve">Afectación del servicio de administración de justicia por las condiciones climatologicas, sismicas y de situación geografica. </t>
  </si>
  <si>
    <t xml:space="preserve">Busqueda de aliados estratégicos, para la implementación de tecnológias limpias. </t>
  </si>
  <si>
    <t>Inadecuada disposición de residuos e inservibles  acordes con la legislación ambiental en la materia acorde con las políticas del Gobierno Nacional y Local.</t>
  </si>
  <si>
    <t>Realización de jornadas de concientización sobre la importancia del carácter imperativo sobre el manejo y disposición de los residuos e inservibles.</t>
  </si>
  <si>
    <t xml:space="preserve">Ocurrencia de fenómenos naturales (Inundación, sismo, vendavales) que pueden afectar la prestación del servicio </t>
  </si>
  <si>
    <t>Con la pandemia del COVID - 19, se han fomentado nuevas estrategias para impartir justicia, que contribuyen a la disminución de los impactos ambientales que genera el desarrollo de éstas actividades en sitio.</t>
  </si>
  <si>
    <t xml:space="preserve">FORTALEZAS(Factores específicos) ) </t>
  </si>
  <si>
    <t>Estratégicos :(direccionamiento estratégico, planeación institucional, liderazgo, trabajo en equipo)</t>
  </si>
  <si>
    <t>Falta de unificación de criterios para el reconocimiento de las prestaciones enconómicas en materia salarial desde el nivel central.</t>
  </si>
  <si>
    <t>Inadecuada parametrización de los aplicativos de nómina, para efectos de liquidación de prestaciones salariales.</t>
  </si>
  <si>
    <t xml:space="preserve">Eficiente comunicación e interacción con las partes interesadas, con un adecuado trabajo en equipo e indeclinable compromiso con el SIGCMA. </t>
  </si>
  <si>
    <t>Recursos financieros (presupuesto de funcionamiento, recursos de inversión)</t>
  </si>
  <si>
    <t>Falta de autonomia presupuestal que permita suplir las necesidades de la Seccional.</t>
  </si>
  <si>
    <t xml:space="preserve">Adecuada distribución de los planes de inversión en infraestructura fisica y tecnologica. </t>
  </si>
  <si>
    <t>Personal</t>
  </si>
  <si>
    <t>( competencia del personal, disponibilidad, suficiencia, seguridad</t>
  </si>
  <si>
    <t>y salud ocupacional.)</t>
  </si>
  <si>
    <r>
      <t xml:space="preserve">Insuficiencia de personal capacitado para atender las funciones administrativas y judiciales de la organización (CSJCAQ - Coordinación Administrativa) - </t>
    </r>
    <r>
      <rPr>
        <sz val="10"/>
        <rFont val="Arial"/>
        <family val="2"/>
      </rPr>
      <t>Afectación del Clima Organizacional y convivencia laboral en algunos despachos judiciales y dependencias administrativas que afecta negativamente el desempeño y la prestación del servicio a las partes interesadas.</t>
    </r>
  </si>
  <si>
    <t>Indebida reestructuracion de la Planta de Personal, que consulte la realidad del cargo y region.</t>
  </si>
  <si>
    <t>Apatia en los procesos de formacion y capacitacion en el uso de las herramientas tecnologicas y aplicativos dispuestos por la Rama Judicial.</t>
  </si>
  <si>
    <t>Falta de competencia del personal para la verificación de documentos.</t>
  </si>
  <si>
    <t>Autoformación de los lideres de proceso. Acceso a bibliotecas virtuales, diplomados virtuales, recepción de normas que permiten la permanente actualización de los servidores judiciales.</t>
  </si>
  <si>
    <t>La excelencia en la prestación del servicio y el compromiso con la Rama Judicial, nos permite la mejora contínua de la imagen institucional.</t>
  </si>
  <si>
    <t>Programas de promoción y prevención para los servidores judiciales en los riesgos de accidentes de trabajo, enfermedad común y laboral, así mismo la mitigación y contención de pandemia, epidemia y brote.</t>
  </si>
  <si>
    <t>Estrategia de intervención del riesgo psicosocial desde el plan de trabajo, que permita proporcionar herramientas de afrontamiento y adaptación al cambio.</t>
  </si>
  <si>
    <t>Apoyo de la alta dirección en el desarrollo del plan de trabajo con el apoyo de los profesionales de la ARL y de la División de Bienestar Social de la DEAJ, asegurando la participación masiva de los servidores judiciales.</t>
  </si>
  <si>
    <t>( capacidad, diseño, ejecución, proveedores, entradas, salidas,</t>
  </si>
  <si>
    <t>gestión del conocimiento)</t>
  </si>
  <si>
    <t>No se dispone del proceso de Vigilancia Judicial Administrativa siendo este una actividad de ley.</t>
  </si>
  <si>
    <t>Pese al compromiso del personal del Consejo Seccional de la Judicatura del Caquetá y la Oficina de coordiancion administrativa de florencia, para ejecutar los procesos Misionales propios y modernizar el SIGCMA, no se cuenta con suficiente personal competente para cumplir cabalmente el objetivo.</t>
  </si>
  <si>
    <t>Falta de participacion deproveedores de la region a traves de los sitemas electonicos pára la contratacion publica SECOP.</t>
  </si>
  <si>
    <t>Divulgación de Manuales.</t>
  </si>
  <si>
    <t>Empoderamiento de los servidores judiciales en las funciones encomendadas.</t>
  </si>
  <si>
    <t>Falta de unificación de los sistemas de gestión de la información documental (Sigobyus, TYBA, Justicia Siglo XXI, Reparto, Depositos Judiciales.)</t>
  </si>
  <si>
    <t>El sistema de nomina presenta deficiencias en el software.</t>
  </si>
  <si>
    <t>Obsolescencia de las herramientas Tecnologica.</t>
  </si>
  <si>
    <t>Falta de conciencia en el uso de las herramientas tecnologicas y digitalizacion de la Justicia.</t>
  </si>
  <si>
    <t>Capacitación en el uso de las nuevas tecnologías para el desarrollo del expediente digital.</t>
  </si>
  <si>
    <t>Desactualización de los documentos SIGCMA</t>
  </si>
  <si>
    <t>Creacion y actualización permanente de manuales de Funciones y procedimientos.</t>
  </si>
  <si>
    <t>Planes de formación Seccional en Ley de Archivo y dar cumplimiento a la reglamentación del expediente digital</t>
  </si>
  <si>
    <t>Falta de concentración en sedes fisicas, de los despachos judiciales, por especialidad.</t>
  </si>
  <si>
    <t xml:space="preserve">Se requieren sedes propias para adecuar  los despachos judiciales a las reales necesidades de infraestructura judicial. </t>
  </si>
  <si>
    <t xml:space="preserve">Imprevistos en el normal funcionamiento del ascensor. </t>
  </si>
  <si>
    <t>Disponibilidad de espacios fisicos para efectuar la distribución de los despachos judiciales por especialidad.</t>
  </si>
  <si>
    <t>Permanente mantenimiento de la infraestructura propia del sector en el distrito judicial de Florencia.</t>
  </si>
  <si>
    <t>Gestiones tendientes a la consecución de espacios propios ante las autoridades regionales competentes.</t>
  </si>
  <si>
    <t>Obsolescencia, insuficiencia y falta de planeacion para la compra y reposicion de equipos (tecnologicos, refrigeracion y UPS)</t>
  </si>
  <si>
    <t>Reduccion del consumo de papel y elementos para impresoras.</t>
  </si>
  <si>
    <t>Autonomia en el uso de las herramientas de comunciación (micrositio).</t>
  </si>
  <si>
    <t>Se dispone de mayor amplitud de alojamiento de la información en el MICROSITIO.​</t>
  </si>
  <si>
    <t>Falta de Reglamentación y actualizacion para el uso de medios electronicos de comunicación oficiales y no oficiales</t>
  </si>
  <si>
    <t>Uso de herramientas informáticas alternativas a las Oficiales. (Facebook, Pagina Web).​</t>
  </si>
  <si>
    <t>Desinteres de las partes interesadas de consultar las desiciones emanadas de la organziacion.</t>
  </si>
  <si>
    <t>Falta de herramientas apropiadas para la divulgacion de informacion de la corporacion.</t>
  </si>
  <si>
    <t>Visibilidad y transparencia en la informacion con el fin de minimizar actos de corrupción y soborno.</t>
  </si>
  <si>
    <t>Migración de la información escrita a medio audiovisual y lenguage de señas.</t>
  </si>
  <si>
    <t>Divulgacion Oportuna de las desiciones e informe a las partes interesadas que adopta la organziación.</t>
  </si>
  <si>
    <t>Otros</t>
  </si>
  <si>
    <t>Obsolescencia del parque automotor al servicio de la Rama Judcial Seccional Caqueta</t>
  </si>
  <si>
    <t>Compromiso de los Lideres de los procesos SIGCMA</t>
  </si>
  <si>
    <t>Desconocimiento del Plan de Gestión Ambiental que aplica para la Rama Judicial Acuerdo PSAA14-10160</t>
  </si>
  <si>
    <t>Gestión de la Carrera Judicial</t>
  </si>
  <si>
    <t>1,3,9</t>
  </si>
  <si>
    <t>4,5,6,8</t>
  </si>
  <si>
    <t>1,2,6,10,13</t>
  </si>
  <si>
    <t xml:space="preserve">Control, seguimiento y diligenciamiento formularios SIERJU </t>
  </si>
  <si>
    <t>1,6,7,9</t>
  </si>
  <si>
    <t>4,5,8</t>
  </si>
  <si>
    <t>1,3,4,5</t>
  </si>
  <si>
    <t>Ajuste general e incremento de la planta de personal.</t>
  </si>
  <si>
    <t>1,2,4</t>
  </si>
  <si>
    <t>Organización Interna de los Despachos Judiciales.</t>
  </si>
  <si>
    <t xml:space="preserve">Ampliación Cobertura de TIC en el Departamento y Seguridad informatica. </t>
  </si>
  <si>
    <t>1,3,4,7,9</t>
  </si>
  <si>
    <t>1,2,3,4,5,6</t>
  </si>
  <si>
    <t>2,3,4,5,7,8,9,10</t>
  </si>
  <si>
    <t>1,2,5,6,10,11</t>
  </si>
  <si>
    <t>Atención con enfoque diferencial.</t>
  </si>
  <si>
    <t>2,3,4,5</t>
  </si>
  <si>
    <t>2,3,5,7,9,11</t>
  </si>
  <si>
    <t>1,2,3,4,8,11,13</t>
  </si>
  <si>
    <t>Justicia y Region.</t>
  </si>
  <si>
    <t>1,2,3,4,5,6,7,8,9</t>
  </si>
  <si>
    <t>2,3,4,5,6</t>
  </si>
  <si>
    <t>1,2,3,5,9,10,11</t>
  </si>
  <si>
    <t>1,2,3,4,5,6,7,8,10,11,12,13</t>
  </si>
  <si>
    <t>Fortalecimiento de la Institución y su imagen.</t>
  </si>
  <si>
    <t>1,3,4,5,6,7,8</t>
  </si>
  <si>
    <t>1,2,3,4,5,6,7</t>
  </si>
  <si>
    <t>1,2,3,4,5,7,8,9,10,11</t>
  </si>
  <si>
    <t>Proceso de Capacitación.</t>
  </si>
  <si>
    <t>1,3,5,7,8,9</t>
  </si>
  <si>
    <t>1,2,4,5,6,8</t>
  </si>
  <si>
    <t>1,2,3,4,5,6,7,10,13</t>
  </si>
  <si>
    <t>Bandeja de entrada</t>
  </si>
  <si>
    <t>1,5,9,10,11</t>
  </si>
  <si>
    <t>Manuales de diligenciamineto Dtos Sicgma</t>
  </si>
  <si>
    <t>4,5,6</t>
  </si>
  <si>
    <t>1,3,4,5,12,13</t>
  </si>
  <si>
    <t>Unificación Sistemas de Gestión Documental</t>
  </si>
  <si>
    <t>1,2,5,6,7</t>
  </si>
  <si>
    <t>Actualización informatica y documental.</t>
  </si>
  <si>
    <t>1,7,8</t>
  </si>
  <si>
    <t>5,8,9,10,11</t>
  </si>
  <si>
    <t>1,2,3,4,5,6,7,9,10,11,12,13</t>
  </si>
  <si>
    <t>Fortalecimiento de los Planes de contigencia del riesgo naturales.</t>
  </si>
  <si>
    <t>Disminución del impacto ambiental.</t>
  </si>
  <si>
    <t>1,2,3</t>
  </si>
  <si>
    <t>3,6,7</t>
  </si>
  <si>
    <t>2,3,4,7,8,9,13</t>
  </si>
  <si>
    <t>Tramite de Consultas y Derechos de Petición</t>
  </si>
  <si>
    <t>1,4,5,6,7,8</t>
  </si>
  <si>
    <t>3,4,5,9,10,11</t>
  </si>
  <si>
    <t>1,4,5,6,9,10</t>
  </si>
  <si>
    <t>Pago de Salarios, Prestaciones Sociales y Cesantias</t>
  </si>
  <si>
    <t>1,3,4,6,7</t>
  </si>
  <si>
    <t>1,2,4,6</t>
  </si>
  <si>
    <t>2,3,4,5,9,10,11</t>
  </si>
  <si>
    <t>1,3,4,5,6,7,9,10</t>
  </si>
  <si>
    <t>Desarrollo de actividades en materia de Seguridad para los Servidores Judiciales.</t>
  </si>
  <si>
    <t>3,4,6</t>
  </si>
  <si>
    <t>2,3,7,</t>
  </si>
  <si>
    <t>1,2,3,4,5,7,8,12,13</t>
  </si>
  <si>
    <t xml:space="preserve">Mejoramiento a las condiciones de Acceso a la Justicia. </t>
  </si>
  <si>
    <t>2,3,4,5,6,7</t>
  </si>
  <si>
    <t>2,3,4,7,9,10</t>
  </si>
  <si>
    <t>1,2,3,4,5,7,8,11,13</t>
  </si>
  <si>
    <t xml:space="preserve">Defensa Judicial y ejecución de obligaciones coactivas. </t>
  </si>
  <si>
    <t>1,4,7</t>
  </si>
  <si>
    <t>1,3,4,5,6,7,9,12,13</t>
  </si>
  <si>
    <t xml:space="preserve">Plan de trabajo integral con actividades presenciales y virtuales en el Sistema de Gestión de seguridad y salud en el trabajo. </t>
  </si>
  <si>
    <t>1,3,4,7,8,9</t>
  </si>
  <si>
    <t>2,3,4,6</t>
  </si>
  <si>
    <t>2,3,7,8,9,10,11</t>
  </si>
  <si>
    <t>1,2,3,4,5,6,7,8,9,10,11,13</t>
  </si>
  <si>
    <t>Nivel Seccional</t>
  </si>
  <si>
    <t>Inexactitud</t>
  </si>
  <si>
    <t>Incumplimiento</t>
  </si>
  <si>
    <t>Corrupción y soborno.</t>
  </si>
  <si>
    <t>5, Utilizacion de los elementos de bioseguridad al momento de ingresar a las Sedes Fisicas.</t>
  </si>
  <si>
    <t>Comunicación Institucional</t>
  </si>
  <si>
    <t>Garantizar las estrategias para fortalecer la identidad institucional de la Rama Judicial, mediante la difusión de información administrativa y judicial por medio de las tecnologías de la información y comunicaciones, para generar visibilidad, credibilidad y reconocimiento de la administración de justicia en la sociedad, en el marco del sistema de gestión de la calidad, medio ambiente, seguridad y salud en el trabajo de la Rama Judicial .</t>
  </si>
  <si>
    <t>Perdida de información</t>
  </si>
  <si>
    <t>1. Daños de las bases de datos. 
2. Fallas de hardware o software. 
3. Virus informático. 
4. Inexistencia de copias de seguridad actualizadas.  
5. Desastres físicos o naturales. 
6. Falta de control en las condiciones ambientales necesarias para la conservación de los documentos.</t>
  </si>
  <si>
    <t xml:space="preserve">Realizar copia de la bases de datos a través del correo institucional. </t>
  </si>
  <si>
    <t xml:space="preserve">Reportar al área de sistemas anomalías con el equipo de computo. </t>
  </si>
  <si>
    <t xml:space="preserve">Realizar copias de seguridad en backup DVDs. o nubes virtuales. </t>
  </si>
  <si>
    <t>Escanear la información en físico que se considere prioritaria.</t>
  </si>
  <si>
    <t>Verificación permanente de la información contenida en las publicaciones (cartelera –página web)</t>
  </si>
  <si>
    <t>Revisión y corrección de documentos previa publicación.</t>
  </si>
  <si>
    <t>1. Falta de seguimiento al cronograma. 
2. Falta de compromiso por parte de la alta dirección a nivel seccional.  
3. Decisiones establecidas por el nivel superior. 
4. Dificultad de conectividad</t>
  </si>
  <si>
    <t>Presentar información, registros errados o incongruentes, respecto de las actividades registradas en la matriz de comunicaciones</t>
  </si>
  <si>
    <t>Verificacion permanante de las redes sociales.</t>
  </si>
  <si>
    <t xml:space="preserve">Administración exclusiva de las claves y dominio para el acceso a la redes y al micro sitio.   </t>
  </si>
  <si>
    <t xml:space="preserve">Interrupción o demora en el Servicio Público de Administrar Justicia. </t>
  </si>
  <si>
    <t xml:space="preserve">2, Revisión diaria de los contenidos publicados.     </t>
  </si>
  <si>
    <t xml:space="preserve">  3, Encuestas de satisfacción de los Clientes Externos e Internos.
</t>
  </si>
  <si>
    <t xml:space="preserve">4, cumplimiento de las actividades establecidas en la Matriz de comunicación.
</t>
  </si>
  <si>
    <t>Pérdida de la información almacenada de manera magnética y en físico.</t>
  </si>
  <si>
    <t xml:space="preserve">Descripción del Riesgo
POSIBILIDAD DE + Impacto para la entidad + Causa Raíz </t>
  </si>
  <si>
    <t>Incumplimiento del cronograma de actividades del plan de comunicaciones</t>
  </si>
  <si>
    <t>Estrategicos</t>
  </si>
  <si>
    <t>Lider del Proceso</t>
  </si>
  <si>
    <t>RESULTADOS</t>
  </si>
  <si>
    <t>Diario</t>
  </si>
  <si>
    <t>1. Seguimiento periódico  sobre el avance de los objetivos y metas propuestos. En la matriz de comunicación.</t>
  </si>
  <si>
    <t>Efecuar seguimiento mensual de las actividades establecidas en la matriz de Comunicación.</t>
  </si>
  <si>
    <t>Mensual</t>
  </si>
  <si>
    <r>
      <rPr>
        <sz val="11"/>
        <color rgb="FFFF0000"/>
        <rFont val="Calibri"/>
        <family val="2"/>
        <scheme val="minor"/>
      </rPr>
      <t>Posibilidad</t>
    </r>
    <r>
      <rPr>
        <sz val="11"/>
        <color theme="1"/>
        <rFont val="Calibri"/>
        <family val="2"/>
        <scheme val="minor"/>
      </rPr>
      <t xml:space="preserve"> de Afectación en la Prestación del Servicio de Justicia debido al incumplimiento del cronograma de actividades del plan de comunicaciones</t>
    </r>
  </si>
  <si>
    <r>
      <rPr>
        <sz val="11"/>
        <color rgb="FFFF0000"/>
        <rFont val="Calibri"/>
        <family val="2"/>
        <scheme val="minor"/>
      </rPr>
      <t xml:space="preserve">Posibilidad </t>
    </r>
    <r>
      <rPr>
        <sz val="11"/>
        <color theme="1"/>
        <rFont val="Calibri"/>
        <family val="2"/>
        <scheme val="minor"/>
      </rPr>
      <t xml:space="preserve">de Afectación en la reputación debido a la presentación de información, registros errados o incongruentes, respecto de las actividades registradas en la matriz de comunicaciones. </t>
    </r>
  </si>
  <si>
    <r>
      <rPr>
        <sz val="11"/>
        <color rgb="FFFF0000"/>
        <rFont val="Calibri"/>
        <family val="2"/>
        <scheme val="minor"/>
      </rPr>
      <t>Posibilidad</t>
    </r>
    <r>
      <rPr>
        <sz val="11"/>
        <color theme="1"/>
        <rFont val="Calibri"/>
        <family val="2"/>
        <scheme val="minor"/>
      </rPr>
      <t xml:space="preserve"> de Afectación en la Prestación del Servicio de Justicia debido a la pérdida de la información almacenada de manera magnética y en físico.</t>
    </r>
  </si>
  <si>
    <r>
      <rPr>
        <sz val="11"/>
        <color rgb="FFFF0000"/>
        <rFont val="Calibri"/>
        <family val="2"/>
        <scheme val="minor"/>
      </rPr>
      <t>Carencia de transparencia, etica y valores, que generan</t>
    </r>
    <r>
      <rPr>
        <sz val="11"/>
        <color theme="1"/>
        <rFont val="Calibri"/>
        <family val="2"/>
        <scheme val="minor"/>
      </rPr>
      <t xml:space="preserve"> alteración o falsificación de la información, Publicacion de Información reservada que afecta la imagen institucional. </t>
    </r>
  </si>
  <si>
    <t xml:space="preserve">Posibilidad de afectación a la reputación debido a la Carencia de transparencia, etica y valores, que generan alteración o falsificación de la información, Publicacion de Información reservada que afecta la imagen institucional. </t>
  </si>
  <si>
    <t>Suceso de fuerza mayor que imposibilitan la gestión en el proceso de comunicación.</t>
  </si>
  <si>
    <r>
      <rPr>
        <sz val="11"/>
        <color rgb="FFFF0000"/>
        <rFont val="Calibri"/>
        <family val="2"/>
        <scheme val="minor"/>
      </rPr>
      <t xml:space="preserve">Posibilidad </t>
    </r>
    <r>
      <rPr>
        <sz val="11"/>
        <color theme="1"/>
        <rFont val="Calibri"/>
        <family val="2"/>
        <scheme val="minor"/>
      </rPr>
      <t>de afectación en la Prestación del Servicio de Justicia debido a un  Suceso de fuerza mayor que imposibilitan la gestión en el proceso de comunicación.</t>
    </r>
  </si>
  <si>
    <r>
      <rPr>
        <b/>
        <sz val="11"/>
        <color rgb="FFFF0000"/>
        <rFont val="Calibri"/>
        <family val="2"/>
        <scheme val="minor"/>
      </rPr>
      <t xml:space="preserve">1. Paros que afecten la prestación del servicio.  </t>
    </r>
    <r>
      <rPr>
        <sz val="11"/>
        <color rgb="FFFF0000"/>
        <rFont val="Calibri"/>
        <family val="2"/>
        <scheme val="minor"/>
      </rPr>
      <t xml:space="preserve">
2. Huelgas, protestas ciudadana
3. Disturbios o hechos violentos
4.Pandemia
5.Emergencias Ambientales
</t>
    </r>
  </si>
  <si>
    <t>1. Falta de control en la información. 
2. Falta de análisis de la información. 
3. Falta de coordinación en la ejecución de las actividades. 
4.cambio que ha presentado la plataforma de la página web de la rama judicial.
5.Abuso de medios informaticos.</t>
  </si>
  <si>
    <t>CONSEJO SECCIONAL DE LA JUDICATURA DE LA GUAJIRA</t>
  </si>
  <si>
    <t>Desconocimiento de las competencias y funciones de la organización (CSJGU - Coordinación Administrativa) por las partes interesadas. Desactualización de la plataforma estretegica del SIGCMA y falta de comunicación de los cambios efectuados a los documentos SIGCMA.</t>
  </si>
  <si>
    <t>Mejoramiento de la infraestructura fisica del Archivo Central de Riohacha.</t>
  </si>
  <si>
    <t>Planes de mejoramiento tecnológico en la Seccional, dentro de los que se incluye Administrar y proteger la información de Bases de Datos y Sistemas Operativos tipo Servidor de la Rama Judicial Seccional de La Guajira (Oficina de Coordinación Adminsitrativa), brindando mayor control y protección de la información.</t>
  </si>
  <si>
    <t>Se efectuara trimestralmente una verificación de los documentos archivados y los alojados en el One Drive</t>
  </si>
  <si>
    <t>1/04/2022
01/07/2022
01/10/2022
31/12/2022</t>
  </si>
  <si>
    <t xml:space="preserve">1, Ocultamiento de la informacion a publicar. 
2, Manejo inadecuado de las redes sociales. 
3, Publicar información reservada de la Institución. 
4, Publicar información sin previa verificacion por los miembros del CSJGU cuando ella lo requiera. 
5,  Recibir dineros para no publicar informacion de interes general.  </t>
  </si>
  <si>
    <t xml:space="preserve">1, Verificacion de todo el contenido a publicar por parte de los Miembros del CSJGU.       </t>
  </si>
  <si>
    <t xml:space="preserve">Verificacion previa del CSJGU de los documentos a publicar, cuando la información este catalogada como sencible para los usuarios asi como para la institución. </t>
  </si>
  <si>
    <t>X</t>
  </si>
  <si>
    <t>DIARIO</t>
  </si>
  <si>
    <t>Las verificaciones de los documentos que seran objeto de publicación en el Micrositio y canales de comunicaciones seran estudiados previamente por el CSJGU, efectuando el debido registro.</t>
  </si>
  <si>
    <t>Los documentos que seran publicados seran registrados en un base datos y almacenamiento del CSJGU.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</si>
</sst>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d&quot; de &quot;mmmm&quot; de &quot;yyyy;@"/>
  </numFmts>
  <fonts count="93">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0"/>
      <name val="Arial Narrow"/>
      <family val="2"/>
    </font>
    <font>
      <b/>
      <u/>
      <sz val="11"/>
      <name val="Arial Narrow"/>
      <family val="2"/>
    </font>
    <font>
      <b/>
      <sz val="11"/>
      <name val="Arial Narrow"/>
      <family val="2"/>
    </font>
    <font>
      <sz val="11"/>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9"/>
      <color theme="0"/>
      <name val="Arial Narrow"/>
      <family val="2"/>
    </font>
    <font>
      <sz val="11"/>
      <color rgb="FFFF0000"/>
      <name val="Calibri"/>
      <family val="2"/>
      <scheme val="minor"/>
    </font>
    <font>
      <b/>
      <sz val="11"/>
      <color theme="1"/>
      <name val="Calibri"/>
      <family val="2"/>
      <scheme val="minor"/>
    </font>
    <font>
      <sz val="11"/>
      <color theme="0"/>
      <name val="Calibri"/>
      <family val="2"/>
      <scheme val="minor"/>
    </font>
    <font>
      <b/>
      <sz val="26"/>
      <color theme="1"/>
      <name val="Arial Narrow"/>
      <family val="2"/>
    </font>
    <font>
      <b/>
      <sz val="18"/>
      <color theme="1"/>
      <name val="Arial Narrow"/>
      <family val="2"/>
    </font>
    <font>
      <sz val="16"/>
      <color theme="1"/>
      <name val="Arial Narrow"/>
      <family val="2"/>
    </font>
    <font>
      <sz val="16"/>
      <color rgb="FF000000"/>
      <name val="Arial Narrow"/>
      <family val="2"/>
    </font>
    <font>
      <sz val="18"/>
      <name val="Arial"/>
      <family val="2"/>
    </font>
    <font>
      <sz val="11"/>
      <name val="Calibri"/>
      <family val="2"/>
      <scheme val="minor"/>
    </font>
    <font>
      <sz val="24"/>
      <name val="Arial"/>
      <family val="2"/>
    </font>
    <font>
      <sz val="16"/>
      <color rgb="FFFF0000"/>
      <name val="Arial Narrow"/>
      <family val="2"/>
    </font>
    <font>
      <sz val="16"/>
      <color rgb="FFFF0000"/>
      <name val="Calibri"/>
      <family val="2"/>
      <scheme val="minor"/>
    </font>
    <font>
      <b/>
      <sz val="14"/>
      <color rgb="FF000000"/>
      <name val="Arial Narrow"/>
      <family val="2"/>
    </font>
    <font>
      <sz val="10"/>
      <color theme="1"/>
      <name val="Calibri"/>
      <family val="2"/>
      <scheme val="minor"/>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2"/>
      <name val="Arial Narrow"/>
      <family val="2"/>
    </font>
    <font>
      <sz val="12"/>
      <color theme="1"/>
      <name val="Arial Narrow"/>
      <family val="2"/>
    </font>
    <font>
      <b/>
      <sz val="9"/>
      <color theme="1"/>
      <name val="Arial Narrow"/>
      <family val="2"/>
    </font>
    <font>
      <b/>
      <sz val="20"/>
      <color theme="1"/>
      <name val="Calibri"/>
      <family val="2"/>
      <scheme val="minor"/>
    </font>
    <font>
      <b/>
      <sz val="12"/>
      <color rgb="FF000000"/>
      <name val="Calibri"/>
      <family val="2"/>
    </font>
    <font>
      <b/>
      <sz val="18"/>
      <color rgb="FF000000"/>
      <name val="Calibri"/>
      <family val="2"/>
    </font>
    <font>
      <b/>
      <sz val="11"/>
      <color rgb="FF002060"/>
      <name val="Arial Narrow"/>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i/>
      <sz val="11"/>
      <name val="Arial"/>
      <family val="2"/>
    </font>
    <font>
      <b/>
      <i/>
      <sz val="14"/>
      <color theme="1"/>
      <name val="Calibri"/>
      <family val="2"/>
      <scheme val="minor"/>
    </font>
    <font>
      <b/>
      <sz val="14"/>
      <color theme="0"/>
      <name val="Calibri"/>
      <family val="2"/>
      <scheme val="minor"/>
    </font>
    <font>
      <b/>
      <sz val="14"/>
      <color theme="1"/>
      <name val="Calibri"/>
      <family val="2"/>
      <scheme val="minor"/>
    </font>
    <font>
      <sz val="14"/>
      <color theme="1"/>
      <name val="Calibri"/>
      <family val="2"/>
      <scheme val="minor"/>
    </font>
    <font>
      <sz val="14"/>
      <name val="Calibri"/>
      <family val="2"/>
      <scheme val="minor"/>
    </font>
    <font>
      <b/>
      <i/>
      <sz val="11"/>
      <color theme="1"/>
      <name val="Arial"/>
      <family val="2"/>
    </font>
    <font>
      <b/>
      <sz val="11"/>
      <color theme="1"/>
      <name val="Arial"/>
      <family val="2"/>
    </font>
    <font>
      <b/>
      <sz val="10"/>
      <color theme="0" tint="-4.9989318521683403E-2"/>
      <name val="Arial"/>
      <family val="2"/>
    </font>
    <font>
      <sz val="10"/>
      <color theme="1"/>
      <name val="Arial"/>
      <family val="2"/>
    </font>
    <font>
      <sz val="10"/>
      <color rgb="FF000000"/>
      <name val="Arial"/>
      <family val="2"/>
    </font>
    <font>
      <sz val="10"/>
      <name val="Calibri"/>
      <family val="2"/>
      <scheme val="minor"/>
    </font>
    <font>
      <b/>
      <sz val="10"/>
      <name val="Arial"/>
      <family val="2"/>
    </font>
    <font>
      <sz val="10"/>
      <color theme="0"/>
      <name val="Arial"/>
      <family val="2"/>
    </font>
    <font>
      <b/>
      <i/>
      <sz val="16"/>
      <name val="Calibri"/>
      <family val="2"/>
      <scheme val="minor"/>
    </font>
    <font>
      <b/>
      <sz val="26"/>
      <color theme="1"/>
      <name val="Arial"/>
      <family val="2"/>
    </font>
    <font>
      <b/>
      <sz val="24"/>
      <color rgb="FF000000"/>
      <name val="Arial"/>
      <family val="2"/>
    </font>
    <font>
      <sz val="26"/>
      <color rgb="FF000000"/>
      <name val="Arial"/>
      <family val="2"/>
    </font>
    <font>
      <sz val="26"/>
      <color rgb="FFFFFFFF"/>
      <name val="Arial"/>
      <family val="2"/>
    </font>
    <font>
      <b/>
      <sz val="18"/>
      <color theme="1"/>
      <name val="Arial"/>
      <family val="2"/>
    </font>
    <font>
      <b/>
      <sz val="18"/>
      <color rgb="FF000000"/>
      <name val="Arial"/>
      <family val="2"/>
    </font>
    <font>
      <sz val="18"/>
      <color rgb="FF000000"/>
      <name val="Arial"/>
      <family val="2"/>
    </font>
    <font>
      <sz val="18"/>
      <color rgb="FFFFFFFF"/>
      <name val="Arial"/>
      <family val="2"/>
    </font>
    <font>
      <sz val="10"/>
      <color theme="1"/>
      <name val="Roboto"/>
    </font>
    <font>
      <b/>
      <sz val="22"/>
      <color theme="0"/>
      <name val="Arial Narrow"/>
      <family val="2"/>
    </font>
    <font>
      <sz val="26"/>
      <color theme="1"/>
      <name val="Arial"/>
      <family val="2"/>
    </font>
    <font>
      <sz val="11"/>
      <color theme="0"/>
      <name val="Arial Narrow"/>
      <family val="2"/>
    </font>
    <font>
      <sz val="11"/>
      <color rgb="FF00B050"/>
      <name val="Calibri"/>
      <family val="2"/>
      <scheme val="minor"/>
    </font>
    <font>
      <sz val="11"/>
      <color rgb="FF000000"/>
      <name val="Arial"/>
      <family val="2"/>
    </font>
    <font>
      <sz val="11"/>
      <color rgb="FF00000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9"/>
      <color theme="1"/>
      <name val="Arial Narrow"/>
      <family val="2"/>
    </font>
    <font>
      <b/>
      <sz val="10"/>
      <color rgb="FFF2F2F2"/>
      <name val="Arial"/>
      <family val="2"/>
    </font>
    <font>
      <b/>
      <sz val="10"/>
      <color rgb="FF000000"/>
      <name val="Arial"/>
      <family val="2"/>
    </font>
    <font>
      <sz val="9"/>
      <name val="Arial"/>
      <family val="2"/>
    </font>
    <font>
      <b/>
      <sz val="11"/>
      <color rgb="FFFF0000"/>
      <name val="Calibri"/>
      <family val="2"/>
      <scheme val="minor"/>
    </font>
  </fonts>
  <fills count="30">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theme="9" tint="0.79998168889431442"/>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4" tint="-0.499984740745262"/>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FFFF"/>
        <bgColor rgb="FF000000"/>
      </patternFill>
    </fill>
    <fill>
      <patternFill patternType="solid">
        <fgColor rgb="FF002060"/>
        <bgColor rgb="FF000000"/>
      </patternFill>
    </fill>
    <fill>
      <patternFill patternType="solid">
        <fgColor rgb="FF00B0F0"/>
        <bgColor rgb="FF000000"/>
      </patternFill>
    </fill>
    <fill>
      <patternFill patternType="solid">
        <fgColor rgb="FF7030A0"/>
        <bgColor indexed="64"/>
      </patternFill>
    </fill>
  </fills>
  <borders count="106">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right/>
      <top style="dashed">
        <color theme="9" tint="-0.24994659260841701"/>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rgb="FF000000"/>
      </bottom>
      <diagonal/>
    </border>
    <border>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ashed">
        <color theme="9" tint="-0.24994659260841701"/>
      </left>
      <right style="dashed">
        <color theme="9" tint="-0.24994659260841701"/>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dashed">
        <color theme="9" tint="-0.24994659260841701"/>
      </right>
      <top style="dashed">
        <color theme="9" tint="-0.24994659260841701"/>
      </top>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s>
  <cellStyleXfs count="4">
    <xf numFmtId="0" fontId="0" fillId="0" borderId="0"/>
    <xf numFmtId="0" fontId="8" fillId="0" borderId="0"/>
    <xf numFmtId="0" fontId="14" fillId="0" borderId="0"/>
    <xf numFmtId="0" fontId="8" fillId="0" borderId="0"/>
  </cellStyleXfs>
  <cellXfs count="629">
    <xf numFmtId="0" fontId="0" fillId="0" borderId="0" xfId="0"/>
    <xf numFmtId="0" fontId="1" fillId="3" borderId="0" xfId="0" applyFont="1" applyFill="1"/>
    <xf numFmtId="0" fontId="1" fillId="3" borderId="0" xfId="0" applyFont="1" applyFill="1" applyAlignment="1">
      <alignment horizontal="center" vertical="center"/>
    </xf>
    <xf numFmtId="0" fontId="1" fillId="3" borderId="0" xfId="0" applyFont="1" applyFill="1" applyAlignment="1">
      <alignment horizontal="left" vertical="center"/>
    </xf>
    <xf numFmtId="0" fontId="0" fillId="5" borderId="0" xfId="0" applyFill="1"/>
    <xf numFmtId="0" fontId="0" fillId="0" borderId="0" xfId="0" applyAlignment="1">
      <alignment horizontal="left" wrapText="1"/>
    </xf>
    <xf numFmtId="0" fontId="0" fillId="5" borderId="0" xfId="0" applyFill="1" applyAlignment="1">
      <alignment horizontal="center"/>
    </xf>
    <xf numFmtId="0" fontId="0" fillId="3" borderId="0" xfId="0" applyFill="1"/>
    <xf numFmtId="0" fontId="10" fillId="3" borderId="20" xfId="1" quotePrefix="1" applyFont="1" applyFill="1" applyBorder="1" applyAlignment="1">
      <alignment horizontal="left" vertical="top" wrapText="1"/>
    </xf>
    <xf numFmtId="0" fontId="11" fillId="3" borderId="0" xfId="1" quotePrefix="1" applyFont="1" applyFill="1" applyAlignment="1">
      <alignment horizontal="left" vertical="top" wrapText="1"/>
    </xf>
    <xf numFmtId="0" fontId="11" fillId="3" borderId="21" xfId="1" quotePrefix="1" applyFont="1" applyFill="1" applyBorder="1" applyAlignment="1">
      <alignment horizontal="left" vertical="top" wrapText="1"/>
    </xf>
    <xf numFmtId="0" fontId="9" fillId="3" borderId="20" xfId="1" applyFont="1" applyFill="1" applyBorder="1"/>
    <xf numFmtId="0" fontId="9" fillId="3" borderId="0" xfId="1" applyFont="1" applyFill="1"/>
    <xf numFmtId="0" fontId="13" fillId="3" borderId="0" xfId="1" applyFont="1" applyFill="1" applyAlignment="1">
      <alignment horizontal="left" vertical="center" wrapText="1"/>
    </xf>
    <xf numFmtId="0" fontId="9" fillId="3" borderId="0" xfId="1" applyFont="1" applyFill="1" applyAlignment="1">
      <alignment horizontal="left" vertical="center" wrapText="1"/>
    </xf>
    <xf numFmtId="0" fontId="9" fillId="3" borderId="0" xfId="1" quotePrefix="1" applyFont="1" applyFill="1" applyAlignment="1">
      <alignment horizontal="left" vertical="center" wrapText="1"/>
    </xf>
    <xf numFmtId="0" fontId="9" fillId="3" borderId="21" xfId="1" applyFont="1" applyFill="1" applyBorder="1"/>
    <xf numFmtId="0" fontId="15" fillId="3" borderId="0" xfId="0" applyFont="1" applyFill="1" applyAlignment="1">
      <alignment horizontal="left" vertical="center" wrapText="1"/>
    </xf>
    <xf numFmtId="0" fontId="16" fillId="3" borderId="0" xfId="0" applyFont="1" applyFill="1" applyAlignment="1">
      <alignment horizontal="left" vertical="top" wrapText="1"/>
    </xf>
    <xf numFmtId="0" fontId="22" fillId="3" borderId="0" xfId="0" applyFont="1" applyFill="1" applyAlignment="1">
      <alignment horizontal="center" vertical="center"/>
    </xf>
    <xf numFmtId="0" fontId="24" fillId="3" borderId="49" xfId="0" applyFont="1" applyFill="1" applyBorder="1" applyAlignment="1">
      <alignment vertical="top" wrapText="1"/>
    </xf>
    <xf numFmtId="0" fontId="24" fillId="3" borderId="50" xfId="0" applyFont="1" applyFill="1" applyBorder="1" applyAlignment="1">
      <alignment vertical="top" wrapText="1"/>
    </xf>
    <xf numFmtId="0" fontId="26" fillId="0" borderId="0" xfId="0" applyFont="1" applyAlignment="1">
      <alignment horizontal="center" vertical="center" wrapText="1"/>
    </xf>
    <xf numFmtId="0" fontId="27" fillId="3" borderId="0" xfId="0" applyFont="1" applyFill="1"/>
    <xf numFmtId="0" fontId="3" fillId="3" borderId="0" xfId="0" applyFont="1" applyFill="1" applyAlignment="1">
      <alignment horizontal="left" vertical="center"/>
    </xf>
    <xf numFmtId="0" fontId="28" fillId="3" borderId="0" xfId="0" applyFont="1" applyFill="1" applyAlignment="1">
      <alignment horizontal="center" vertical="center" wrapText="1"/>
    </xf>
    <xf numFmtId="0" fontId="21" fillId="3" borderId="0" xfId="0" applyFont="1" applyFill="1"/>
    <xf numFmtId="0" fontId="25" fillId="3" borderId="0" xfId="0" applyFont="1" applyFill="1" applyAlignment="1">
      <alignment horizontal="justify" vertical="center" wrapText="1" readingOrder="1"/>
    </xf>
    <xf numFmtId="0" fontId="3" fillId="3" borderId="0" xfId="0" applyFont="1" applyFill="1" applyAlignment="1">
      <alignment vertical="center"/>
    </xf>
    <xf numFmtId="0" fontId="21" fillId="0" borderId="0" xfId="0" applyFont="1"/>
    <xf numFmtId="0" fontId="25" fillId="0" borderId="0" xfId="0" applyFont="1" applyAlignment="1">
      <alignment horizontal="justify" vertical="center" wrapText="1" readingOrder="1"/>
    </xf>
    <xf numFmtId="0" fontId="29" fillId="0" borderId="0" xfId="0" applyFont="1" applyAlignment="1">
      <alignment vertical="center"/>
    </xf>
    <xf numFmtId="0" fontId="30" fillId="0" borderId="0" xfId="0" applyFont="1"/>
    <xf numFmtId="0" fontId="19" fillId="0" borderId="0" xfId="0" applyFont="1"/>
    <xf numFmtId="0" fontId="27" fillId="0" borderId="0" xfId="0" applyFont="1"/>
    <xf numFmtId="0" fontId="32" fillId="3" borderId="0" xfId="0" applyFont="1" applyFill="1"/>
    <xf numFmtId="0" fontId="33" fillId="3" borderId="0" xfId="0" applyFont="1" applyFill="1"/>
    <xf numFmtId="0" fontId="34" fillId="13" borderId="57" xfId="0" applyFont="1" applyFill="1" applyBorder="1" applyAlignment="1">
      <alignment horizontal="center" vertical="center" wrapText="1" readingOrder="1"/>
    </xf>
    <xf numFmtId="0" fontId="34" fillId="13" borderId="58" xfId="0" applyFont="1" applyFill="1" applyBorder="1" applyAlignment="1">
      <alignment horizontal="center" vertical="center" wrapText="1" readingOrder="1"/>
    </xf>
    <xf numFmtId="0" fontId="34" fillId="3" borderId="60" xfId="0" applyFont="1" applyFill="1" applyBorder="1" applyAlignment="1">
      <alignment horizontal="center" vertical="center" wrapText="1" readingOrder="1"/>
    </xf>
    <xf numFmtId="0" fontId="35" fillId="3" borderId="60" xfId="0" applyFont="1" applyFill="1" applyBorder="1" applyAlignment="1">
      <alignment horizontal="justify" vertical="center" wrapText="1" readingOrder="1"/>
    </xf>
    <xf numFmtId="9" fontId="34" fillId="3" borderId="61" xfId="0" applyNumberFormat="1" applyFont="1" applyFill="1" applyBorder="1" applyAlignment="1">
      <alignment horizontal="center" vertical="center" wrapText="1" readingOrder="1"/>
    </xf>
    <xf numFmtId="0" fontId="34" fillId="3" borderId="13" xfId="0" applyFont="1" applyFill="1" applyBorder="1" applyAlignment="1">
      <alignment horizontal="center" vertical="center" wrapText="1" readingOrder="1"/>
    </xf>
    <xf numFmtId="0" fontId="35" fillId="3" borderId="13" xfId="0" applyFont="1" applyFill="1" applyBorder="1" applyAlignment="1">
      <alignment horizontal="justify" vertical="center" wrapText="1" readingOrder="1"/>
    </xf>
    <xf numFmtId="9" fontId="34" fillId="3" borderId="63" xfId="0" applyNumberFormat="1" applyFont="1" applyFill="1" applyBorder="1" applyAlignment="1">
      <alignment horizontal="center" vertical="center" wrapText="1" readingOrder="1"/>
    </xf>
    <xf numFmtId="0" fontId="35" fillId="3" borderId="63" xfId="0" applyFont="1" applyFill="1" applyBorder="1" applyAlignment="1">
      <alignment horizontal="center" vertical="center" wrapText="1" readingOrder="1"/>
    </xf>
    <xf numFmtId="0" fontId="34" fillId="3" borderId="65" xfId="0" applyFont="1" applyFill="1" applyBorder="1" applyAlignment="1">
      <alignment horizontal="center" vertical="center" wrapText="1" readingOrder="1"/>
    </xf>
    <xf numFmtId="0" fontId="35" fillId="3" borderId="65" xfId="0" applyFont="1" applyFill="1" applyBorder="1" applyAlignment="1">
      <alignment horizontal="justify" vertical="center" wrapText="1" readingOrder="1"/>
    </xf>
    <xf numFmtId="0" fontId="35" fillId="3" borderId="66" xfId="0" applyFont="1" applyFill="1" applyBorder="1" applyAlignment="1">
      <alignment horizontal="center" vertical="center" wrapText="1" readingOrder="1"/>
    </xf>
    <xf numFmtId="0" fontId="39" fillId="3" borderId="0" xfId="0" applyFont="1" applyFill="1"/>
    <xf numFmtId="0" fontId="41" fillId="15" borderId="67" xfId="0" applyFont="1" applyFill="1" applyBorder="1" applyAlignment="1" applyProtection="1">
      <alignment horizontal="center" vertical="center" wrapText="1" readingOrder="1"/>
      <protection hidden="1"/>
    </xf>
    <xf numFmtId="0" fontId="41" fillId="15" borderId="68" xfId="0" applyFont="1" applyFill="1" applyBorder="1" applyAlignment="1" applyProtection="1">
      <alignment horizontal="center" vertical="center" wrapText="1" readingOrder="1"/>
      <protection hidden="1"/>
    </xf>
    <xf numFmtId="0" fontId="41" fillId="15" borderId="69" xfId="0" applyFont="1" applyFill="1" applyBorder="1" applyAlignment="1" applyProtection="1">
      <alignment horizontal="center" vertical="center" wrapText="1" readingOrder="1"/>
      <protection hidden="1"/>
    </xf>
    <xf numFmtId="0" fontId="41" fillId="16" borderId="67" xfId="0" applyFont="1" applyFill="1" applyBorder="1" applyAlignment="1" applyProtection="1">
      <alignment horizontal="center" wrapText="1" readingOrder="1"/>
      <protection hidden="1"/>
    </xf>
    <xf numFmtId="0" fontId="41" fillId="16" borderId="68" xfId="0" applyFont="1" applyFill="1" applyBorder="1" applyAlignment="1" applyProtection="1">
      <alignment horizontal="center" wrapText="1" readingOrder="1"/>
      <protection hidden="1"/>
    </xf>
    <xf numFmtId="0" fontId="41" fillId="15" borderId="20" xfId="0" applyFont="1" applyFill="1" applyBorder="1" applyAlignment="1" applyProtection="1">
      <alignment horizontal="center" vertical="center" wrapText="1" readingOrder="1"/>
      <protection hidden="1"/>
    </xf>
    <xf numFmtId="0" fontId="41" fillId="15" borderId="0" xfId="0" applyFont="1" applyFill="1" applyAlignment="1" applyProtection="1">
      <alignment horizontal="center" vertical="center" wrapText="1" readingOrder="1"/>
      <protection hidden="1"/>
    </xf>
    <xf numFmtId="0" fontId="41" fillId="15" borderId="21" xfId="0" applyFont="1" applyFill="1" applyBorder="1" applyAlignment="1" applyProtection="1">
      <alignment horizontal="center" vertical="center" wrapText="1" readingOrder="1"/>
      <protection hidden="1"/>
    </xf>
    <xf numFmtId="0" fontId="41" fillId="16" borderId="20" xfId="0" applyFont="1" applyFill="1" applyBorder="1" applyAlignment="1" applyProtection="1">
      <alignment horizontal="center" wrapText="1" readingOrder="1"/>
      <protection hidden="1"/>
    </xf>
    <xf numFmtId="0" fontId="41" fillId="16" borderId="0" xfId="0" applyFont="1" applyFill="1" applyAlignment="1" applyProtection="1">
      <alignment horizontal="center" wrapText="1" readingOrder="1"/>
      <protection hidden="1"/>
    </xf>
    <xf numFmtId="0" fontId="41" fillId="15" borderId="43" xfId="0" applyFont="1" applyFill="1" applyBorder="1" applyAlignment="1" applyProtection="1">
      <alignment horizontal="center" vertical="center" wrapText="1" readingOrder="1"/>
      <protection hidden="1"/>
    </xf>
    <xf numFmtId="0" fontId="41" fillId="15" borderId="44" xfId="0" applyFont="1" applyFill="1" applyBorder="1" applyAlignment="1" applyProtection="1">
      <alignment horizontal="center" vertical="center" wrapText="1" readingOrder="1"/>
      <protection hidden="1"/>
    </xf>
    <xf numFmtId="0" fontId="41" fillId="15" borderId="45" xfId="0" applyFont="1" applyFill="1" applyBorder="1" applyAlignment="1" applyProtection="1">
      <alignment horizontal="center" vertical="center" wrapText="1" readingOrder="1"/>
      <protection hidden="1"/>
    </xf>
    <xf numFmtId="0" fontId="41" fillId="16" borderId="43" xfId="0" applyFont="1" applyFill="1" applyBorder="1" applyAlignment="1" applyProtection="1">
      <alignment horizontal="center" wrapText="1" readingOrder="1"/>
      <protection hidden="1"/>
    </xf>
    <xf numFmtId="0" fontId="41" fillId="16" borderId="44" xfId="0" applyFont="1" applyFill="1" applyBorder="1" applyAlignment="1" applyProtection="1">
      <alignment horizontal="center" wrapText="1" readingOrder="1"/>
      <protection hidden="1"/>
    </xf>
    <xf numFmtId="0" fontId="41" fillId="17" borderId="68" xfId="0" applyFont="1" applyFill="1" applyBorder="1" applyAlignment="1" applyProtection="1">
      <alignment horizontal="center" wrapText="1" readingOrder="1"/>
      <protection hidden="1"/>
    </xf>
    <xf numFmtId="0" fontId="41" fillId="17" borderId="69" xfId="0" applyFont="1" applyFill="1" applyBorder="1" applyAlignment="1" applyProtection="1">
      <alignment horizontal="center" wrapText="1" readingOrder="1"/>
      <protection hidden="1"/>
    </xf>
    <xf numFmtId="0" fontId="41" fillId="17" borderId="20" xfId="0" applyFont="1" applyFill="1" applyBorder="1" applyAlignment="1" applyProtection="1">
      <alignment horizontal="center" wrapText="1" readingOrder="1"/>
      <protection hidden="1"/>
    </xf>
    <xf numFmtId="0" fontId="41" fillId="17" borderId="0" xfId="0" applyFont="1" applyFill="1" applyAlignment="1" applyProtection="1">
      <alignment horizontal="center" wrapText="1" readingOrder="1"/>
      <protection hidden="1"/>
    </xf>
    <xf numFmtId="0" fontId="41" fillId="17" borderId="21" xfId="0" applyFont="1" applyFill="1" applyBorder="1" applyAlignment="1" applyProtection="1">
      <alignment horizontal="center" wrapText="1" readingOrder="1"/>
      <protection hidden="1"/>
    </xf>
    <xf numFmtId="0" fontId="41" fillId="17" borderId="43" xfId="0" applyFont="1" applyFill="1" applyBorder="1" applyAlignment="1" applyProtection="1">
      <alignment horizontal="center" wrapText="1" readingOrder="1"/>
      <protection hidden="1"/>
    </xf>
    <xf numFmtId="0" fontId="41" fillId="17" borderId="44" xfId="0" applyFont="1" applyFill="1" applyBorder="1" applyAlignment="1" applyProtection="1">
      <alignment horizontal="center" wrapText="1" readingOrder="1"/>
      <protection hidden="1"/>
    </xf>
    <xf numFmtId="0" fontId="41" fillId="17" borderId="45" xfId="0" applyFont="1" applyFill="1" applyBorder="1" applyAlignment="1" applyProtection="1">
      <alignment horizontal="center" wrapText="1" readingOrder="1"/>
      <protection hidden="1"/>
    </xf>
    <xf numFmtId="0" fontId="41" fillId="8" borderId="67" xfId="0" applyFont="1" applyFill="1" applyBorder="1" applyAlignment="1" applyProtection="1">
      <alignment horizontal="center" wrapText="1" readingOrder="1"/>
      <protection hidden="1"/>
    </xf>
    <xf numFmtId="0" fontId="41" fillId="8" borderId="68" xfId="0" applyFont="1" applyFill="1" applyBorder="1" applyAlignment="1" applyProtection="1">
      <alignment horizontal="center" wrapText="1" readingOrder="1"/>
      <protection hidden="1"/>
    </xf>
    <xf numFmtId="0" fontId="41" fillId="8" borderId="69" xfId="0" applyFont="1" applyFill="1" applyBorder="1" applyAlignment="1" applyProtection="1">
      <alignment horizontal="center" wrapText="1" readingOrder="1"/>
      <protection hidden="1"/>
    </xf>
    <xf numFmtId="0" fontId="41" fillId="8" borderId="20" xfId="0" applyFont="1" applyFill="1" applyBorder="1" applyAlignment="1" applyProtection="1">
      <alignment horizontal="center" wrapText="1" readingOrder="1"/>
      <protection hidden="1"/>
    </xf>
    <xf numFmtId="0" fontId="41" fillId="8" borderId="0" xfId="0" applyFont="1" applyFill="1" applyAlignment="1" applyProtection="1">
      <alignment horizontal="center" wrapText="1" readingOrder="1"/>
      <protection hidden="1"/>
    </xf>
    <xf numFmtId="0" fontId="41" fillId="8" borderId="21" xfId="0" applyFont="1" applyFill="1" applyBorder="1" applyAlignment="1" applyProtection="1">
      <alignment horizontal="center" wrapText="1" readingOrder="1"/>
      <protection hidden="1"/>
    </xf>
    <xf numFmtId="0" fontId="41" fillId="8" borderId="43" xfId="0" applyFont="1" applyFill="1" applyBorder="1" applyAlignment="1" applyProtection="1">
      <alignment horizontal="center" wrapText="1" readingOrder="1"/>
      <protection hidden="1"/>
    </xf>
    <xf numFmtId="0" fontId="41" fillId="8" borderId="44" xfId="0" applyFont="1" applyFill="1" applyBorder="1" applyAlignment="1" applyProtection="1">
      <alignment horizontal="center" wrapText="1" readingOrder="1"/>
      <protection hidden="1"/>
    </xf>
    <xf numFmtId="0" fontId="41" fillId="8" borderId="45" xfId="0" applyFont="1" applyFill="1" applyBorder="1" applyAlignment="1" applyProtection="1">
      <alignment horizontal="center" wrapText="1" readingOrder="1"/>
      <protection hidden="1"/>
    </xf>
    <xf numFmtId="0" fontId="0" fillId="0" borderId="0" xfId="0" applyAlignment="1">
      <alignment wrapText="1"/>
    </xf>
    <xf numFmtId="0" fontId="0" fillId="0" borderId="0" xfId="0" applyAlignment="1">
      <alignment vertical="top" wrapText="1"/>
    </xf>
    <xf numFmtId="0" fontId="6" fillId="18" borderId="47" xfId="0" applyFont="1" applyFill="1" applyBorder="1" applyAlignment="1">
      <alignment horizontal="center" vertical="center" wrapText="1"/>
    </xf>
    <xf numFmtId="0" fontId="6" fillId="18" borderId="47" xfId="0" applyFont="1" applyFill="1" applyBorder="1" applyAlignment="1">
      <alignment horizontal="center" vertical="center"/>
    </xf>
    <xf numFmtId="0" fontId="44" fillId="0" borderId="0" xfId="0" applyFont="1" applyAlignment="1">
      <alignment horizontal="center"/>
    </xf>
    <xf numFmtId="0" fontId="45" fillId="0" borderId="0" xfId="0" applyFont="1"/>
    <xf numFmtId="0" fontId="47" fillId="4" borderId="0" xfId="0" applyFont="1" applyFill="1" applyAlignment="1" applyProtection="1">
      <alignment horizontal="left" vertical="center" wrapText="1"/>
      <protection locked="0"/>
    </xf>
    <xf numFmtId="0" fontId="46" fillId="19" borderId="0" xfId="0" applyFont="1" applyFill="1" applyAlignment="1" applyProtection="1">
      <alignment vertical="center" wrapText="1"/>
      <protection locked="0"/>
    </xf>
    <xf numFmtId="0" fontId="47" fillId="4" borderId="0" xfId="0" applyFont="1" applyFill="1" applyAlignment="1" applyProtection="1">
      <alignment vertical="center" wrapText="1"/>
      <protection locked="0"/>
    </xf>
    <xf numFmtId="0" fontId="0" fillId="0" borderId="0" xfId="0" applyAlignment="1">
      <alignment horizontal="left"/>
    </xf>
    <xf numFmtId="0" fontId="48" fillId="0" borderId="0" xfId="0" applyFont="1" applyAlignment="1" applyProtection="1">
      <alignment horizontal="center" vertical="center"/>
      <protection locked="0"/>
    </xf>
    <xf numFmtId="0" fontId="46" fillId="0" borderId="0" xfId="0" applyFont="1" applyAlignment="1" applyProtection="1">
      <alignment horizontal="left" vertical="center"/>
      <protection locked="0"/>
    </xf>
    <xf numFmtId="0" fontId="47" fillId="0" borderId="0" xfId="0" applyFont="1" applyAlignment="1" applyProtection="1">
      <alignment horizontal="center" vertical="center"/>
      <protection locked="0"/>
    </xf>
    <xf numFmtId="0" fontId="20" fillId="0" borderId="0" xfId="0" applyFont="1" applyAlignment="1">
      <alignment horizontal="center"/>
    </xf>
    <xf numFmtId="0" fontId="53" fillId="5" borderId="13" xfId="0" applyFont="1" applyFill="1" applyBorder="1" applyAlignment="1">
      <alignment horizontal="center" vertical="center"/>
    </xf>
    <xf numFmtId="0" fontId="52" fillId="20" borderId="13" xfId="0" applyFont="1" applyFill="1" applyBorder="1" applyAlignment="1">
      <alignment horizontal="center"/>
    </xf>
    <xf numFmtId="0" fontId="52" fillId="20" borderId="13" xfId="0" applyFont="1" applyFill="1" applyBorder="1" applyAlignment="1">
      <alignment vertical="center" wrapText="1"/>
    </xf>
    <xf numFmtId="0" fontId="54" fillId="0" borderId="0" xfId="0" applyFont="1" applyAlignment="1">
      <alignment horizontal="center"/>
    </xf>
    <xf numFmtId="0" fontId="54" fillId="0" borderId="0" xfId="0" applyFont="1" applyAlignment="1">
      <alignment horizontal="left"/>
    </xf>
    <xf numFmtId="0" fontId="55" fillId="0" borderId="0" xfId="0" applyFont="1" applyAlignment="1">
      <alignment horizontal="center"/>
    </xf>
    <xf numFmtId="0" fontId="45" fillId="0" borderId="0" xfId="0" applyFont="1" applyProtection="1">
      <protection locked="0"/>
    </xf>
    <xf numFmtId="0" fontId="57" fillId="0" borderId="0" xfId="0" applyFont="1" applyAlignment="1" applyProtection="1">
      <alignment vertical="center"/>
      <protection locked="0"/>
    </xf>
    <xf numFmtId="0" fontId="46" fillId="21" borderId="0" xfId="0" applyFont="1" applyFill="1" applyAlignment="1" applyProtection="1">
      <alignment horizontal="left" vertical="center"/>
      <protection locked="0"/>
    </xf>
    <xf numFmtId="0" fontId="46" fillId="21" borderId="0" xfId="0" applyFont="1" applyFill="1" applyAlignment="1" applyProtection="1">
      <alignment horizontal="left" vertical="center" wrapText="1"/>
      <protection locked="0"/>
    </xf>
    <xf numFmtId="0" fontId="46" fillId="0" borderId="0" xfId="0" applyFont="1" applyAlignment="1" applyProtection="1">
      <alignment horizontal="left"/>
      <protection locked="0"/>
    </xf>
    <xf numFmtId="0" fontId="45" fillId="0" borderId="0" xfId="0" applyFont="1" applyAlignment="1" applyProtection="1">
      <alignment horizontal="center" vertical="center"/>
      <protection locked="0"/>
    </xf>
    <xf numFmtId="0" fontId="59" fillId="0" borderId="0" xfId="0" applyFont="1"/>
    <xf numFmtId="0" fontId="46" fillId="21" borderId="13" xfId="0" applyFont="1" applyFill="1" applyBorder="1" applyAlignment="1">
      <alignment horizontal="center" vertical="top" wrapText="1" readingOrder="1"/>
    </xf>
    <xf numFmtId="0" fontId="46" fillId="21" borderId="13" xfId="0" applyFont="1" applyFill="1" applyBorder="1" applyAlignment="1">
      <alignment horizontal="center" vertical="center" wrapText="1" readingOrder="1"/>
    </xf>
    <xf numFmtId="0" fontId="63" fillId="0" borderId="0" xfId="0" applyFont="1"/>
    <xf numFmtId="0" fontId="45" fillId="0" borderId="0" xfId="0" applyFont="1" applyAlignment="1">
      <alignment horizontal="left"/>
    </xf>
    <xf numFmtId="0" fontId="45" fillId="0" borderId="0" xfId="0" applyFont="1" applyAlignment="1">
      <alignment horizontal="center"/>
    </xf>
    <xf numFmtId="0" fontId="45" fillId="3" borderId="0" xfId="0" applyFont="1" applyFill="1"/>
    <xf numFmtId="0" fontId="66" fillId="7" borderId="0" xfId="0" applyFont="1" applyFill="1" applyAlignment="1">
      <alignment horizontal="center" vertical="center" wrapText="1" readingOrder="1"/>
    </xf>
    <xf numFmtId="0" fontId="67" fillId="8" borderId="51" xfId="0" applyFont="1" applyFill="1" applyBorder="1" applyAlignment="1">
      <alignment horizontal="center" vertical="center" wrapText="1" readingOrder="1"/>
    </xf>
    <xf numFmtId="0" fontId="67" fillId="0" borderId="51" xfId="0" applyFont="1" applyBorder="1" applyAlignment="1">
      <alignment horizontal="center" vertical="center" wrapText="1" readingOrder="1"/>
    </xf>
    <xf numFmtId="0" fontId="67" fillId="0" borderId="51" xfId="0" applyFont="1" applyBorder="1" applyAlignment="1">
      <alignment horizontal="justify" vertical="center" wrapText="1" readingOrder="1"/>
    </xf>
    <xf numFmtId="0" fontId="67" fillId="9" borderId="52" xfId="0" applyFont="1" applyFill="1" applyBorder="1" applyAlignment="1">
      <alignment horizontal="center" vertical="center" wrapText="1" readingOrder="1"/>
    </xf>
    <xf numFmtId="0" fontId="67" fillId="0" borderId="52" xfId="0" applyFont="1" applyBorder="1" applyAlignment="1">
      <alignment horizontal="center" vertical="center" wrapText="1" readingOrder="1"/>
    </xf>
    <xf numFmtId="0" fontId="67" fillId="0" borderId="52" xfId="0" applyFont="1" applyBorder="1" applyAlignment="1">
      <alignment horizontal="justify" vertical="center" wrapText="1" readingOrder="1"/>
    </xf>
    <xf numFmtId="0" fontId="67" fillId="10" borderId="52" xfId="0" applyFont="1" applyFill="1" applyBorder="1" applyAlignment="1">
      <alignment horizontal="center" vertical="center" wrapText="1" readingOrder="1"/>
    </xf>
    <xf numFmtId="0" fontId="67" fillId="11" borderId="52" xfId="0" applyFont="1" applyFill="1" applyBorder="1" applyAlignment="1">
      <alignment horizontal="center" vertical="center" wrapText="1" readingOrder="1"/>
    </xf>
    <xf numFmtId="0" fontId="68" fillId="12" borderId="52" xfId="0" applyFont="1" applyFill="1" applyBorder="1" applyAlignment="1">
      <alignment horizontal="center" vertical="center" wrapText="1" readingOrder="1"/>
    </xf>
    <xf numFmtId="0" fontId="0" fillId="3" borderId="0" xfId="0" applyFill="1" applyBorder="1"/>
    <xf numFmtId="0" fontId="21" fillId="3" borderId="0" xfId="0" applyFont="1" applyFill="1" applyBorder="1"/>
    <xf numFmtId="0" fontId="25" fillId="3" borderId="0" xfId="0" applyFont="1" applyFill="1" applyBorder="1" applyAlignment="1">
      <alignment horizontal="justify" vertical="center" wrapText="1" readingOrder="1"/>
    </xf>
    <xf numFmtId="0" fontId="70" fillId="7" borderId="0" xfId="0" applyFont="1" applyFill="1" applyAlignment="1">
      <alignment horizontal="center" vertical="center" wrapText="1" readingOrder="1"/>
    </xf>
    <xf numFmtId="0" fontId="71" fillId="8" borderId="51" xfId="0" applyFont="1" applyFill="1" applyBorder="1" applyAlignment="1">
      <alignment horizontal="center" vertical="center" wrapText="1" readingOrder="1"/>
    </xf>
    <xf numFmtId="0" fontId="71" fillId="0" borderId="51" xfId="0" applyFont="1" applyBorder="1" applyAlignment="1">
      <alignment horizontal="justify" vertical="center" wrapText="1" readingOrder="1"/>
    </xf>
    <xf numFmtId="9" fontId="71" fillId="0" borderId="51" xfId="0" applyNumberFormat="1" applyFont="1" applyBorder="1" applyAlignment="1">
      <alignment horizontal="center" vertical="center" wrapText="1" readingOrder="1"/>
    </xf>
    <xf numFmtId="0" fontId="71" fillId="9" borderId="52" xfId="0" applyFont="1" applyFill="1" applyBorder="1" applyAlignment="1">
      <alignment horizontal="center" vertical="center" wrapText="1" readingOrder="1"/>
    </xf>
    <xf numFmtId="0" fontId="71" fillId="0" borderId="52" xfId="0" applyFont="1" applyBorder="1" applyAlignment="1">
      <alignment horizontal="justify" vertical="center" wrapText="1" readingOrder="1"/>
    </xf>
    <xf numFmtId="9" fontId="71" fillId="0" borderId="52" xfId="0" applyNumberFormat="1" applyFont="1" applyBorder="1" applyAlignment="1">
      <alignment horizontal="center" vertical="center" wrapText="1" readingOrder="1"/>
    </xf>
    <xf numFmtId="0" fontId="71" fillId="10" borderId="52" xfId="0" applyFont="1" applyFill="1" applyBorder="1" applyAlignment="1">
      <alignment horizontal="center" vertical="center" wrapText="1" readingOrder="1"/>
    </xf>
    <xf numFmtId="0" fontId="71" fillId="11" borderId="52" xfId="0" applyFont="1" applyFill="1" applyBorder="1" applyAlignment="1">
      <alignment horizontal="center" vertical="center" wrapText="1" readingOrder="1"/>
    </xf>
    <xf numFmtId="0" fontId="72" fillId="12" borderId="52" xfId="0" applyFont="1" applyFill="1" applyBorder="1" applyAlignment="1">
      <alignment horizontal="center" vertical="center" wrapText="1" readingOrder="1"/>
    </xf>
    <xf numFmtId="9" fontId="0" fillId="0" borderId="0" xfId="0" applyNumberFormat="1"/>
    <xf numFmtId="9" fontId="0" fillId="0" borderId="0" xfId="0" applyNumberFormat="1" applyAlignment="1">
      <alignment horizontal="center"/>
    </xf>
    <xf numFmtId="0" fontId="0" fillId="0" borderId="0" xfId="0" applyAlignment="1">
      <alignment horizontal="center"/>
    </xf>
    <xf numFmtId="0" fontId="0" fillId="0" borderId="0" xfId="0" applyAlignment="1">
      <alignment horizontal="left" vertical="center" wrapText="1"/>
    </xf>
    <xf numFmtId="0" fontId="4" fillId="4" borderId="8" xfId="0" applyFont="1" applyFill="1" applyBorder="1" applyAlignment="1">
      <alignment horizontal="center" vertical="center" textRotation="90"/>
    </xf>
    <xf numFmtId="9" fontId="0" fillId="3" borderId="0" xfId="0" applyNumberFormat="1" applyFill="1"/>
    <xf numFmtId="9" fontId="67" fillId="0" borderId="52" xfId="0" applyNumberFormat="1" applyFont="1" applyBorder="1" applyAlignment="1">
      <alignment horizontal="justify" vertical="center" wrapText="1" readingOrder="1"/>
    </xf>
    <xf numFmtId="9" fontId="0" fillId="3" borderId="0" xfId="0" applyNumberFormat="1" applyFill="1" applyBorder="1"/>
    <xf numFmtId="0" fontId="0" fillId="0" borderId="13" xfId="0" applyBorder="1" applyAlignment="1">
      <alignment horizontal="left" vertical="center" wrapText="1"/>
    </xf>
    <xf numFmtId="0" fontId="0" fillId="0" borderId="0" xfId="0" applyFont="1" applyAlignment="1">
      <alignment horizontal="left" wrapText="1"/>
    </xf>
    <xf numFmtId="0" fontId="32" fillId="3" borderId="13" xfId="0" applyFont="1" applyFill="1" applyBorder="1"/>
    <xf numFmtId="9" fontId="32" fillId="3" borderId="0" xfId="0" applyNumberFormat="1" applyFont="1" applyFill="1"/>
    <xf numFmtId="0" fontId="4" fillId="4" borderId="8" xfId="0" applyFont="1" applyFill="1" applyBorder="1" applyAlignment="1">
      <alignment horizontal="center" vertical="center" textRotation="90" wrapText="1"/>
    </xf>
    <xf numFmtId="9" fontId="0" fillId="0" borderId="13" xfId="0" applyNumberFormat="1" applyBorder="1" applyAlignment="1">
      <alignment horizontal="center" vertical="center" wrapText="1"/>
    </xf>
    <xf numFmtId="0" fontId="4" fillId="4" borderId="11" xfId="0" applyFont="1" applyFill="1" applyBorder="1" applyAlignment="1">
      <alignment horizontal="center" vertical="center" textRotation="90" wrapText="1"/>
    </xf>
    <xf numFmtId="9" fontId="0" fillId="0" borderId="13" xfId="0" applyNumberFormat="1" applyBorder="1" applyAlignment="1">
      <alignment horizontal="center" vertical="center" wrapText="1"/>
    </xf>
    <xf numFmtId="9" fontId="32" fillId="3" borderId="13" xfId="0" applyNumberFormat="1" applyFont="1" applyFill="1" applyBorder="1"/>
    <xf numFmtId="0" fontId="4" fillId="4" borderId="83" xfId="0" applyFont="1" applyFill="1" applyBorder="1" applyAlignment="1">
      <alignment horizontal="center" vertical="center" textRotation="90" wrapText="1"/>
    </xf>
    <xf numFmtId="0" fontId="75" fillId="0" borderId="13" xfId="0" applyFont="1" applyBorder="1" applyAlignment="1">
      <alignment horizontal="left" vertical="center" wrapText="1"/>
    </xf>
    <xf numFmtId="0" fontId="75" fillId="0" borderId="0" xfId="0" applyFont="1" applyAlignment="1">
      <alignment horizontal="left" vertical="center" wrapText="1"/>
    </xf>
    <xf numFmtId="0" fontId="0" fillId="0" borderId="0" xfId="0" applyAlignment="1">
      <alignment vertical="center" wrapText="1"/>
    </xf>
    <xf numFmtId="0" fontId="76" fillId="3" borderId="0" xfId="0" applyFont="1" applyFill="1" applyBorder="1"/>
    <xf numFmtId="0" fontId="76" fillId="0" borderId="0" xfId="0" applyFont="1" applyBorder="1"/>
    <xf numFmtId="0" fontId="4" fillId="3" borderId="0" xfId="0" applyFont="1" applyFill="1" applyBorder="1" applyAlignment="1">
      <alignment horizontal="center" vertical="center"/>
    </xf>
    <xf numFmtId="0" fontId="4" fillId="2" borderId="0" xfId="0" applyFont="1" applyFill="1" applyBorder="1" applyAlignment="1">
      <alignment horizontal="center" vertical="center"/>
    </xf>
    <xf numFmtId="0" fontId="21" fillId="0" borderId="0" xfId="0" applyFont="1" applyBorder="1"/>
    <xf numFmtId="9" fontId="0" fillId="0" borderId="13" xfId="0" applyNumberFormat="1" applyBorder="1" applyAlignment="1">
      <alignment horizontal="center" vertical="center" wrapText="1"/>
    </xf>
    <xf numFmtId="0" fontId="34" fillId="5" borderId="60" xfId="0" applyFont="1" applyFill="1" applyBorder="1" applyAlignment="1">
      <alignment horizontal="center" vertical="center" wrapText="1" readingOrder="1"/>
    </xf>
    <xf numFmtId="0" fontId="34" fillId="5" borderId="13" xfId="0" applyFont="1" applyFill="1" applyBorder="1" applyAlignment="1">
      <alignment horizontal="center" vertical="center" wrapText="1" readingOrder="1"/>
    </xf>
    <xf numFmtId="0" fontId="6" fillId="18" borderId="53" xfId="0" applyFont="1" applyFill="1" applyBorder="1" applyAlignment="1">
      <alignment horizontal="center" vertical="center"/>
    </xf>
    <xf numFmtId="0" fontId="0" fillId="0" borderId="0" xfId="0" applyFill="1" applyBorder="1" applyAlignment="1">
      <alignment horizontal="left" vertical="center" wrapText="1"/>
    </xf>
    <xf numFmtId="0" fontId="56" fillId="0" borderId="0" xfId="0" applyFont="1" applyAlignment="1" applyProtection="1">
      <alignment horizontal="center" vertical="center"/>
      <protection locked="0"/>
    </xf>
    <xf numFmtId="0" fontId="1" fillId="3" borderId="0" xfId="0" applyFont="1" applyFill="1" applyAlignment="1">
      <alignment horizontal="left" vertical="center"/>
    </xf>
    <xf numFmtId="0" fontId="48" fillId="20" borderId="0" xfId="0" applyFont="1" applyFill="1" applyAlignment="1" applyProtection="1">
      <alignment horizontal="center" vertical="center" wrapText="1"/>
      <protection locked="0"/>
    </xf>
    <xf numFmtId="0" fontId="47" fillId="19" borderId="0" xfId="0" applyFont="1" applyFill="1" applyAlignment="1" applyProtection="1">
      <alignment horizontal="left"/>
      <protection locked="0"/>
    </xf>
    <xf numFmtId="0" fontId="48" fillId="19" borderId="0" xfId="0" applyFont="1" applyFill="1"/>
    <xf numFmtId="0" fontId="48" fillId="19" borderId="0" xfId="0" applyFont="1" applyFill="1" applyAlignment="1" applyProtection="1">
      <alignment horizontal="center" vertical="center"/>
      <protection locked="0"/>
    </xf>
    <xf numFmtId="0" fontId="60" fillId="0" borderId="0" xfId="0" applyFont="1" applyAlignment="1">
      <alignment horizontal="justify" vertical="center" wrapText="1"/>
    </xf>
    <xf numFmtId="0" fontId="79" fillId="0" borderId="0" xfId="0" applyFont="1"/>
    <xf numFmtId="0" fontId="24" fillId="3" borderId="48" xfId="0" applyFont="1" applyFill="1" applyBorder="1" applyAlignment="1">
      <alignment vertical="top" wrapText="1"/>
    </xf>
    <xf numFmtId="0" fontId="32" fillId="0" borderId="0" xfId="0" applyFont="1" applyAlignment="1" applyProtection="1">
      <alignment vertical="center"/>
      <protection locked="0"/>
    </xf>
    <xf numFmtId="0" fontId="83" fillId="0" borderId="0" xfId="0" applyFont="1" applyAlignment="1" applyProtection="1">
      <alignment horizontal="center" vertical="center"/>
      <protection locked="0"/>
    </xf>
    <xf numFmtId="0" fontId="77" fillId="0" borderId="0" xfId="0" applyFont="1"/>
    <xf numFmtId="0" fontId="32" fillId="0" borderId="0" xfId="0" applyFont="1"/>
    <xf numFmtId="0" fontId="0" fillId="0" borderId="0" xfId="0" applyAlignment="1">
      <alignment horizontal="center" wrapText="1"/>
    </xf>
    <xf numFmtId="0" fontId="0" fillId="0" borderId="0" xfId="0" applyProtection="1">
      <protection locked="0"/>
    </xf>
    <xf numFmtId="0" fontId="0" fillId="0" borderId="0" xfId="0" applyAlignment="1" applyProtection="1">
      <alignment vertical="top"/>
      <protection locked="0"/>
    </xf>
    <xf numFmtId="0" fontId="85" fillId="4" borderId="92" xfId="0" applyFont="1" applyFill="1" applyBorder="1" applyAlignment="1">
      <alignment horizontal="center" vertical="center"/>
    </xf>
    <xf numFmtId="0" fontId="85" fillId="4" borderId="92" xfId="0" applyFont="1" applyFill="1" applyBorder="1" applyAlignment="1">
      <alignment horizontal="center" vertical="center" wrapText="1"/>
    </xf>
    <xf numFmtId="0" fontId="85" fillId="4" borderId="92" xfId="0" applyFont="1" applyFill="1" applyBorder="1" applyAlignment="1" applyProtection="1">
      <alignment horizontal="center" vertical="center" wrapText="1"/>
      <protection locked="0"/>
    </xf>
    <xf numFmtId="0" fontId="85" fillId="22" borderId="92" xfId="0" applyFont="1" applyFill="1" applyBorder="1" applyAlignment="1" applyProtection="1">
      <alignment horizontal="center" vertical="center" textRotation="90"/>
      <protection locked="0"/>
    </xf>
    <xf numFmtId="0" fontId="86" fillId="4" borderId="92" xfId="0" applyFont="1" applyFill="1" applyBorder="1" applyAlignment="1">
      <alignment horizontal="center" vertical="center" wrapText="1"/>
    </xf>
    <xf numFmtId="0" fontId="77" fillId="23" borderId="0" xfId="0" applyFont="1" applyFill="1" applyBorder="1"/>
    <xf numFmtId="0" fontId="32" fillId="3" borderId="0" xfId="0" applyFont="1" applyFill="1" applyBorder="1" applyAlignment="1" applyProtection="1">
      <alignment vertical="center"/>
      <protection locked="0"/>
    </xf>
    <xf numFmtId="0" fontId="83" fillId="3" borderId="0" xfId="0" applyFont="1" applyFill="1" applyBorder="1" applyAlignment="1" applyProtection="1">
      <alignment horizontal="center" vertical="center"/>
      <protection locked="0"/>
    </xf>
    <xf numFmtId="0" fontId="77" fillId="3" borderId="0" xfId="0" applyFont="1" applyFill="1" applyBorder="1"/>
    <xf numFmtId="0" fontId="32" fillId="3" borderId="0" xfId="0" applyFont="1" applyFill="1" applyBorder="1"/>
    <xf numFmtId="0" fontId="85" fillId="4" borderId="92" xfId="0" applyFont="1" applyFill="1" applyBorder="1" applyAlignment="1" applyProtection="1">
      <alignment vertical="center" wrapText="1"/>
      <protection locked="0"/>
    </xf>
    <xf numFmtId="0" fontId="85" fillId="4" borderId="92" xfId="0" applyFont="1" applyFill="1" applyBorder="1" applyAlignment="1" applyProtection="1">
      <alignment vertical="center"/>
      <protection locked="0"/>
    </xf>
    <xf numFmtId="0" fontId="1" fillId="3" borderId="0" xfId="0" applyFont="1" applyFill="1" applyAlignment="1">
      <alignment horizontal="left" vertical="center"/>
    </xf>
    <xf numFmtId="0" fontId="85" fillId="4" borderId="92" xfId="0" applyFont="1" applyFill="1" applyBorder="1" applyAlignment="1" applyProtection="1">
      <alignment horizontal="center" vertical="center" wrapText="1"/>
      <protection locked="0"/>
    </xf>
    <xf numFmtId="9" fontId="0" fillId="0" borderId="82" xfId="0" applyNumberFormat="1" applyBorder="1" applyAlignment="1">
      <alignment horizontal="center" vertical="center" wrapText="1"/>
    </xf>
    <xf numFmtId="0" fontId="41" fillId="24" borderId="67" xfId="0" applyFont="1" applyFill="1" applyBorder="1" applyAlignment="1" applyProtection="1">
      <alignment horizontal="center" wrapText="1" readingOrder="1"/>
      <protection hidden="1"/>
    </xf>
    <xf numFmtId="0" fontId="41" fillId="24" borderId="68" xfId="0" applyFont="1" applyFill="1" applyBorder="1" applyAlignment="1" applyProtection="1">
      <alignment horizontal="center" wrapText="1" readingOrder="1"/>
      <protection hidden="1"/>
    </xf>
    <xf numFmtId="0" fontId="41" fillId="24" borderId="69" xfId="0" applyFont="1" applyFill="1" applyBorder="1" applyAlignment="1" applyProtection="1">
      <alignment horizontal="center" wrapText="1" readingOrder="1"/>
      <protection hidden="1"/>
    </xf>
    <xf numFmtId="0" fontId="41" fillId="24" borderId="20" xfId="0" applyFont="1" applyFill="1" applyBorder="1" applyAlignment="1" applyProtection="1">
      <alignment horizontal="center" wrapText="1" readingOrder="1"/>
      <protection hidden="1"/>
    </xf>
    <xf numFmtId="0" fontId="41" fillId="24" borderId="0" xfId="0" applyFont="1" applyFill="1" applyAlignment="1" applyProtection="1">
      <alignment horizontal="center" wrapText="1" readingOrder="1"/>
      <protection hidden="1"/>
    </xf>
    <xf numFmtId="0" fontId="41" fillId="24" borderId="21" xfId="0" applyFont="1" applyFill="1" applyBorder="1" applyAlignment="1" applyProtection="1">
      <alignment horizontal="center" wrapText="1" readingOrder="1"/>
      <protection hidden="1"/>
    </xf>
    <xf numFmtId="0" fontId="41" fillId="24" borderId="43" xfId="0" applyFont="1" applyFill="1" applyBorder="1" applyAlignment="1" applyProtection="1">
      <alignment horizontal="center" wrapText="1" readingOrder="1"/>
      <protection hidden="1"/>
    </xf>
    <xf numFmtId="0" fontId="41" fillId="24" borderId="44" xfId="0" applyFont="1" applyFill="1" applyBorder="1" applyAlignment="1" applyProtection="1">
      <alignment horizontal="center" wrapText="1" readingOrder="1"/>
      <protection hidden="1"/>
    </xf>
    <xf numFmtId="0" fontId="41" fillId="24" borderId="45" xfId="0" applyFont="1" applyFill="1" applyBorder="1" applyAlignment="1" applyProtection="1">
      <alignment horizontal="center" wrapText="1" readingOrder="1"/>
      <protection hidden="1"/>
    </xf>
    <xf numFmtId="0" fontId="42" fillId="24" borderId="68" xfId="0" applyFont="1" applyFill="1" applyBorder="1" applyAlignment="1" applyProtection="1">
      <alignment horizontal="center" wrapText="1" readingOrder="1"/>
      <protection hidden="1"/>
    </xf>
    <xf numFmtId="0" fontId="60" fillId="26" borderId="82" xfId="0" applyFont="1" applyFill="1" applyBorder="1" applyAlignment="1">
      <alignment horizontal="left" vertical="center" wrapText="1" readingOrder="1"/>
    </xf>
    <xf numFmtId="0" fontId="60" fillId="26" borderId="13" xfId="0" applyFont="1" applyFill="1" applyBorder="1" applyAlignment="1">
      <alignment horizontal="center" vertical="center" wrapText="1" readingOrder="1"/>
    </xf>
    <xf numFmtId="0" fontId="60" fillId="26" borderId="13" xfId="0" applyFont="1" applyFill="1" applyBorder="1" applyAlignment="1">
      <alignment vertical="center" wrapText="1"/>
    </xf>
    <xf numFmtId="0" fontId="8" fillId="26" borderId="13" xfId="0" applyFont="1" applyFill="1" applyBorder="1" applyAlignment="1">
      <alignment vertical="center" wrapText="1" readingOrder="1"/>
    </xf>
    <xf numFmtId="0" fontId="60" fillId="26" borderId="13" xfId="0" applyFont="1" applyFill="1" applyBorder="1" applyAlignment="1">
      <alignment horizontal="left" vertical="center" wrapText="1"/>
    </xf>
    <xf numFmtId="0" fontId="60" fillId="26" borderId="82" xfId="0" applyFont="1" applyFill="1" applyBorder="1" applyAlignment="1">
      <alignment vertical="center" wrapText="1"/>
    </xf>
    <xf numFmtId="0" fontId="60" fillId="26" borderId="60" xfId="0" applyFont="1" applyFill="1" applyBorder="1" applyAlignment="1">
      <alignment vertical="center" wrapText="1"/>
    </xf>
    <xf numFmtId="0" fontId="8" fillId="26" borderId="13" xfId="0" applyFont="1" applyFill="1" applyBorder="1" applyAlignment="1">
      <alignment horizontal="center" vertical="center" wrapText="1" readingOrder="1"/>
    </xf>
    <xf numFmtId="0" fontId="62" fillId="28" borderId="79" xfId="0" applyFont="1" applyFill="1" applyBorder="1" applyAlignment="1">
      <alignment horizontal="center" vertical="center" wrapText="1" readingOrder="1"/>
    </xf>
    <xf numFmtId="0" fontId="62" fillId="28" borderId="81" xfId="0" applyFont="1" applyFill="1" applyBorder="1" applyAlignment="1">
      <alignment horizontal="center" vertical="center" wrapText="1" readingOrder="1"/>
    </xf>
    <xf numFmtId="0" fontId="90" fillId="28" borderId="13" xfId="0" applyFont="1" applyFill="1" applyBorder="1" applyAlignment="1">
      <alignment horizontal="center" vertical="center" wrapText="1" readingOrder="1"/>
    </xf>
    <xf numFmtId="0" fontId="8" fillId="26" borderId="82" xfId="0" applyFont="1" applyFill="1" applyBorder="1" applyAlignment="1">
      <alignment horizontal="left" vertical="center" wrapText="1" readingOrder="1"/>
    </xf>
    <xf numFmtId="0" fontId="8" fillId="26" borderId="82" xfId="0" applyFont="1" applyFill="1" applyBorder="1" applyAlignment="1">
      <alignment vertical="center" wrapText="1" readingOrder="1"/>
    </xf>
    <xf numFmtId="0" fontId="0" fillId="26" borderId="78" xfId="0" applyFill="1" applyBorder="1" applyAlignment="1">
      <alignment vertical="center" wrapText="1" readingOrder="1"/>
    </xf>
    <xf numFmtId="0" fontId="8" fillId="26" borderId="78" xfId="0" applyFont="1" applyFill="1" applyBorder="1" applyAlignment="1">
      <alignment vertical="center" wrapText="1" readingOrder="1"/>
    </xf>
    <xf numFmtId="0" fontId="8" fillId="26" borderId="60" xfId="0" applyFont="1" applyFill="1" applyBorder="1" applyAlignment="1">
      <alignment vertical="center" wrapText="1" readingOrder="1"/>
    </xf>
    <xf numFmtId="0" fontId="8" fillId="26" borderId="13" xfId="0" applyFont="1" applyFill="1" applyBorder="1" applyAlignment="1">
      <alignment horizontal="left" vertical="center" wrapText="1" readingOrder="1"/>
    </xf>
    <xf numFmtId="0" fontId="60" fillId="26" borderId="78" xfId="0" applyFont="1" applyFill="1" applyBorder="1" applyAlignment="1">
      <alignment horizontal="left" vertical="center" wrapText="1" readingOrder="1"/>
    </xf>
    <xf numFmtId="0" fontId="60" fillId="26" borderId="60" xfId="0" applyFont="1" applyFill="1" applyBorder="1" applyAlignment="1">
      <alignment horizontal="left" vertical="center" wrapText="1" readingOrder="1"/>
    </xf>
    <xf numFmtId="0" fontId="8" fillId="26" borderId="78" xfId="0" applyFont="1" applyFill="1" applyBorder="1" applyAlignment="1">
      <alignment vertical="center" wrapText="1"/>
    </xf>
    <xf numFmtId="0" fontId="0" fillId="26" borderId="78" xfId="0" applyFill="1" applyBorder="1" applyAlignment="1">
      <alignment vertical="center" wrapText="1"/>
    </xf>
    <xf numFmtId="0" fontId="8" fillId="26" borderId="60" xfId="0" applyFont="1" applyFill="1" applyBorder="1" applyAlignment="1">
      <alignment vertical="center" wrapText="1"/>
    </xf>
    <xf numFmtId="0" fontId="0" fillId="26" borderId="78" xfId="0" applyFill="1" applyBorder="1" applyAlignment="1">
      <alignment horizontal="left" vertical="center" wrapText="1" readingOrder="1"/>
    </xf>
    <xf numFmtId="0" fontId="8" fillId="26" borderId="78" xfId="0" applyFont="1" applyFill="1" applyBorder="1" applyAlignment="1">
      <alignment horizontal="left" vertical="center" wrapText="1" readingOrder="1"/>
    </xf>
    <xf numFmtId="0" fontId="8" fillId="26" borderId="60" xfId="0" applyFont="1" applyFill="1" applyBorder="1" applyAlignment="1">
      <alignment horizontal="left" vertical="center" wrapText="1" readingOrder="1"/>
    </xf>
    <xf numFmtId="0" fontId="60" fillId="26" borderId="82" xfId="0" applyFont="1" applyFill="1" applyBorder="1" applyAlignment="1">
      <alignment horizontal="left" vertical="center" wrapText="1"/>
    </xf>
    <xf numFmtId="0" fontId="60" fillId="26" borderId="78" xfId="0" applyFont="1" applyFill="1" applyBorder="1" applyAlignment="1">
      <alignment horizontal="left" vertical="center" wrapText="1"/>
    </xf>
    <xf numFmtId="0" fontId="60" fillId="26" borderId="60" xfId="0" applyFont="1" applyFill="1" applyBorder="1" applyAlignment="1">
      <alignment horizontal="left" vertical="center" wrapText="1"/>
    </xf>
    <xf numFmtId="0" fontId="0" fillId="26" borderId="78" xfId="0" applyFill="1" applyBorder="1" applyAlignment="1">
      <alignment horizontal="left" vertical="center" wrapText="1"/>
    </xf>
    <xf numFmtId="0" fontId="60" fillId="26" borderId="78" xfId="0" applyFont="1" applyFill="1" applyBorder="1" applyAlignment="1">
      <alignment vertical="center" wrapText="1"/>
    </xf>
    <xf numFmtId="0" fontId="8" fillId="26" borderId="0" xfId="0" applyFont="1" applyFill="1" applyAlignment="1">
      <alignment horizontal="center" vertical="center"/>
    </xf>
    <xf numFmtId="0" fontId="60" fillId="26" borderId="13" xfId="0" applyFont="1" applyFill="1" applyBorder="1" applyAlignment="1">
      <alignment horizontal="center" vertical="center"/>
    </xf>
    <xf numFmtId="0" fontId="8" fillId="26" borderId="82" xfId="0" applyFont="1" applyFill="1" applyBorder="1" applyAlignment="1">
      <alignment horizontal="left" vertical="center" wrapText="1"/>
    </xf>
    <xf numFmtId="0" fontId="60" fillId="26" borderId="13" xfId="0" applyFont="1" applyFill="1" applyBorder="1" applyAlignment="1">
      <alignment horizontal="left" vertical="center" wrapText="1" readingOrder="1"/>
    </xf>
    <xf numFmtId="0" fontId="78" fillId="0" borderId="13" xfId="0" applyFont="1" applyBorder="1" applyAlignment="1">
      <alignment horizontal="center" vertical="center"/>
    </xf>
    <xf numFmtId="0" fontId="78" fillId="0" borderId="13" xfId="0" applyFont="1" applyBorder="1" applyAlignment="1">
      <alignment vertical="center"/>
    </xf>
    <xf numFmtId="0" fontId="60" fillId="26" borderId="13" xfId="0" applyFont="1" applyFill="1" applyBorder="1" applyAlignment="1">
      <alignment horizontal="left"/>
    </xf>
    <xf numFmtId="0" fontId="55" fillId="26" borderId="13" xfId="0" applyFont="1" applyFill="1" applyBorder="1" applyAlignment="1">
      <alignment horizontal="center" vertical="center"/>
    </xf>
    <xf numFmtId="0" fontId="91" fillId="26" borderId="13" xfId="0" applyFont="1" applyFill="1" applyBorder="1" applyAlignment="1">
      <alignment vertical="center" wrapText="1"/>
    </xf>
    <xf numFmtId="0" fontId="91" fillId="26" borderId="13" xfId="0" applyFont="1" applyFill="1" applyBorder="1" applyAlignment="1">
      <alignment horizontal="left" vertical="center" wrapText="1"/>
    </xf>
    <xf numFmtId="0" fontId="60" fillId="26" borderId="13" xfId="0" applyFont="1" applyFill="1" applyBorder="1" applyAlignment="1">
      <alignment horizontal="center" vertical="center" wrapText="1"/>
    </xf>
    <xf numFmtId="0" fontId="0" fillId="3" borderId="0" xfId="0" applyFont="1" applyFill="1" applyBorder="1"/>
    <xf numFmtId="0" fontId="0" fillId="0" borderId="0" xfId="0" applyFont="1" applyBorder="1"/>
    <xf numFmtId="0" fontId="61" fillId="0" borderId="13" xfId="0" applyFont="1" applyFill="1" applyBorder="1" applyAlignment="1" applyProtection="1">
      <alignment horizontal="center" vertical="center" wrapText="1"/>
      <protection locked="0"/>
    </xf>
    <xf numFmtId="0" fontId="60" fillId="0" borderId="13" xfId="0" applyFont="1" applyFill="1" applyBorder="1" applyAlignment="1">
      <alignment vertical="center" wrapText="1"/>
    </xf>
    <xf numFmtId="0" fontId="8" fillId="0" borderId="13" xfId="0" applyFont="1" applyFill="1" applyBorder="1" applyAlignment="1">
      <alignment vertical="center" wrapText="1" readingOrder="1"/>
    </xf>
    <xf numFmtId="0" fontId="60" fillId="0" borderId="13" xfId="0" applyFont="1" applyFill="1" applyBorder="1" applyAlignment="1">
      <alignment horizontal="left" vertical="center" wrapText="1"/>
    </xf>
    <xf numFmtId="0" fontId="60" fillId="0" borderId="82" xfId="0" applyFont="1" applyFill="1" applyBorder="1" applyAlignment="1">
      <alignment vertical="center" wrapText="1"/>
    </xf>
    <xf numFmtId="9" fontId="0" fillId="0" borderId="13" xfId="0" applyNumberFormat="1" applyBorder="1" applyAlignment="1">
      <alignment horizontal="center" vertical="center" wrapText="1"/>
    </xf>
    <xf numFmtId="0" fontId="60" fillId="0" borderId="60" xfId="0" applyFont="1" applyFill="1" applyBorder="1" applyAlignment="1">
      <alignment vertical="center" wrapText="1"/>
    </xf>
    <xf numFmtId="0" fontId="55" fillId="0" borderId="13" xfId="0" applyFont="1" applyFill="1" applyBorder="1" applyAlignment="1">
      <alignment horizontal="center" vertical="center"/>
    </xf>
    <xf numFmtId="0" fontId="60" fillId="0" borderId="13" xfId="0" applyFont="1" applyFill="1" applyBorder="1" applyAlignment="1">
      <alignment horizontal="center" vertical="center" wrapText="1"/>
    </xf>
    <xf numFmtId="0" fontId="0" fillId="0" borderId="82" xfId="0" applyFill="1" applyBorder="1" applyAlignment="1">
      <alignment horizontal="center" vertical="center" wrapText="1"/>
    </xf>
    <xf numFmtId="0" fontId="0" fillId="0" borderId="13" xfId="0" applyFill="1" applyBorder="1" applyAlignment="1">
      <alignment horizontal="center" vertical="center" wrapText="1"/>
    </xf>
    <xf numFmtId="0" fontId="8" fillId="0" borderId="13" xfId="3" applyFill="1" applyBorder="1" applyAlignment="1" applyProtection="1">
      <alignment horizontal="center" vertical="center" wrapText="1"/>
      <protection locked="0"/>
    </xf>
    <xf numFmtId="0" fontId="0" fillId="19" borderId="13" xfId="0" applyFill="1" applyBorder="1" applyAlignment="1">
      <alignment horizontal="center" vertical="center" wrapText="1"/>
    </xf>
    <xf numFmtId="0" fontId="61" fillId="19" borderId="13" xfId="0" applyFont="1" applyFill="1" applyBorder="1" applyAlignment="1" applyProtection="1">
      <alignment horizontal="center" vertical="center" wrapText="1"/>
      <protection locked="0"/>
    </xf>
    <xf numFmtId="9" fontId="0" fillId="19" borderId="13" xfId="0" applyNumberFormat="1" applyFill="1" applyBorder="1" applyAlignment="1">
      <alignment horizontal="center" vertical="center" wrapText="1"/>
    </xf>
    <xf numFmtId="0" fontId="27" fillId="19" borderId="65" xfId="0" applyFont="1" applyFill="1" applyBorder="1" applyAlignment="1" applyProtection="1">
      <alignment horizontal="center" vertical="center" wrapText="1"/>
      <protection locked="0"/>
    </xf>
    <xf numFmtId="0" fontId="61" fillId="19" borderId="65" xfId="0" applyFont="1" applyFill="1" applyBorder="1" applyAlignment="1" applyProtection="1">
      <alignment horizontal="center" vertical="center" wrapText="1"/>
      <protection locked="0"/>
    </xf>
    <xf numFmtId="0" fontId="0" fillId="19" borderId="13" xfId="0" applyFill="1" applyBorder="1" applyAlignment="1">
      <alignment wrapText="1"/>
    </xf>
    <xf numFmtId="0" fontId="0" fillId="19" borderId="13" xfId="0" applyFill="1" applyBorder="1" applyAlignment="1">
      <alignment vertical="center" wrapText="1"/>
    </xf>
    <xf numFmtId="0" fontId="0" fillId="19" borderId="13" xfId="0" applyFont="1" applyFill="1" applyBorder="1" applyAlignment="1">
      <alignment horizontal="center" vertical="center" wrapText="1"/>
    </xf>
    <xf numFmtId="9" fontId="0" fillId="19" borderId="13" xfId="0" applyNumberFormat="1" applyFont="1" applyFill="1" applyBorder="1" applyAlignment="1">
      <alignment horizontal="center" vertical="center" wrapText="1"/>
    </xf>
    <xf numFmtId="0" fontId="0" fillId="19" borderId="13" xfId="0" applyFill="1" applyBorder="1" applyAlignment="1">
      <alignment horizontal="center" vertical="center" wrapText="1"/>
    </xf>
    <xf numFmtId="9" fontId="0" fillId="19" borderId="13" xfId="0" applyNumberFormat="1" applyFill="1" applyBorder="1" applyAlignment="1">
      <alignment horizontal="center" vertical="center" wrapText="1"/>
    </xf>
    <xf numFmtId="9" fontId="0" fillId="0" borderId="13" xfId="0" applyNumberFormat="1" applyFill="1" applyBorder="1" applyAlignment="1">
      <alignment horizontal="center" vertical="center" wrapText="1"/>
    </xf>
    <xf numFmtId="0" fontId="8" fillId="19" borderId="13" xfId="3" applyFill="1" applyBorder="1" applyAlignment="1" applyProtection="1">
      <alignment horizontal="center" vertical="center" wrapText="1"/>
      <protection locked="0"/>
    </xf>
    <xf numFmtId="0" fontId="21" fillId="19" borderId="13" xfId="0" applyFont="1" applyFill="1" applyBorder="1"/>
    <xf numFmtId="0" fontId="61" fillId="0" borderId="65" xfId="0" applyFont="1" applyFill="1" applyBorder="1" applyAlignment="1" applyProtection="1">
      <alignment horizontal="center" vertical="center" wrapText="1"/>
      <protection locked="0"/>
    </xf>
    <xf numFmtId="0" fontId="61" fillId="0" borderId="88" xfId="0" applyFont="1" applyFill="1" applyBorder="1" applyAlignment="1" applyProtection="1">
      <alignment horizontal="center" vertical="center" wrapText="1"/>
      <protection locked="0"/>
    </xf>
    <xf numFmtId="0" fontId="0" fillId="29" borderId="0" xfId="0" applyFill="1"/>
    <xf numFmtId="0" fontId="0" fillId="3" borderId="13" xfId="0" applyFill="1" applyBorder="1" applyAlignment="1">
      <alignment horizontal="center" vertical="center" wrapText="1"/>
    </xf>
    <xf numFmtId="0" fontId="61" fillId="3" borderId="88" xfId="0" applyFont="1" applyFill="1" applyBorder="1" applyAlignment="1" applyProtection="1">
      <alignment horizontal="center" vertical="center" wrapText="1"/>
      <protection locked="0"/>
    </xf>
    <xf numFmtId="0" fontId="61" fillId="3" borderId="13" xfId="0" applyFont="1" applyFill="1" applyBorder="1" applyAlignment="1" applyProtection="1">
      <alignment horizontal="center" vertical="center" wrapText="1"/>
      <protection locked="0"/>
    </xf>
    <xf numFmtId="164" fontId="46" fillId="19" borderId="0" xfId="0" applyNumberFormat="1" applyFont="1" applyFill="1" applyAlignment="1" applyProtection="1">
      <alignment horizontal="center" vertical="center" wrapText="1"/>
      <protection locked="0"/>
    </xf>
    <xf numFmtId="0" fontId="46" fillId="19" borderId="0" xfId="0" applyFont="1" applyFill="1" applyAlignment="1" applyProtection="1">
      <alignment horizontal="center" vertical="center" wrapText="1"/>
      <protection locked="0"/>
    </xf>
    <xf numFmtId="0" fontId="64" fillId="0" borderId="0" xfId="0" applyFont="1" applyAlignment="1">
      <alignment horizontal="center" wrapText="1"/>
    </xf>
    <xf numFmtId="0" fontId="49" fillId="0" borderId="0" xfId="0" applyFont="1" applyAlignment="1">
      <alignment horizontal="center"/>
    </xf>
    <xf numFmtId="0" fontId="46" fillId="19" borderId="0" xfId="0" applyFont="1" applyFill="1" applyAlignment="1" applyProtection="1">
      <alignment horizontal="center" vertical="center"/>
      <protection locked="0"/>
    </xf>
    <xf numFmtId="0" fontId="46" fillId="25" borderId="0" xfId="0" applyFont="1" applyFill="1" applyAlignment="1" applyProtection="1">
      <alignment horizontal="center" vertical="center" wrapText="1"/>
      <protection locked="0"/>
    </xf>
    <xf numFmtId="0" fontId="60" fillId="26" borderId="82" xfId="0" applyFont="1" applyFill="1" applyBorder="1" applyAlignment="1">
      <alignment horizontal="left" vertical="center" wrapText="1" readingOrder="1"/>
    </xf>
    <xf numFmtId="0" fontId="60" fillId="26" borderId="60" xfId="0" applyFont="1" applyFill="1" applyBorder="1" applyAlignment="1">
      <alignment horizontal="left" vertical="center" wrapText="1" readingOrder="1"/>
    </xf>
    <xf numFmtId="0" fontId="60" fillId="26" borderId="78" xfId="0" applyFont="1" applyFill="1" applyBorder="1" applyAlignment="1">
      <alignment horizontal="left" vertical="center" wrapText="1" readingOrder="1"/>
    </xf>
    <xf numFmtId="0" fontId="60" fillId="26" borderId="82" xfId="0" applyFont="1" applyFill="1" applyBorder="1" applyAlignment="1">
      <alignment horizontal="center" vertical="center" wrapText="1" readingOrder="1"/>
    </xf>
    <xf numFmtId="0" fontId="60" fillId="26" borderId="78" xfId="0" applyFont="1" applyFill="1" applyBorder="1" applyAlignment="1">
      <alignment horizontal="center" vertical="center" wrapText="1" readingOrder="1"/>
    </xf>
    <xf numFmtId="0" fontId="60" fillId="26" borderId="60" xfId="0" applyFont="1" applyFill="1" applyBorder="1" applyAlignment="1">
      <alignment horizontal="center" vertical="center" wrapText="1" readingOrder="1"/>
    </xf>
    <xf numFmtId="0" fontId="8" fillId="26" borderId="82" xfId="0" applyFont="1" applyFill="1" applyBorder="1" applyAlignment="1">
      <alignment horizontal="left" vertical="center" wrapText="1" readingOrder="1"/>
    </xf>
    <xf numFmtId="0" fontId="8" fillId="26" borderId="60" xfId="0" applyFont="1" applyFill="1" applyBorder="1" applyAlignment="1">
      <alignment horizontal="left" vertical="center" wrapText="1" readingOrder="1"/>
    </xf>
    <xf numFmtId="0" fontId="8" fillId="26" borderId="82" xfId="0" applyFont="1" applyFill="1" applyBorder="1" applyAlignment="1">
      <alignment horizontal="center" vertical="center" wrapText="1" readingOrder="1"/>
    </xf>
    <xf numFmtId="0" fontId="8" fillId="26" borderId="60" xfId="0" applyFont="1" applyFill="1" applyBorder="1" applyAlignment="1">
      <alignment horizontal="center" vertical="center" wrapText="1" readingOrder="1"/>
    </xf>
    <xf numFmtId="0" fontId="8" fillId="26" borderId="78" xfId="0" applyFont="1" applyFill="1" applyBorder="1" applyAlignment="1">
      <alignment horizontal="center" vertical="center" wrapText="1" readingOrder="1"/>
    </xf>
    <xf numFmtId="0" fontId="56" fillId="0" borderId="0" xfId="0" applyFont="1" applyAlignment="1" applyProtection="1">
      <alignment horizontal="center" vertical="center"/>
      <protection locked="0"/>
    </xf>
    <xf numFmtId="0" fontId="47" fillId="20" borderId="0" xfId="0" applyFont="1" applyFill="1" applyAlignment="1" applyProtection="1">
      <alignment horizontal="center" vertical="center" wrapText="1"/>
      <protection locked="0"/>
    </xf>
    <xf numFmtId="0" fontId="47" fillId="20" borderId="0" xfId="0" applyFont="1" applyFill="1" applyAlignment="1" applyProtection="1">
      <alignment horizontal="center" vertical="center"/>
      <protection locked="0"/>
    </xf>
    <xf numFmtId="0" fontId="59" fillId="0" borderId="23" xfId="0" applyFont="1" applyBorder="1" applyAlignment="1" applyProtection="1">
      <alignment horizontal="justify" vertical="center"/>
      <protection locked="0"/>
    </xf>
    <xf numFmtId="0" fontId="0" fillId="0" borderId="23" xfId="0" applyBorder="1" applyAlignment="1">
      <alignment horizontal="justify" vertical="center"/>
    </xf>
    <xf numFmtId="0" fontId="60" fillId="26" borderId="82" xfId="0" applyFont="1" applyFill="1" applyBorder="1" applyAlignment="1">
      <alignment vertical="center" wrapText="1"/>
    </xf>
    <xf numFmtId="0" fontId="60" fillId="26" borderId="60" xfId="0" applyFont="1" applyFill="1" applyBorder="1" applyAlignment="1">
      <alignment vertical="center" wrapText="1"/>
    </xf>
    <xf numFmtId="0" fontId="89" fillId="27" borderId="79" xfId="0" applyFont="1" applyFill="1" applyBorder="1" applyAlignment="1">
      <alignment horizontal="center" vertical="center" wrapText="1" readingOrder="1"/>
    </xf>
    <xf numFmtId="0" fontId="89" fillId="27" borderId="80" xfId="0" applyFont="1" applyFill="1" applyBorder="1" applyAlignment="1">
      <alignment horizontal="center" vertical="center" wrapText="1" readingOrder="1"/>
    </xf>
    <xf numFmtId="0" fontId="89" fillId="27" borderId="81" xfId="0" applyFont="1" applyFill="1" applyBorder="1" applyAlignment="1">
      <alignment horizontal="center" vertical="center" wrapText="1" readingOrder="1"/>
    </xf>
    <xf numFmtId="0" fontId="8" fillId="26" borderId="78" xfId="0" applyFont="1" applyFill="1" applyBorder="1" applyAlignment="1">
      <alignment horizontal="left" vertical="center" wrapText="1" readingOrder="1"/>
    </xf>
    <xf numFmtId="0" fontId="58" fillId="4" borderId="13" xfId="0" applyFont="1" applyFill="1" applyBorder="1" applyAlignment="1">
      <alignment horizontal="center" vertical="top" wrapText="1" readingOrder="1"/>
    </xf>
    <xf numFmtId="0" fontId="50" fillId="0" borderId="0" xfId="0" applyFont="1" applyAlignment="1">
      <alignment horizontal="center" wrapText="1"/>
    </xf>
    <xf numFmtId="0" fontId="51" fillId="0" borderId="0" xfId="0" applyFont="1" applyAlignment="1">
      <alignment horizontal="center"/>
    </xf>
    <xf numFmtId="0" fontId="52" fillId="4" borderId="79" xfId="0" applyFont="1" applyFill="1" applyBorder="1" applyAlignment="1">
      <alignment horizontal="center"/>
    </xf>
    <xf numFmtId="0" fontId="52" fillId="4" borderId="80" xfId="0" applyFont="1" applyFill="1" applyBorder="1" applyAlignment="1">
      <alignment horizontal="center"/>
    </xf>
    <xf numFmtId="0" fontId="52" fillId="4" borderId="81" xfId="0" applyFont="1" applyFill="1" applyBorder="1" applyAlignment="1">
      <alignment horizontal="center"/>
    </xf>
    <xf numFmtId="0" fontId="53" fillId="5" borderId="82" xfId="0" applyFont="1" applyFill="1" applyBorder="1" applyAlignment="1">
      <alignment horizontal="center" vertical="center" wrapText="1"/>
    </xf>
    <xf numFmtId="0" fontId="53" fillId="5" borderId="60" xfId="0" applyFont="1" applyFill="1" applyBorder="1" applyAlignment="1">
      <alignment horizontal="center" vertical="center" wrapText="1"/>
    </xf>
    <xf numFmtId="0" fontId="53" fillId="5" borderId="79" xfId="0" applyFont="1" applyFill="1" applyBorder="1" applyAlignment="1">
      <alignment horizontal="center" vertical="center"/>
    </xf>
    <xf numFmtId="0" fontId="53" fillId="5" borderId="80" xfId="0" applyFont="1" applyFill="1" applyBorder="1" applyAlignment="1">
      <alignment horizontal="center" vertical="center"/>
    </xf>
    <xf numFmtId="0" fontId="53" fillId="5" borderId="81" xfId="0" applyFont="1" applyFill="1" applyBorder="1" applyAlignment="1">
      <alignment horizontal="center" vertical="center"/>
    </xf>
    <xf numFmtId="0" fontId="9" fillId="3" borderId="43" xfId="1" applyFont="1" applyFill="1" applyBorder="1" applyAlignment="1">
      <alignment horizontal="left" vertical="top" wrapText="1"/>
    </xf>
    <xf numFmtId="0" fontId="9" fillId="3" borderId="44" xfId="1" applyFont="1" applyFill="1" applyBorder="1" applyAlignment="1">
      <alignment horizontal="left" vertical="top" wrapText="1"/>
    </xf>
    <xf numFmtId="0" fontId="9" fillId="3" borderId="45" xfId="1" applyFont="1" applyFill="1" applyBorder="1" applyAlignment="1">
      <alignment horizontal="left" vertical="top" wrapText="1"/>
    </xf>
    <xf numFmtId="0" fontId="9" fillId="3" borderId="20" xfId="1" applyFont="1" applyFill="1" applyBorder="1" applyAlignment="1">
      <alignment horizontal="left" vertical="top" wrapText="1"/>
    </xf>
    <xf numFmtId="0" fontId="9" fillId="3" borderId="0" xfId="1" applyFont="1" applyFill="1" applyBorder="1" applyAlignment="1">
      <alignment horizontal="left" vertical="top" wrapText="1"/>
    </xf>
    <xf numFmtId="0" fontId="9" fillId="3" borderId="21" xfId="1" applyFont="1" applyFill="1" applyBorder="1" applyAlignment="1">
      <alignment horizontal="left" vertical="top" wrapText="1"/>
    </xf>
    <xf numFmtId="0" fontId="9" fillId="3" borderId="0" xfId="1" applyFont="1" applyFill="1" applyAlignment="1">
      <alignment horizontal="left" vertical="top" wrapText="1"/>
    </xf>
    <xf numFmtId="0" fontId="15" fillId="3" borderId="37" xfId="0" applyFont="1" applyFill="1" applyBorder="1" applyAlignment="1">
      <alignment horizontal="left" vertical="center" wrapText="1"/>
    </xf>
    <xf numFmtId="0" fontId="15" fillId="3" borderId="38" xfId="0" applyFont="1" applyFill="1" applyBorder="1" applyAlignment="1">
      <alignment horizontal="left" vertical="center" wrapText="1"/>
    </xf>
    <xf numFmtId="0" fontId="16" fillId="3" borderId="35" xfId="1" applyFont="1" applyFill="1" applyBorder="1" applyAlignment="1">
      <alignment horizontal="justify" vertical="center" wrapText="1"/>
    </xf>
    <xf numFmtId="0" fontId="16" fillId="3" borderId="36" xfId="1" applyFont="1" applyFill="1" applyBorder="1" applyAlignment="1">
      <alignment horizontal="justify" vertical="center" wrapText="1"/>
    </xf>
    <xf numFmtId="0" fontId="15" fillId="3" borderId="39" xfId="0" applyFont="1" applyFill="1" applyBorder="1" applyAlignment="1">
      <alignment horizontal="left" vertical="center" wrapText="1"/>
    </xf>
    <xf numFmtId="0" fontId="15" fillId="3" borderId="40" xfId="0" applyFont="1" applyFill="1" applyBorder="1" applyAlignment="1">
      <alignment horizontal="left" vertical="center" wrapText="1"/>
    </xf>
    <xf numFmtId="0" fontId="16" fillId="3" borderId="41" xfId="0" applyFont="1" applyFill="1" applyBorder="1" applyAlignment="1">
      <alignment horizontal="justify" vertical="center" wrapText="1"/>
    </xf>
    <xf numFmtId="0" fontId="16" fillId="3" borderId="42" xfId="0" applyFont="1" applyFill="1" applyBorder="1" applyAlignment="1">
      <alignment horizontal="justify" vertical="center" wrapText="1"/>
    </xf>
    <xf numFmtId="0" fontId="15" fillId="3" borderId="33" xfId="0" applyFont="1" applyFill="1" applyBorder="1" applyAlignment="1">
      <alignment horizontal="left" vertical="center" wrapText="1"/>
    </xf>
    <xf numFmtId="0" fontId="15" fillId="3" borderId="34" xfId="0" applyFont="1" applyFill="1" applyBorder="1" applyAlignment="1">
      <alignment horizontal="left" vertical="center" wrapText="1"/>
    </xf>
    <xf numFmtId="0" fontId="15" fillId="3" borderId="29" xfId="2" applyFont="1" applyFill="1" applyBorder="1" applyAlignment="1">
      <alignment horizontal="left" vertical="top" wrapText="1" readingOrder="1"/>
    </xf>
    <xf numFmtId="0" fontId="15" fillId="3" borderId="30" xfId="2" applyFont="1" applyFill="1" applyBorder="1" applyAlignment="1">
      <alignment horizontal="left" vertical="top" wrapText="1" readingOrder="1"/>
    </xf>
    <xf numFmtId="0" fontId="16" fillId="3" borderId="31" xfId="1" applyFont="1" applyFill="1" applyBorder="1" applyAlignment="1">
      <alignment horizontal="justify" vertical="center" wrapText="1"/>
    </xf>
    <xf numFmtId="0" fontId="16" fillId="3" borderId="32" xfId="1" applyFont="1" applyFill="1" applyBorder="1" applyAlignment="1">
      <alignment horizontal="justify" vertical="center" wrapText="1"/>
    </xf>
    <xf numFmtId="0" fontId="18" fillId="4" borderId="25" xfId="2" applyFont="1" applyFill="1" applyBorder="1" applyAlignment="1">
      <alignment horizontal="center" vertical="center" wrapText="1"/>
    </xf>
    <xf numFmtId="0" fontId="18" fillId="4" borderId="26" xfId="2" applyFont="1" applyFill="1" applyBorder="1" applyAlignment="1">
      <alignment horizontal="center" vertical="center" wrapText="1"/>
    </xf>
    <xf numFmtId="0" fontId="18" fillId="4" borderId="27" xfId="1" applyFont="1" applyFill="1" applyBorder="1" applyAlignment="1">
      <alignment horizontal="center" vertical="center"/>
    </xf>
    <xf numFmtId="0" fontId="18" fillId="4" borderId="28" xfId="1" applyFont="1" applyFill="1" applyBorder="1" applyAlignment="1">
      <alignment horizontal="center" vertical="center"/>
    </xf>
    <xf numFmtId="0" fontId="5" fillId="4" borderId="14" xfId="1" applyFont="1" applyFill="1" applyBorder="1" applyAlignment="1">
      <alignment horizontal="center" vertical="center" wrapText="1"/>
    </xf>
    <xf numFmtId="0" fontId="5" fillId="4" borderId="15" xfId="1" applyFont="1" applyFill="1" applyBorder="1" applyAlignment="1">
      <alignment horizontal="center" vertical="center" wrapText="1"/>
    </xf>
    <xf numFmtId="0" fontId="5" fillId="4" borderId="16" xfId="1" applyFont="1" applyFill="1" applyBorder="1" applyAlignment="1">
      <alignment horizontal="center" vertical="center" wrapText="1"/>
    </xf>
    <xf numFmtId="0" fontId="10" fillId="3" borderId="17" xfId="1" quotePrefix="1" applyFont="1" applyFill="1" applyBorder="1" applyAlignment="1">
      <alignment horizontal="left" vertical="top" wrapText="1"/>
    </xf>
    <xf numFmtId="0" fontId="11" fillId="3" borderId="18" xfId="1" quotePrefix="1" applyFont="1" applyFill="1" applyBorder="1" applyAlignment="1">
      <alignment horizontal="left" vertical="top" wrapText="1"/>
    </xf>
    <xf numFmtId="0" fontId="11" fillId="3" borderId="19" xfId="1" quotePrefix="1" applyFont="1" applyFill="1" applyBorder="1" applyAlignment="1">
      <alignment horizontal="left" vertical="top" wrapText="1"/>
    </xf>
    <xf numFmtId="0" fontId="12" fillId="3" borderId="22" xfId="1" quotePrefix="1" applyFont="1" applyFill="1" applyBorder="1" applyAlignment="1">
      <alignment horizontal="justify" vertical="center" wrapText="1"/>
    </xf>
    <xf numFmtId="0" fontId="12" fillId="3" borderId="23" xfId="1" quotePrefix="1" applyFont="1" applyFill="1" applyBorder="1" applyAlignment="1">
      <alignment horizontal="justify" vertical="center" wrapText="1"/>
    </xf>
    <xf numFmtId="0" fontId="12" fillId="3" borderId="24" xfId="1" quotePrefix="1" applyFont="1" applyFill="1" applyBorder="1" applyAlignment="1">
      <alignment horizontal="justify" vertical="center" wrapText="1"/>
    </xf>
    <xf numFmtId="0" fontId="9" fillId="0" borderId="20" xfId="1" quotePrefix="1" applyFont="1" applyBorder="1" applyAlignment="1">
      <alignment horizontal="left" vertical="top" wrapText="1"/>
    </xf>
    <xf numFmtId="0" fontId="9" fillId="0" borderId="0" xfId="1" quotePrefix="1" applyFont="1" applyAlignment="1">
      <alignment horizontal="left" vertical="top" wrapText="1"/>
    </xf>
    <xf numFmtId="0" fontId="9" fillId="0" borderId="21" xfId="1" quotePrefix="1" applyFont="1" applyBorder="1" applyAlignment="1">
      <alignment horizontal="left" vertical="top" wrapText="1"/>
    </xf>
    <xf numFmtId="0" fontId="22" fillId="0" borderId="0" xfId="0" applyFont="1" applyAlignment="1">
      <alignment horizontal="center" vertical="center"/>
    </xf>
    <xf numFmtId="0" fontId="23" fillId="6" borderId="46" xfId="0" applyFont="1" applyFill="1" applyBorder="1" applyAlignment="1">
      <alignment horizontal="center" vertical="center" wrapText="1"/>
    </xf>
    <xf numFmtId="0" fontId="23" fillId="6" borderId="48" xfId="0" applyFont="1" applyFill="1" applyBorder="1" applyAlignment="1">
      <alignment horizontal="center" vertical="center" wrapText="1"/>
    </xf>
    <xf numFmtId="0" fontId="69" fillId="0" borderId="0" xfId="0" applyFont="1" applyAlignment="1">
      <alignment horizontal="center" vertical="center"/>
    </xf>
    <xf numFmtId="0" fontId="65" fillId="0" borderId="0" xfId="0" applyFont="1" applyAlignment="1">
      <alignment horizontal="center" vertical="center"/>
    </xf>
    <xf numFmtId="0" fontId="38" fillId="3" borderId="0" xfId="0" applyFont="1" applyFill="1" applyAlignment="1">
      <alignment horizontal="justify" vertical="center" wrapText="1"/>
    </xf>
    <xf numFmtId="0" fontId="31" fillId="13" borderId="53" xfId="0" applyFont="1" applyFill="1" applyBorder="1" applyAlignment="1">
      <alignment horizontal="center" vertical="center" wrapText="1" readingOrder="1"/>
    </xf>
    <xf numFmtId="0" fontId="31" fillId="13" borderId="54" xfId="0" applyFont="1" applyFill="1" applyBorder="1" applyAlignment="1">
      <alignment horizontal="center" vertical="center" wrapText="1" readingOrder="1"/>
    </xf>
    <xf numFmtId="0" fontId="31" fillId="13" borderId="55" xfId="0" applyFont="1" applyFill="1" applyBorder="1" applyAlignment="1">
      <alignment horizontal="center" vertical="center" wrapText="1" readingOrder="1"/>
    </xf>
    <xf numFmtId="0" fontId="34" fillId="13" borderId="56" xfId="0" applyFont="1" applyFill="1" applyBorder="1" applyAlignment="1">
      <alignment horizontal="center" vertical="center" wrapText="1" readingOrder="1"/>
    </xf>
    <xf numFmtId="0" fontId="34" fillId="13" borderId="57" xfId="0" applyFont="1" applyFill="1" applyBorder="1" applyAlignment="1">
      <alignment horizontal="center" vertical="center" wrapText="1" readingOrder="1"/>
    </xf>
    <xf numFmtId="0" fontId="34" fillId="3" borderId="59" xfId="0" applyFont="1" applyFill="1" applyBorder="1" applyAlignment="1">
      <alignment horizontal="center" vertical="center" wrapText="1" readingOrder="1"/>
    </xf>
    <xf numFmtId="0" fontId="34" fillId="3" borderId="62" xfId="0" applyFont="1" applyFill="1" applyBorder="1" applyAlignment="1">
      <alignment horizontal="center" vertical="center" wrapText="1" readingOrder="1"/>
    </xf>
    <xf numFmtId="0" fontId="34" fillId="3" borderId="60" xfId="0" applyFont="1" applyFill="1" applyBorder="1" applyAlignment="1">
      <alignment horizontal="center" vertical="center" wrapText="1" readingOrder="1"/>
    </xf>
    <xf numFmtId="0" fontId="34" fillId="3" borderId="13" xfId="0" applyFont="1" applyFill="1" applyBorder="1" applyAlignment="1">
      <alignment horizontal="center" vertical="center" wrapText="1" readingOrder="1"/>
    </xf>
    <xf numFmtId="0" fontId="34" fillId="3" borderId="64" xfId="0" applyFont="1" applyFill="1" applyBorder="1" applyAlignment="1">
      <alignment horizontal="center" vertical="center" wrapText="1" readingOrder="1"/>
    </xf>
    <xf numFmtId="0" fontId="34" fillId="3" borderId="65" xfId="0" applyFont="1" applyFill="1" applyBorder="1" applyAlignment="1">
      <alignment horizontal="center" vertical="center" wrapText="1" readingOrder="1"/>
    </xf>
    <xf numFmtId="0" fontId="2" fillId="0" borderId="0" xfId="0" applyFont="1" applyAlignment="1">
      <alignment horizontal="center" vertical="center" wrapText="1"/>
    </xf>
    <xf numFmtId="0" fontId="81" fillId="14" borderId="0" xfId="0" applyFont="1" applyFill="1" applyAlignment="1">
      <alignment horizontal="center" vertical="center" wrapText="1" readingOrder="1"/>
    </xf>
    <xf numFmtId="0" fontId="40" fillId="5" borderId="0" xfId="0" applyFont="1" applyFill="1" applyAlignment="1">
      <alignment horizontal="center" vertical="center" wrapText="1"/>
    </xf>
    <xf numFmtId="0" fontId="81" fillId="14" borderId="0" xfId="0" applyFont="1" applyFill="1" applyAlignment="1">
      <alignment horizontal="center" vertical="center" textRotation="90" wrapText="1" readingOrder="1"/>
    </xf>
    <xf numFmtId="0" fontId="81" fillId="14" borderId="21" xfId="0" applyFont="1" applyFill="1" applyBorder="1" applyAlignment="1">
      <alignment horizontal="center" vertical="center" textRotation="90" wrapText="1" readingOrder="1"/>
    </xf>
    <xf numFmtId="0" fontId="80" fillId="0" borderId="67" xfId="0" applyFont="1" applyBorder="1" applyAlignment="1">
      <alignment horizontal="center" vertical="center" wrapText="1"/>
    </xf>
    <xf numFmtId="0" fontId="80" fillId="0" borderId="68" xfId="0" applyFont="1" applyBorder="1" applyAlignment="1">
      <alignment horizontal="center" vertical="center"/>
    </xf>
    <xf numFmtId="0" fontId="80" fillId="0" borderId="69" xfId="0" applyFont="1" applyBorder="1" applyAlignment="1">
      <alignment horizontal="center" vertical="center"/>
    </xf>
    <xf numFmtId="0" fontId="80" fillId="0" borderId="20" xfId="0" applyFont="1" applyBorder="1" applyAlignment="1">
      <alignment horizontal="center" vertical="center"/>
    </xf>
    <xf numFmtId="0" fontId="80" fillId="0" borderId="0" xfId="0" applyFont="1" applyAlignment="1">
      <alignment horizontal="center" vertical="center"/>
    </xf>
    <xf numFmtId="0" fontId="80" fillId="0" borderId="21" xfId="0" applyFont="1" applyBorder="1" applyAlignment="1">
      <alignment horizontal="center" vertical="center"/>
    </xf>
    <xf numFmtId="0" fontId="80" fillId="0" borderId="43" xfId="0" applyFont="1" applyBorder="1" applyAlignment="1">
      <alignment horizontal="center" vertical="center"/>
    </xf>
    <xf numFmtId="0" fontId="80" fillId="0" borderId="44" xfId="0" applyFont="1" applyBorder="1" applyAlignment="1">
      <alignment horizontal="center" vertical="center"/>
    </xf>
    <xf numFmtId="0" fontId="80" fillId="0" borderId="45" xfId="0" applyFont="1" applyBorder="1" applyAlignment="1">
      <alignment horizontal="center" vertical="center"/>
    </xf>
    <xf numFmtId="0" fontId="82" fillId="16" borderId="70" xfId="0" applyFont="1" applyFill="1" applyBorder="1" applyAlignment="1">
      <alignment horizontal="center" vertical="center" wrapText="1" readingOrder="1"/>
    </xf>
    <xf numFmtId="0" fontId="82" fillId="16" borderId="71" xfId="0" applyFont="1" applyFill="1" applyBorder="1" applyAlignment="1">
      <alignment horizontal="center" vertical="center" wrapText="1" readingOrder="1"/>
    </xf>
    <xf numFmtId="0" fontId="82" fillId="16" borderId="72" xfId="0" applyFont="1" applyFill="1" applyBorder="1" applyAlignment="1">
      <alignment horizontal="center" vertical="center" wrapText="1" readingOrder="1"/>
    </xf>
    <xf numFmtId="0" fontId="82" fillId="16" borderId="73" xfId="0" applyFont="1" applyFill="1" applyBorder="1" applyAlignment="1">
      <alignment horizontal="center" vertical="center" wrapText="1" readingOrder="1"/>
    </xf>
    <xf numFmtId="0" fontId="82" fillId="16" borderId="0" xfId="0" applyFont="1" applyFill="1" applyAlignment="1">
      <alignment horizontal="center" vertical="center" wrapText="1" readingOrder="1"/>
    </xf>
    <xf numFmtId="0" fontId="82" fillId="16" borderId="74" xfId="0" applyFont="1" applyFill="1" applyBorder="1" applyAlignment="1">
      <alignment horizontal="center" vertical="center" wrapText="1" readingOrder="1"/>
    </xf>
    <xf numFmtId="0" fontId="82" fillId="16" borderId="75" xfId="0" applyFont="1" applyFill="1" applyBorder="1" applyAlignment="1">
      <alignment horizontal="center" vertical="center" wrapText="1" readingOrder="1"/>
    </xf>
    <xf numFmtId="0" fontId="82" fillId="16" borderId="76" xfId="0" applyFont="1" applyFill="1" applyBorder="1" applyAlignment="1">
      <alignment horizontal="center" vertical="center" wrapText="1" readingOrder="1"/>
    </xf>
    <xf numFmtId="0" fontId="82" fillId="16" borderId="77" xfId="0" applyFont="1" applyFill="1" applyBorder="1" applyAlignment="1">
      <alignment horizontal="center" vertical="center" wrapText="1" readingOrder="1"/>
    </xf>
    <xf numFmtId="0" fontId="33" fillId="3" borderId="13" xfId="0" applyFont="1" applyFill="1" applyBorder="1" applyAlignment="1">
      <alignment horizontal="center" vertical="center" wrapText="1"/>
    </xf>
    <xf numFmtId="0" fontId="80" fillId="0" borderId="20" xfId="0" applyFont="1" applyBorder="1" applyAlignment="1">
      <alignment horizontal="center" vertical="center" wrapText="1"/>
    </xf>
    <xf numFmtId="0" fontId="82" fillId="15" borderId="70" xfId="0" applyFont="1" applyFill="1" applyBorder="1" applyAlignment="1">
      <alignment horizontal="center" vertical="center" wrapText="1" readingOrder="1"/>
    </xf>
    <xf numFmtId="0" fontId="82" fillId="15" borderId="71" xfId="0" applyFont="1" applyFill="1" applyBorder="1" applyAlignment="1">
      <alignment horizontal="center" vertical="center" wrapText="1" readingOrder="1"/>
    </xf>
    <xf numFmtId="0" fontId="82" fillId="15" borderId="73" xfId="0" applyFont="1" applyFill="1" applyBorder="1" applyAlignment="1">
      <alignment horizontal="center" vertical="center" wrapText="1" readingOrder="1"/>
    </xf>
    <xf numFmtId="0" fontId="82" fillId="15" borderId="0" xfId="0" applyFont="1" applyFill="1" applyAlignment="1">
      <alignment horizontal="center" vertical="center" wrapText="1" readingOrder="1"/>
    </xf>
    <xf numFmtId="0" fontId="82" fillId="15" borderId="75" xfId="0" applyFont="1" applyFill="1" applyBorder="1" applyAlignment="1">
      <alignment horizontal="center" vertical="center" wrapText="1" readingOrder="1"/>
    </xf>
    <xf numFmtId="0" fontId="82" fillId="15" borderId="76" xfId="0" applyFont="1" applyFill="1" applyBorder="1" applyAlignment="1">
      <alignment horizontal="center" vertical="center" wrapText="1" readingOrder="1"/>
    </xf>
    <xf numFmtId="0" fontId="33" fillId="3" borderId="84" xfId="0" applyFont="1" applyFill="1" applyBorder="1" applyAlignment="1">
      <alignment horizontal="center" vertical="center" wrapText="1"/>
    </xf>
    <xf numFmtId="0" fontId="33" fillId="3" borderId="91" xfId="0" applyFont="1" applyFill="1" applyBorder="1" applyAlignment="1">
      <alignment horizontal="center" vertical="center" wrapText="1"/>
    </xf>
    <xf numFmtId="0" fontId="33" fillId="3" borderId="85" xfId="0" applyFont="1" applyFill="1" applyBorder="1" applyAlignment="1">
      <alignment horizontal="center" vertical="center" wrapText="1"/>
    </xf>
    <xf numFmtId="0" fontId="33" fillId="3" borderId="90" xfId="0" applyFont="1" applyFill="1" applyBorder="1" applyAlignment="1">
      <alignment horizontal="center" vertical="center" wrapText="1"/>
    </xf>
    <xf numFmtId="0" fontId="33" fillId="3" borderId="86" xfId="0" applyFont="1" applyFill="1" applyBorder="1" applyAlignment="1">
      <alignment horizontal="center" vertical="center" wrapText="1"/>
    </xf>
    <xf numFmtId="0" fontId="33" fillId="3" borderId="89" xfId="0" applyFont="1" applyFill="1" applyBorder="1" applyAlignment="1">
      <alignment horizontal="center" vertical="center" wrapText="1"/>
    </xf>
    <xf numFmtId="0" fontId="80" fillId="0" borderId="0" xfId="0" applyFont="1" applyBorder="1" applyAlignment="1">
      <alignment horizontal="center" vertical="center"/>
    </xf>
    <xf numFmtId="0" fontId="82" fillId="24" borderId="70" xfId="0" applyFont="1" applyFill="1" applyBorder="1" applyAlignment="1">
      <alignment horizontal="center" vertical="center" wrapText="1" readingOrder="1"/>
    </xf>
    <xf numFmtId="0" fontId="82" fillId="24" borderId="71" xfId="0" applyFont="1" applyFill="1" applyBorder="1" applyAlignment="1">
      <alignment horizontal="center" vertical="center" wrapText="1" readingOrder="1"/>
    </xf>
    <xf numFmtId="0" fontId="82" fillId="24" borderId="73" xfId="0" applyFont="1" applyFill="1" applyBorder="1" applyAlignment="1">
      <alignment horizontal="center" vertical="center" wrapText="1" readingOrder="1"/>
    </xf>
    <xf numFmtId="0" fontId="82" fillId="24" borderId="0" xfId="0" applyFont="1" applyFill="1" applyAlignment="1">
      <alignment horizontal="center" vertical="center" wrapText="1" readingOrder="1"/>
    </xf>
    <xf numFmtId="0" fontId="82" fillId="24" borderId="74" xfId="0" applyFont="1" applyFill="1" applyBorder="1" applyAlignment="1">
      <alignment horizontal="center" vertical="center" wrapText="1" readingOrder="1"/>
    </xf>
    <xf numFmtId="0" fontId="82" fillId="24" borderId="75" xfId="0" applyFont="1" applyFill="1" applyBorder="1" applyAlignment="1">
      <alignment horizontal="center" vertical="center" wrapText="1" readingOrder="1"/>
    </xf>
    <xf numFmtId="0" fontId="82" fillId="24" borderId="76" xfId="0" applyFont="1" applyFill="1" applyBorder="1" applyAlignment="1">
      <alignment horizontal="center" vertical="center" wrapText="1" readingOrder="1"/>
    </xf>
    <xf numFmtId="0" fontId="82" fillId="24" borderId="77" xfId="0" applyFont="1" applyFill="1" applyBorder="1" applyAlignment="1">
      <alignment horizontal="center" vertical="center" wrapText="1" readingOrder="1"/>
    </xf>
    <xf numFmtId="0" fontId="82" fillId="8" borderId="70" xfId="0" applyFont="1" applyFill="1" applyBorder="1" applyAlignment="1">
      <alignment horizontal="center" vertical="center" wrapText="1" readingOrder="1"/>
    </xf>
    <xf numFmtId="0" fontId="82" fillId="8" borderId="71" xfId="0" applyFont="1" applyFill="1" applyBorder="1" applyAlignment="1">
      <alignment horizontal="center" vertical="center" wrapText="1" readingOrder="1"/>
    </xf>
    <xf numFmtId="0" fontId="82" fillId="8" borderId="73" xfId="0" applyFont="1" applyFill="1" applyBorder="1" applyAlignment="1">
      <alignment horizontal="center" vertical="center" wrapText="1" readingOrder="1"/>
    </xf>
    <xf numFmtId="0" fontId="82" fillId="8" borderId="0" xfId="0" applyFont="1" applyFill="1" applyAlignment="1">
      <alignment horizontal="center" vertical="center" wrapText="1" readingOrder="1"/>
    </xf>
    <xf numFmtId="0" fontId="82" fillId="8" borderId="74" xfId="0" applyFont="1" applyFill="1" applyBorder="1" applyAlignment="1">
      <alignment horizontal="center" vertical="center" wrapText="1" readingOrder="1"/>
    </xf>
    <xf numFmtId="0" fontId="82" fillId="8" borderId="75" xfId="0" applyFont="1" applyFill="1" applyBorder="1" applyAlignment="1">
      <alignment horizontal="center" vertical="center" wrapText="1" readingOrder="1"/>
    </xf>
    <xf numFmtId="0" fontId="82" fillId="8" borderId="76" xfId="0" applyFont="1" applyFill="1" applyBorder="1" applyAlignment="1">
      <alignment horizontal="center" vertical="center" wrapText="1" readingOrder="1"/>
    </xf>
    <xf numFmtId="0" fontId="82" fillId="8" borderId="77" xfId="0" applyFont="1" applyFill="1" applyBorder="1" applyAlignment="1">
      <alignment horizontal="center" vertical="center" wrapText="1" readingOrder="1"/>
    </xf>
    <xf numFmtId="0" fontId="33" fillId="0" borderId="13" xfId="0" applyFont="1" applyBorder="1" applyAlignment="1">
      <alignment horizontal="center" vertical="center" wrapText="1"/>
    </xf>
    <xf numFmtId="0" fontId="80" fillId="0" borderId="68" xfId="0" applyFont="1" applyBorder="1" applyAlignment="1">
      <alignment horizontal="center" vertical="center" wrapText="1"/>
    </xf>
    <xf numFmtId="0" fontId="0" fillId="0" borderId="82" xfId="0" applyFill="1" applyBorder="1" applyAlignment="1">
      <alignment horizontal="center" vertical="center" wrapText="1"/>
    </xf>
    <xf numFmtId="0" fontId="0" fillId="0" borderId="78" xfId="0" applyFill="1" applyBorder="1" applyAlignment="1">
      <alignment horizontal="center" vertical="center" wrapText="1"/>
    </xf>
    <xf numFmtId="0" fontId="0" fillId="0" borderId="60" xfId="0" applyFill="1" applyBorder="1" applyAlignment="1">
      <alignment horizontal="center" vertical="center" wrapText="1"/>
    </xf>
    <xf numFmtId="0" fontId="0" fillId="19" borderId="82" xfId="0" applyFont="1" applyFill="1" applyBorder="1" applyAlignment="1">
      <alignment horizontal="center" vertical="center" wrapText="1"/>
    </xf>
    <xf numFmtId="0" fontId="0" fillId="19" borderId="78" xfId="0" applyFont="1" applyFill="1" applyBorder="1" applyAlignment="1">
      <alignment horizontal="center" vertical="center" wrapText="1"/>
    </xf>
    <xf numFmtId="0" fontId="0" fillId="19" borderId="60" xfId="0" applyFont="1" applyFill="1" applyBorder="1" applyAlignment="1">
      <alignment horizontal="center" vertical="center" wrapText="1"/>
    </xf>
    <xf numFmtId="0" fontId="0" fillId="19" borderId="82" xfId="0" applyFill="1" applyBorder="1" applyAlignment="1">
      <alignment horizontal="center" vertical="center" wrapText="1"/>
    </xf>
    <xf numFmtId="0" fontId="0" fillId="19" borderId="78" xfId="0" applyFill="1" applyBorder="1" applyAlignment="1">
      <alignment horizontal="center" vertical="center" wrapText="1"/>
    </xf>
    <xf numFmtId="0" fontId="0" fillId="19" borderId="60" xfId="0" applyFill="1" applyBorder="1" applyAlignment="1">
      <alignment horizontal="center" vertical="center" wrapText="1"/>
    </xf>
    <xf numFmtId="0" fontId="4" fillId="4" borderId="8" xfId="0" applyFont="1" applyFill="1" applyBorder="1" applyAlignment="1">
      <alignment horizontal="center" vertical="center"/>
    </xf>
    <xf numFmtId="0" fontId="4" fillId="4" borderId="83" xfId="0" applyFont="1" applyFill="1" applyBorder="1" applyAlignment="1">
      <alignment horizontal="center" vertical="center"/>
    </xf>
    <xf numFmtId="9" fontId="0" fillId="19" borderId="82" xfId="0" applyNumberFormat="1" applyFill="1" applyBorder="1" applyAlignment="1">
      <alignment horizontal="center" vertical="center" wrapText="1"/>
    </xf>
    <xf numFmtId="9" fontId="0" fillId="19" borderId="78" xfId="0" applyNumberFormat="1" applyFill="1" applyBorder="1" applyAlignment="1">
      <alignment horizontal="center" vertical="center" wrapText="1"/>
    </xf>
    <xf numFmtId="9" fontId="0" fillId="19" borderId="60" xfId="0" applyNumberFormat="1" applyFill="1" applyBorder="1" applyAlignment="1">
      <alignment horizontal="center" vertical="center" wrapText="1"/>
    </xf>
    <xf numFmtId="0" fontId="0" fillId="19" borderId="82" xfId="0" applyFill="1" applyBorder="1" applyAlignment="1">
      <alignment horizontal="center"/>
    </xf>
    <xf numFmtId="0" fontId="0" fillId="19" borderId="78" xfId="0" applyFill="1" applyBorder="1" applyAlignment="1">
      <alignment horizontal="center"/>
    </xf>
    <xf numFmtId="0" fontId="0" fillId="19" borderId="60" xfId="0" applyFill="1" applyBorder="1" applyAlignment="1">
      <alignment horizontal="center"/>
    </xf>
    <xf numFmtId="0" fontId="0" fillId="19" borderId="13" xfId="0" applyFill="1" applyBorder="1" applyAlignment="1">
      <alignment horizontal="center" vertical="center" wrapText="1"/>
    </xf>
    <xf numFmtId="0" fontId="0" fillId="19" borderId="13" xfId="0" applyFill="1" applyBorder="1" applyAlignment="1">
      <alignment horizontal="left" vertical="center" wrapText="1"/>
    </xf>
    <xf numFmtId="0" fontId="73" fillId="3" borderId="13" xfId="0" applyFont="1" applyFill="1" applyBorder="1" applyAlignment="1">
      <alignment horizontal="center" vertical="center" wrapText="1"/>
    </xf>
    <xf numFmtId="9" fontId="0" fillId="19" borderId="13" xfId="0" applyNumberFormat="1" applyFill="1" applyBorder="1" applyAlignment="1">
      <alignment horizontal="center" vertical="center" wrapText="1"/>
    </xf>
    <xf numFmtId="0" fontId="0" fillId="19" borderId="13" xfId="0" applyFill="1" applyBorder="1" applyAlignment="1">
      <alignment horizontal="center" vertical="center"/>
    </xf>
    <xf numFmtId="0" fontId="0" fillId="19" borderId="13" xfId="0" applyFont="1" applyFill="1" applyBorder="1" applyAlignment="1">
      <alignment horizontal="center" vertical="center" wrapText="1"/>
    </xf>
    <xf numFmtId="0" fontId="0" fillId="19" borderId="13" xfId="0" applyFont="1" applyFill="1" applyBorder="1" applyAlignment="1">
      <alignment horizontal="left" vertical="center" wrapText="1"/>
    </xf>
    <xf numFmtId="0" fontId="0" fillId="0" borderId="13" xfId="0" applyFill="1" applyBorder="1" applyAlignment="1">
      <alignment horizontal="center" vertical="center" wrapText="1"/>
    </xf>
    <xf numFmtId="0" fontId="0" fillId="0" borderId="13" xfId="0" applyBorder="1" applyAlignment="1">
      <alignment horizontal="center" vertical="center" wrapText="1"/>
    </xf>
    <xf numFmtId="0" fontId="0" fillId="0" borderId="82" xfId="0" applyBorder="1" applyAlignment="1">
      <alignment horizontal="center" vertical="center" wrapText="1"/>
    </xf>
    <xf numFmtId="0" fontId="0" fillId="0" borderId="78" xfId="0" applyBorder="1" applyAlignment="1">
      <alignment horizontal="center" vertical="center" wrapText="1"/>
    </xf>
    <xf numFmtId="0" fontId="0" fillId="0" borderId="60" xfId="0" applyBorder="1" applyAlignment="1">
      <alignment horizontal="center" vertical="center" wrapText="1"/>
    </xf>
    <xf numFmtId="14" fontId="0" fillId="0" borderId="82" xfId="0" applyNumberFormat="1" applyBorder="1" applyAlignment="1">
      <alignment horizontal="center" vertical="center" wrapText="1"/>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86" xfId="0" applyBorder="1" applyAlignment="1">
      <alignment horizontal="center" vertical="center" wrapText="1"/>
    </xf>
    <xf numFmtId="0" fontId="0" fillId="0" borderId="13" xfId="0" applyBorder="1" applyAlignment="1">
      <alignment horizontal="center" vertical="center"/>
    </xf>
    <xf numFmtId="9" fontId="0" fillId="0" borderId="82" xfId="0" applyNumberFormat="1" applyBorder="1" applyAlignment="1">
      <alignment horizontal="center" vertical="center" wrapText="1"/>
    </xf>
    <xf numFmtId="9" fontId="0" fillId="0" borderId="78" xfId="0" applyNumberFormat="1" applyBorder="1" applyAlignment="1">
      <alignment horizontal="center" vertical="center" wrapText="1"/>
    </xf>
    <xf numFmtId="9" fontId="0" fillId="0" borderId="60" xfId="0" applyNumberFormat="1" applyBorder="1" applyAlignment="1">
      <alignment horizontal="center" vertical="center" wrapText="1"/>
    </xf>
    <xf numFmtId="0" fontId="73" fillId="19" borderId="13" xfId="0" applyFont="1" applyFill="1" applyBorder="1" applyAlignment="1">
      <alignment horizontal="center" vertical="center" wrapText="1"/>
    </xf>
    <xf numFmtId="0" fontId="19" fillId="0" borderId="82" xfId="0" applyFont="1" applyBorder="1" applyAlignment="1">
      <alignment horizontal="left" vertical="center" wrapText="1"/>
    </xf>
    <xf numFmtId="0" fontId="19" fillId="0" borderId="78" xfId="0" applyFont="1" applyBorder="1" applyAlignment="1">
      <alignment horizontal="left" vertical="center" wrapText="1"/>
    </xf>
    <xf numFmtId="0" fontId="19" fillId="0" borderId="13" xfId="0" applyFont="1" applyFill="1" applyBorder="1" applyAlignment="1">
      <alignment horizontal="center" vertical="center" wrapText="1"/>
    </xf>
    <xf numFmtId="0" fontId="73" fillId="0" borderId="13" xfId="0" applyFont="1" applyBorder="1" applyAlignment="1">
      <alignment horizontal="center" vertical="center" wrapText="1"/>
    </xf>
    <xf numFmtId="0" fontId="73" fillId="0" borderId="82" xfId="0" applyFont="1" applyBorder="1" applyAlignment="1">
      <alignment horizontal="center" vertical="center" wrapText="1"/>
    </xf>
    <xf numFmtId="9" fontId="0" fillId="0" borderId="13" xfId="0" applyNumberFormat="1" applyBorder="1" applyAlignment="1">
      <alignment horizontal="center" vertical="center" wrapText="1"/>
    </xf>
    <xf numFmtId="9" fontId="0" fillId="19" borderId="13" xfId="0" applyNumberFormat="1" applyFont="1" applyFill="1" applyBorder="1" applyAlignment="1">
      <alignment horizontal="center" vertical="center" wrapText="1"/>
    </xf>
    <xf numFmtId="0" fontId="0" fillId="19" borderId="13" xfId="0" applyFont="1" applyFill="1" applyBorder="1" applyAlignment="1">
      <alignment horizontal="center" vertical="center"/>
    </xf>
    <xf numFmtId="0" fontId="0" fillId="0" borderId="82" xfId="0" applyFill="1" applyBorder="1" applyAlignment="1">
      <alignment horizontal="left" vertical="center" wrapText="1"/>
    </xf>
    <xf numFmtId="0" fontId="0" fillId="0" borderId="78" xfId="0" applyFill="1" applyBorder="1" applyAlignment="1">
      <alignment horizontal="left" vertical="center" wrapText="1"/>
    </xf>
    <xf numFmtId="0" fontId="0" fillId="0" borderId="60" xfId="0" applyFill="1" applyBorder="1" applyAlignment="1">
      <alignment horizontal="left" vertical="center" wrapText="1"/>
    </xf>
    <xf numFmtId="0" fontId="19" fillId="0" borderId="82" xfId="0" applyFont="1" applyFill="1" applyBorder="1" applyAlignment="1">
      <alignment horizontal="center" vertical="center" wrapText="1"/>
    </xf>
    <xf numFmtId="0" fontId="19" fillId="0" borderId="78" xfId="0" applyFont="1" applyFill="1" applyBorder="1" applyAlignment="1">
      <alignment horizontal="center" vertical="center" wrapText="1"/>
    </xf>
    <xf numFmtId="0" fontId="19" fillId="0" borderId="60" xfId="0" applyFont="1" applyFill="1" applyBorder="1" applyAlignment="1">
      <alignment horizontal="center" vertical="center" wrapText="1"/>
    </xf>
    <xf numFmtId="0" fontId="32" fillId="0" borderId="82" xfId="0" applyFont="1" applyFill="1" applyBorder="1" applyAlignment="1">
      <alignment horizontal="center" vertical="center" wrapText="1"/>
    </xf>
    <xf numFmtId="0" fontId="32" fillId="0" borderId="78" xfId="0" applyFont="1" applyFill="1" applyBorder="1" applyAlignment="1">
      <alignment horizontal="center" vertical="center" wrapText="1"/>
    </xf>
    <xf numFmtId="14" fontId="0" fillId="0" borderId="82" xfId="0" applyNumberFormat="1" applyFill="1" applyBorder="1" applyAlignment="1">
      <alignment horizontal="center" vertical="center" wrapText="1"/>
    </xf>
    <xf numFmtId="14" fontId="0" fillId="0" borderId="84" xfId="0" applyNumberFormat="1" applyFill="1" applyBorder="1" applyAlignment="1">
      <alignment horizontal="center" vertical="center" wrapText="1"/>
    </xf>
    <xf numFmtId="0" fontId="0" fillId="0" borderId="85" xfId="0" applyFill="1" applyBorder="1" applyAlignment="1">
      <alignment horizontal="center" vertical="center" wrapText="1"/>
    </xf>
    <xf numFmtId="0" fontId="0" fillId="0" borderId="84" xfId="0" applyFill="1" applyBorder="1" applyAlignment="1">
      <alignment horizontal="center" vertical="center" wrapText="1"/>
    </xf>
    <xf numFmtId="0" fontId="0" fillId="0" borderId="82" xfId="0" applyBorder="1" applyAlignment="1">
      <alignment horizontal="center" vertical="center"/>
    </xf>
    <xf numFmtId="0" fontId="0" fillId="0" borderId="78" xfId="0" applyBorder="1" applyAlignment="1">
      <alignment horizontal="center" vertical="center"/>
    </xf>
    <xf numFmtId="0" fontId="0" fillId="0" borderId="60" xfId="0" applyBorder="1" applyAlignment="1">
      <alignment horizontal="center" vertical="center"/>
    </xf>
    <xf numFmtId="0" fontId="0" fillId="0" borderId="13" xfId="0" applyFont="1" applyFill="1" applyBorder="1" applyAlignment="1">
      <alignment horizontal="center" vertical="center" wrapText="1"/>
    </xf>
    <xf numFmtId="0" fontId="0" fillId="0" borderId="13" xfId="0" applyFill="1" applyBorder="1" applyAlignment="1">
      <alignment horizontal="left" vertical="center" wrapText="1"/>
    </xf>
    <xf numFmtId="0" fontId="0" fillId="0" borderId="82" xfId="0" applyFont="1" applyFill="1" applyBorder="1" applyAlignment="1">
      <alignment horizontal="center" vertical="center" wrapText="1"/>
    </xf>
    <xf numFmtId="0" fontId="0" fillId="0" borderId="78" xfId="0" applyFont="1" applyFill="1" applyBorder="1" applyAlignment="1">
      <alignment horizontal="center" vertical="center" wrapText="1"/>
    </xf>
    <xf numFmtId="0" fontId="0" fillId="0" borderId="60" xfId="0" applyFont="1" applyFill="1" applyBorder="1" applyAlignment="1">
      <alignment horizontal="center" vertical="center" wrapText="1"/>
    </xf>
    <xf numFmtId="0" fontId="0" fillId="3" borderId="82" xfId="0" applyFill="1" applyBorder="1" applyAlignment="1">
      <alignment horizontal="center" vertical="center" wrapText="1"/>
    </xf>
    <xf numFmtId="0" fontId="0" fillId="3" borderId="78" xfId="0" applyFill="1" applyBorder="1" applyAlignment="1">
      <alignment horizontal="center" vertical="center" wrapText="1"/>
    </xf>
    <xf numFmtId="0" fontId="0" fillId="3" borderId="13" xfId="0"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9" xfId="0" applyFont="1" applyFill="1" applyBorder="1" applyAlignment="1">
      <alignment horizontal="center" vertical="center" textRotation="90" wrapText="1"/>
    </xf>
    <xf numFmtId="0" fontId="4" fillId="4" borderId="8" xfId="0" applyFont="1" applyFill="1" applyBorder="1" applyAlignment="1">
      <alignment horizontal="center" vertical="center" textRotation="90" wrapText="1"/>
    </xf>
    <xf numFmtId="0" fontId="4" fillId="4" borderId="11" xfId="0" applyFont="1" applyFill="1" applyBorder="1" applyAlignment="1">
      <alignment horizontal="center" vertical="center" textRotation="90" wrapText="1"/>
    </xf>
    <xf numFmtId="0" fontId="4" fillId="4" borderId="83" xfId="0" applyFont="1" applyFill="1" applyBorder="1" applyAlignment="1">
      <alignment horizontal="center" vertical="center" textRotation="90" wrapText="1"/>
    </xf>
    <xf numFmtId="0" fontId="4" fillId="4" borderId="1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8" xfId="0" applyFont="1" applyFill="1" applyBorder="1" applyAlignment="1">
      <alignment horizontal="center" vertical="center" textRotation="1"/>
    </xf>
    <xf numFmtId="0" fontId="4" fillId="4" borderId="11" xfId="0" applyFont="1" applyFill="1" applyBorder="1" applyAlignment="1">
      <alignment horizontal="center" vertical="center" textRotation="1"/>
    </xf>
    <xf numFmtId="0" fontId="4" fillId="4" borderId="9"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6" xfId="0" applyFont="1" applyFill="1" applyBorder="1" applyAlignment="1">
      <alignment horizontal="center" vertical="center"/>
    </xf>
    <xf numFmtId="0" fontId="74" fillId="4" borderId="2" xfId="0" applyFont="1" applyFill="1" applyBorder="1" applyAlignment="1">
      <alignment horizontal="center" vertical="center"/>
    </xf>
    <xf numFmtId="0" fontId="74" fillId="4" borderId="0" xfId="0" applyFont="1" applyFill="1" applyBorder="1" applyAlignment="1">
      <alignment horizontal="center" vertical="center"/>
    </xf>
    <xf numFmtId="0" fontId="7" fillId="3" borderId="13" xfId="0" applyFont="1" applyFill="1" applyBorder="1" applyAlignment="1">
      <alignment horizontal="center" vertical="center"/>
    </xf>
    <xf numFmtId="0" fontId="5" fillId="4" borderId="5" xfId="0" applyFont="1" applyFill="1" applyBorder="1" applyAlignment="1">
      <alignment horizontal="left" vertical="center"/>
    </xf>
    <xf numFmtId="0" fontId="5" fillId="4" borderId="7" xfId="0" applyFont="1" applyFill="1" applyBorder="1" applyAlignment="1">
      <alignment horizontal="left" vertical="center"/>
    </xf>
    <xf numFmtId="0" fontId="5" fillId="4" borderId="6" xfId="0" applyFont="1" applyFill="1" applyBorder="1" applyAlignment="1">
      <alignment horizontal="left" vertical="center"/>
    </xf>
    <xf numFmtId="0" fontId="2" fillId="3" borderId="5" xfId="0" applyFont="1" applyFill="1" applyBorder="1" applyAlignment="1" applyProtection="1">
      <alignment horizontal="left" vertical="center"/>
      <protection locked="0"/>
    </xf>
    <xf numFmtId="0" fontId="2" fillId="3" borderId="7"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2" fillId="3" borderId="5"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4" fillId="4" borderId="87" xfId="0" applyFont="1" applyFill="1" applyBorder="1" applyAlignment="1">
      <alignment horizontal="center" vertical="center"/>
    </xf>
    <xf numFmtId="14" fontId="0" fillId="19" borderId="82" xfId="0" applyNumberFormat="1" applyFill="1" applyBorder="1" applyAlignment="1">
      <alignment horizontal="center" vertical="center" wrapText="1"/>
    </xf>
    <xf numFmtId="14" fontId="0" fillId="19" borderId="78" xfId="0" applyNumberFormat="1" applyFill="1" applyBorder="1" applyAlignment="1">
      <alignment horizontal="center" vertical="center" wrapText="1"/>
    </xf>
    <xf numFmtId="14" fontId="0" fillId="19" borderId="60" xfId="0" applyNumberFormat="1" applyFill="1" applyBorder="1" applyAlignment="1">
      <alignment horizontal="center" vertical="center" wrapText="1"/>
    </xf>
    <xf numFmtId="14" fontId="0" fillId="0" borderId="78" xfId="0" applyNumberFormat="1" applyBorder="1" applyAlignment="1">
      <alignment horizontal="center" vertical="center" wrapText="1"/>
    </xf>
    <xf numFmtId="14" fontId="0" fillId="0" borderId="60" xfId="0" applyNumberFormat="1" applyBorder="1" applyAlignment="1">
      <alignment horizontal="center" vertical="center" wrapText="1"/>
    </xf>
    <xf numFmtId="9" fontId="0" fillId="19" borderId="82" xfId="0" applyNumberFormat="1" applyFont="1" applyFill="1" applyBorder="1" applyAlignment="1">
      <alignment horizontal="center" vertical="center" wrapText="1"/>
    </xf>
    <xf numFmtId="9" fontId="0" fillId="19" borderId="78" xfId="0" applyNumberFormat="1" applyFont="1" applyFill="1" applyBorder="1" applyAlignment="1">
      <alignment horizontal="center" vertical="center" wrapText="1"/>
    </xf>
    <xf numFmtId="9" fontId="0" fillId="19" borderId="60" xfId="0" applyNumberFormat="1" applyFont="1" applyFill="1" applyBorder="1" applyAlignment="1">
      <alignment horizontal="center" vertical="center" wrapText="1"/>
    </xf>
    <xf numFmtId="1" fontId="84" fillId="0" borderId="98" xfId="0" applyNumberFormat="1" applyFont="1" applyBorder="1" applyAlignment="1" applyProtection="1">
      <alignment horizontal="center" vertical="center" wrapText="1"/>
      <protection locked="0"/>
    </xf>
    <xf numFmtId="0" fontId="0" fillId="0" borderId="101" xfId="0" applyBorder="1" applyAlignment="1">
      <alignment horizontal="center" vertical="center" wrapText="1"/>
    </xf>
    <xf numFmtId="1" fontId="84" fillId="19" borderId="98" xfId="0" applyNumberFormat="1" applyFont="1" applyFill="1" applyBorder="1" applyAlignment="1" applyProtection="1">
      <alignment horizontal="center" vertical="center" wrapText="1"/>
      <protection locked="0"/>
    </xf>
    <xf numFmtId="0" fontId="0" fillId="19" borderId="101" xfId="0" applyFill="1" applyBorder="1" applyAlignment="1">
      <alignment horizontal="center" vertical="center" wrapText="1"/>
    </xf>
    <xf numFmtId="0" fontId="32" fillId="19" borderId="98" xfId="0" applyFont="1" applyFill="1" applyBorder="1" applyAlignment="1">
      <alignment horizontal="center"/>
    </xf>
    <xf numFmtId="0" fontId="32" fillId="19" borderId="78" xfId="0" applyFont="1" applyFill="1" applyBorder="1" applyAlignment="1">
      <alignment horizontal="center"/>
    </xf>
    <xf numFmtId="0" fontId="32" fillId="19" borderId="101" xfId="0" applyFont="1" applyFill="1" applyBorder="1" applyAlignment="1">
      <alignment horizontal="center"/>
    </xf>
    <xf numFmtId="0" fontId="32" fillId="19" borderId="88" xfId="0" applyFont="1" applyFill="1" applyBorder="1" applyAlignment="1" applyProtection="1">
      <alignment horizontal="center" vertical="center"/>
      <protection locked="0"/>
    </xf>
    <xf numFmtId="0" fontId="32" fillId="19" borderId="13" xfId="0" applyFont="1" applyFill="1" applyBorder="1" applyAlignment="1" applyProtection="1">
      <alignment horizontal="center" vertical="center"/>
      <protection locked="0"/>
    </xf>
    <xf numFmtId="0" fontId="32" fillId="19" borderId="65" xfId="0" applyFont="1" applyFill="1" applyBorder="1" applyAlignment="1" applyProtection="1">
      <alignment horizontal="center" vertical="center"/>
      <protection locked="0"/>
    </xf>
    <xf numFmtId="1" fontId="84" fillId="19" borderId="88" xfId="0" applyNumberFormat="1" applyFont="1" applyFill="1" applyBorder="1" applyAlignment="1">
      <alignment horizontal="center" vertical="center"/>
    </xf>
    <xf numFmtId="0" fontId="84" fillId="19" borderId="13" xfId="0" applyFont="1" applyFill="1" applyBorder="1" applyAlignment="1">
      <alignment horizontal="center" vertical="center"/>
    </xf>
    <xf numFmtId="0" fontId="84" fillId="19" borderId="65" xfId="0" applyFont="1" applyFill="1" applyBorder="1" applyAlignment="1">
      <alignment horizontal="center" vertical="center"/>
    </xf>
    <xf numFmtId="0" fontId="32" fillId="19" borderId="98" xfId="0" applyFont="1" applyFill="1" applyBorder="1" applyAlignment="1" applyProtection="1">
      <alignment horizontal="center" vertical="center"/>
      <protection locked="0"/>
    </xf>
    <xf numFmtId="0" fontId="32" fillId="19" borderId="78" xfId="0" applyFont="1" applyFill="1" applyBorder="1" applyAlignment="1" applyProtection="1">
      <alignment horizontal="center" vertical="center"/>
      <protection locked="0"/>
    </xf>
    <xf numFmtId="0" fontId="32" fillId="19" borderId="101" xfId="0" applyFont="1" applyFill="1" applyBorder="1" applyAlignment="1" applyProtection="1">
      <alignment horizontal="center" vertical="center"/>
      <protection locked="0"/>
    </xf>
    <xf numFmtId="1" fontId="84" fillId="19" borderId="97" xfId="0" applyNumberFormat="1" applyFont="1" applyFill="1" applyBorder="1" applyAlignment="1" applyProtection="1">
      <alignment horizontal="center" vertical="center" wrapText="1"/>
      <protection locked="0"/>
    </xf>
    <xf numFmtId="1" fontId="84" fillId="19" borderId="99" xfId="0" applyNumberFormat="1" applyFont="1" applyFill="1" applyBorder="1" applyAlignment="1" applyProtection="1">
      <alignment horizontal="center" vertical="center" wrapText="1"/>
      <protection locked="0"/>
    </xf>
    <xf numFmtId="1" fontId="84" fillId="19" borderId="100" xfId="0" applyNumberFormat="1" applyFont="1" applyFill="1" applyBorder="1" applyAlignment="1" applyProtection="1">
      <alignment horizontal="center" vertical="center" wrapText="1"/>
      <protection locked="0"/>
    </xf>
    <xf numFmtId="0" fontId="84" fillId="19" borderId="98" xfId="0" applyFont="1" applyFill="1" applyBorder="1" applyAlignment="1" applyProtection="1">
      <alignment horizontal="left" vertical="center" wrapText="1"/>
      <protection locked="0"/>
    </xf>
    <xf numFmtId="0" fontId="84" fillId="19" borderId="78" xfId="0" applyFont="1" applyFill="1" applyBorder="1" applyAlignment="1" applyProtection="1">
      <alignment horizontal="left" vertical="center" wrapText="1"/>
      <protection locked="0"/>
    </xf>
    <xf numFmtId="0" fontId="84" fillId="19" borderId="101" xfId="0" applyFont="1" applyFill="1" applyBorder="1" applyAlignment="1" applyProtection="1">
      <alignment horizontal="left" vertical="center" wrapText="1"/>
      <protection locked="0"/>
    </xf>
    <xf numFmtId="0" fontId="84" fillId="19" borderId="98" xfId="0" applyFont="1" applyFill="1" applyBorder="1" applyAlignment="1" applyProtection="1">
      <alignment horizontal="center" vertical="center" wrapText="1"/>
      <protection locked="0"/>
    </xf>
    <xf numFmtId="0" fontId="84" fillId="19" borderId="78" xfId="0" applyFont="1" applyFill="1" applyBorder="1" applyAlignment="1" applyProtection="1">
      <alignment horizontal="center" vertical="center" wrapText="1"/>
      <protection locked="0"/>
    </xf>
    <xf numFmtId="0" fontId="84" fillId="19" borderId="101" xfId="0" applyFont="1" applyFill="1" applyBorder="1" applyAlignment="1" applyProtection="1">
      <alignment horizontal="center" vertical="center" wrapText="1"/>
      <protection locked="0"/>
    </xf>
    <xf numFmtId="0" fontId="84" fillId="0" borderId="98" xfId="0" applyFont="1" applyBorder="1" applyAlignment="1" applyProtection="1">
      <alignment horizontal="center" vertical="center"/>
      <protection locked="0"/>
    </xf>
    <xf numFmtId="0" fontId="84" fillId="0" borderId="78" xfId="0" applyFont="1" applyBorder="1" applyAlignment="1" applyProtection="1">
      <alignment horizontal="center" vertical="center"/>
      <protection locked="0"/>
    </xf>
    <xf numFmtId="0" fontId="84" fillId="0" borderId="101" xfId="0" applyFont="1" applyBorder="1" applyAlignment="1" applyProtection="1">
      <alignment horizontal="center" vertical="center"/>
      <protection locked="0"/>
    </xf>
    <xf numFmtId="0" fontId="84" fillId="19" borderId="88" xfId="0" applyFont="1" applyFill="1" applyBorder="1" applyAlignment="1" applyProtection="1">
      <alignment horizontal="center" vertical="center"/>
      <protection locked="0"/>
    </xf>
    <xf numFmtId="0" fontId="84" fillId="19" borderId="13" xfId="0" applyFont="1" applyFill="1" applyBorder="1" applyAlignment="1" applyProtection="1">
      <alignment horizontal="center" vertical="center"/>
      <protection locked="0"/>
    </xf>
    <xf numFmtId="0" fontId="84" fillId="19" borderId="65" xfId="0" applyFont="1" applyFill="1" applyBorder="1" applyAlignment="1" applyProtection="1">
      <alignment horizontal="center" vertical="center"/>
      <protection locked="0"/>
    </xf>
    <xf numFmtId="0" fontId="32" fillId="0" borderId="98" xfId="0" applyFont="1" applyBorder="1" applyAlignment="1">
      <alignment horizontal="center"/>
    </xf>
    <xf numFmtId="0" fontId="32" fillId="0" borderId="78" xfId="0" applyFont="1" applyBorder="1" applyAlignment="1">
      <alignment horizontal="center"/>
    </xf>
    <xf numFmtId="0" fontId="32" fillId="0" borderId="101" xfId="0" applyFont="1" applyBorder="1" applyAlignment="1">
      <alignment horizontal="center"/>
    </xf>
    <xf numFmtId="0" fontId="32" fillId="0" borderId="88" xfId="0"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32" fillId="0" borderId="65" xfId="0" applyFont="1" applyBorder="1" applyAlignment="1" applyProtection="1">
      <alignment horizontal="center" vertical="center"/>
      <protection locked="0"/>
    </xf>
    <xf numFmtId="1" fontId="84" fillId="0" borderId="88" xfId="0" applyNumberFormat="1" applyFont="1" applyBorder="1" applyAlignment="1">
      <alignment horizontal="center" vertical="center"/>
    </xf>
    <xf numFmtId="0" fontId="84" fillId="0" borderId="13" xfId="0" applyFont="1" applyBorder="1" applyAlignment="1">
      <alignment horizontal="center" vertical="center"/>
    </xf>
    <xf numFmtId="0" fontId="84" fillId="0" borderId="65" xfId="0" applyFont="1" applyBorder="1" applyAlignment="1">
      <alignment horizontal="center" vertical="center"/>
    </xf>
    <xf numFmtId="0" fontId="32" fillId="0" borderId="98" xfId="0" applyFont="1" applyBorder="1" applyAlignment="1" applyProtection="1">
      <alignment horizontal="center" vertical="center"/>
      <protection locked="0"/>
    </xf>
    <xf numFmtId="0" fontId="32" fillId="0" borderId="78" xfId="0" applyFont="1" applyBorder="1" applyAlignment="1" applyProtection="1">
      <alignment horizontal="center" vertical="center"/>
      <protection locked="0"/>
    </xf>
    <xf numFmtId="0" fontId="32" fillId="0" borderId="101" xfId="0" applyFont="1" applyBorder="1" applyAlignment="1" applyProtection="1">
      <alignment horizontal="center" vertical="center"/>
      <protection locked="0"/>
    </xf>
    <xf numFmtId="0" fontId="32" fillId="0" borderId="98"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101" xfId="0" applyFont="1" applyBorder="1" applyAlignment="1">
      <alignment horizontal="center" vertical="center" wrapText="1"/>
    </xf>
    <xf numFmtId="1" fontId="84" fillId="0" borderId="97" xfId="0" applyNumberFormat="1" applyFont="1" applyBorder="1" applyAlignment="1" applyProtection="1">
      <alignment horizontal="center" vertical="center" wrapText="1"/>
      <protection locked="0"/>
    </xf>
    <xf numFmtId="1" fontId="84" fillId="0" borderId="99" xfId="0" applyNumberFormat="1" applyFont="1" applyBorder="1" applyAlignment="1" applyProtection="1">
      <alignment horizontal="center" vertical="center" wrapText="1"/>
      <protection locked="0"/>
    </xf>
    <xf numFmtId="1" fontId="84" fillId="0" borderId="100" xfId="0" applyNumberFormat="1" applyFont="1" applyBorder="1" applyAlignment="1" applyProtection="1">
      <alignment horizontal="center" vertical="center" wrapText="1"/>
      <protection locked="0"/>
    </xf>
    <xf numFmtId="0" fontId="84" fillId="0" borderId="98" xfId="0" applyFont="1" applyBorder="1" applyAlignment="1" applyProtection="1">
      <alignment horizontal="left" vertical="center" wrapText="1"/>
      <protection locked="0"/>
    </xf>
    <xf numFmtId="0" fontId="84" fillId="0" borderId="78" xfId="0" applyFont="1" applyBorder="1" applyAlignment="1" applyProtection="1">
      <alignment horizontal="left" vertical="center" wrapText="1"/>
      <protection locked="0"/>
    </xf>
    <xf numFmtId="0" fontId="84" fillId="0" borderId="101" xfId="0" applyFont="1" applyBorder="1" applyAlignment="1" applyProtection="1">
      <alignment horizontal="left" vertical="center" wrapText="1"/>
      <protection locked="0"/>
    </xf>
    <xf numFmtId="0" fontId="84" fillId="0" borderId="98" xfId="0" applyFont="1" applyBorder="1" applyAlignment="1" applyProtection="1">
      <alignment horizontal="center" vertical="center" wrapText="1"/>
      <protection locked="0"/>
    </xf>
    <xf numFmtId="0" fontId="84" fillId="0" borderId="78" xfId="0" applyFont="1" applyBorder="1" applyAlignment="1" applyProtection="1">
      <alignment horizontal="center" vertical="center" wrapText="1"/>
      <protection locked="0"/>
    </xf>
    <xf numFmtId="0" fontId="84" fillId="0" borderId="101" xfId="0" applyFont="1" applyBorder="1" applyAlignment="1" applyProtection="1">
      <alignment horizontal="center" vertical="center" wrapText="1"/>
      <protection locked="0"/>
    </xf>
    <xf numFmtId="0" fontId="84" fillId="0" borderId="88" xfId="0" applyFont="1" applyBorder="1" applyAlignment="1" applyProtection="1">
      <alignment horizontal="center" vertical="center"/>
      <protection locked="0"/>
    </xf>
    <xf numFmtId="0" fontId="84" fillId="0" borderId="13" xfId="0" applyFont="1" applyBorder="1" applyAlignment="1" applyProtection="1">
      <alignment horizontal="center" vertical="center"/>
      <protection locked="0"/>
    </xf>
    <xf numFmtId="0" fontId="84" fillId="0" borderId="65" xfId="0" applyFont="1" applyBorder="1" applyAlignment="1" applyProtection="1">
      <alignment horizontal="center" vertical="center"/>
      <protection locked="0"/>
    </xf>
    <xf numFmtId="14" fontId="32" fillId="0" borderId="98" xfId="0" applyNumberFormat="1" applyFont="1" applyBorder="1" applyAlignment="1">
      <alignment horizontal="center"/>
    </xf>
    <xf numFmtId="9" fontId="32" fillId="0" borderId="98" xfId="0" applyNumberFormat="1" applyFont="1" applyBorder="1" applyAlignment="1">
      <alignment horizontal="center"/>
    </xf>
    <xf numFmtId="0" fontId="32" fillId="19" borderId="98" xfId="0" applyFont="1" applyFill="1" applyBorder="1" applyAlignment="1">
      <alignment horizontal="center" vertical="center" wrapText="1"/>
    </xf>
    <xf numFmtId="0" fontId="32" fillId="19" borderId="78" xfId="0" applyFont="1" applyFill="1" applyBorder="1" applyAlignment="1">
      <alignment horizontal="center" vertical="center" wrapText="1"/>
    </xf>
    <xf numFmtId="0" fontId="32" fillId="19" borderId="101" xfId="0" applyFont="1" applyFill="1" applyBorder="1" applyAlignment="1">
      <alignment horizontal="center" vertical="center" wrapText="1"/>
    </xf>
    <xf numFmtId="0" fontId="77" fillId="23" borderId="102" xfId="0" applyFont="1" applyFill="1" applyBorder="1" applyAlignment="1">
      <alignment horizontal="center"/>
    </xf>
    <xf numFmtId="0" fontId="77" fillId="23" borderId="103" xfId="0" applyFont="1" applyFill="1" applyBorder="1" applyAlignment="1">
      <alignment horizontal="center"/>
    </xf>
    <xf numFmtId="0" fontId="85" fillId="4" borderId="94" xfId="0" applyFont="1" applyFill="1" applyBorder="1" applyAlignment="1">
      <alignment horizontal="center" vertical="center"/>
    </xf>
    <xf numFmtId="0" fontId="85" fillId="4" borderId="104" xfId="0" applyFont="1" applyFill="1" applyBorder="1" applyAlignment="1">
      <alignment horizontal="center" vertical="center"/>
    </xf>
    <xf numFmtId="0" fontId="85" fillId="4" borderId="95" xfId="0" applyFont="1" applyFill="1" applyBorder="1" applyAlignment="1">
      <alignment horizontal="center" vertical="center"/>
    </xf>
    <xf numFmtId="0" fontId="85" fillId="22" borderId="92" xfId="0" applyFont="1" applyFill="1" applyBorder="1" applyAlignment="1" applyProtection="1">
      <alignment horizontal="center" vertical="center" wrapText="1"/>
      <protection locked="0"/>
    </xf>
    <xf numFmtId="0" fontId="85" fillId="4" borderId="92" xfId="0" applyFont="1" applyFill="1" applyBorder="1" applyAlignment="1" applyProtection="1">
      <alignment horizontal="center" vertical="center" wrapText="1"/>
      <protection locked="0"/>
    </xf>
    <xf numFmtId="0" fontId="87" fillId="4" borderId="2" xfId="0" applyFont="1" applyFill="1" applyBorder="1" applyAlignment="1">
      <alignment horizontal="center" vertical="center" wrapText="1"/>
    </xf>
    <xf numFmtId="0" fontId="87" fillId="4" borderId="105" xfId="0" applyFont="1" applyFill="1" applyBorder="1" applyAlignment="1">
      <alignment horizontal="center" vertical="center" wrapText="1"/>
    </xf>
    <xf numFmtId="0" fontId="87" fillId="4" borderId="0" xfId="0" applyFont="1" applyFill="1" applyBorder="1" applyAlignment="1">
      <alignment horizontal="center" vertical="center" wrapText="1"/>
    </xf>
    <xf numFmtId="0" fontId="87" fillId="4" borderId="90" xfId="0" applyFont="1" applyFill="1" applyBorder="1" applyAlignment="1">
      <alignment horizontal="center" vertical="center" wrapText="1"/>
    </xf>
    <xf numFmtId="0" fontId="86" fillId="4" borderId="93" xfId="0" applyFont="1" applyFill="1" applyBorder="1" applyAlignment="1">
      <alignment horizontal="center" vertical="center" wrapText="1"/>
    </xf>
    <xf numFmtId="0" fontId="86" fillId="4" borderId="96" xfId="0" applyFont="1" applyFill="1" applyBorder="1" applyAlignment="1">
      <alignment horizontal="center" vertical="center" wrapText="1"/>
    </xf>
    <xf numFmtId="0" fontId="86" fillId="4" borderId="94" xfId="0" applyFont="1" applyFill="1" applyBorder="1" applyAlignment="1">
      <alignment horizontal="center" vertical="center" wrapText="1"/>
    </xf>
    <xf numFmtId="0" fontId="86" fillId="4" borderId="95" xfId="0" applyFont="1" applyFill="1" applyBorder="1" applyAlignment="1">
      <alignment horizontal="center" vertical="center" wrapText="1"/>
    </xf>
    <xf numFmtId="0" fontId="85" fillId="4" borderId="94" xfId="0" applyFont="1" applyFill="1" applyBorder="1" applyAlignment="1" applyProtection="1">
      <alignment horizontal="center" vertical="center" wrapText="1"/>
      <protection locked="0"/>
    </xf>
    <xf numFmtId="1" fontId="84" fillId="0" borderId="78" xfId="0" applyNumberFormat="1" applyFont="1" applyBorder="1" applyAlignment="1" applyProtection="1">
      <alignment horizontal="center" vertical="center" wrapText="1"/>
      <protection locked="0"/>
    </xf>
    <xf numFmtId="1" fontId="84" fillId="0" borderId="101" xfId="0" applyNumberFormat="1" applyFont="1" applyBorder="1" applyAlignment="1" applyProtection="1">
      <alignment horizontal="center" vertical="center" wrapText="1"/>
      <protection locked="0"/>
    </xf>
    <xf numFmtId="1" fontId="84" fillId="19" borderId="78" xfId="0" applyNumberFormat="1" applyFont="1" applyFill="1" applyBorder="1" applyAlignment="1" applyProtection="1">
      <alignment horizontal="center" vertical="center" wrapText="1"/>
      <protection locked="0"/>
    </xf>
    <xf numFmtId="1" fontId="84" fillId="19" borderId="101" xfId="0" applyNumberFormat="1" applyFont="1" applyFill="1" applyBorder="1" applyAlignment="1" applyProtection="1">
      <alignment horizontal="center" vertical="center" wrapText="1"/>
      <protection locked="0"/>
    </xf>
  </cellXfs>
  <cellStyles count="4">
    <cellStyle name="Normal" xfId="0" builtinId="0"/>
    <cellStyle name="Normal - Style1 2" xfId="1" xr:uid="{00000000-0005-0000-0000-000001000000}"/>
    <cellStyle name="Normal 2" xfId="3" xr:uid="{00000000-0005-0000-0000-000002000000}"/>
    <cellStyle name="Normal 2 2" xfId="2" xr:uid="{00000000-0005-0000-0000-000003000000}"/>
  </cellStyles>
  <dxfs count="2843">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numFmt numFmtId="13" formatCode="0%"/>
    </dxf>
    <dxf>
      <numFmt numFmtId="13" formatCode="0%"/>
    </dxf>
    <dxf>
      <numFmt numFmtId="13" formatCode="0%"/>
    </dxf>
    <dxf>
      <numFmt numFmtId="13" formatCode="0%"/>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1" Type="http://schemas.openxmlformats.org/officeDocument/2006/relationships/image" Target="NULL"/></Relationships>
</file>

<file path=xl/drawings/_rels/drawing7.xml.rels><?xml version="1.0" encoding="UTF-8" standalone="yes"?>
<Relationships xmlns="http://schemas.openxmlformats.org/package/2006/relationships"><Relationship Id="rId1" Type="http://schemas.openxmlformats.org/officeDocument/2006/relationships/image" Target="NULL"/></Relationships>
</file>

<file path=xl/drawings/_rels/drawing8.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00000000-0008-0000-0000-000005000000}"/>
            </a:ext>
          </a:extLst>
        </xdr:cNvPr>
        <xdr:cNvGrpSpPr>
          <a:grpSpLocks/>
        </xdr:cNvGrpSpPr>
      </xdr:nvGrpSpPr>
      <xdr:grpSpPr bwMode="auto">
        <a:xfrm>
          <a:off x="6988908" y="260350"/>
          <a:ext cx="672366" cy="592015"/>
          <a:chOff x="2381" y="720"/>
          <a:chExt cx="3154" cy="65"/>
        </a:xfrm>
      </xdr:grpSpPr>
      <xdr:pic>
        <xdr:nvPicPr>
          <xdr:cNvPr id="6" name="6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00000000-0008-0000-0000-000008000000}"/>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editAs="oneCell">
    <xdr:from>
      <xdr:col>0</xdr:col>
      <xdr:colOff>95249</xdr:colOff>
      <xdr:row>0</xdr:row>
      <xdr:rowOff>117231</xdr:rowOff>
    </xdr:from>
    <xdr:to>
      <xdr:col>1</xdr:col>
      <xdr:colOff>107359</xdr:colOff>
      <xdr:row>4</xdr:row>
      <xdr:rowOff>81107</xdr:rowOff>
    </xdr:to>
    <xdr:pic>
      <xdr:nvPicPr>
        <xdr:cNvPr id="9" name="1 Imagen">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49" y="117231"/>
          <a:ext cx="1887802" cy="10702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1085850</xdr:colOff>
      <xdr:row>0</xdr:row>
      <xdr:rowOff>57150</xdr:rowOff>
    </xdr:from>
    <xdr:to>
      <xdr:col>4</xdr:col>
      <xdr:colOff>2828925</xdr:colOff>
      <xdr:row>3</xdr:row>
      <xdr:rowOff>123825</xdr:rowOff>
    </xdr:to>
    <xdr:sp macro="" textlink="">
      <xdr:nvSpPr>
        <xdr:cNvPr id="3" name="CuadroTexto 4">
          <a:extLst>
            <a:ext uri="{FF2B5EF4-FFF2-40B4-BE49-F238E27FC236}">
              <a16:creationId xmlns:a16="http://schemas.microsoft.com/office/drawing/2014/main" id="{00000000-0008-0000-0100-000003000000}"/>
            </a:ext>
          </a:extLst>
        </xdr:cNvPr>
        <xdr:cNvSpPr txBox="1"/>
      </xdr:nvSpPr>
      <xdr:spPr>
        <a:xfrm>
          <a:off x="9324975" y="57150"/>
          <a:ext cx="1743075" cy="552450"/>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4</xdr:col>
      <xdr:colOff>85725</xdr:colOff>
      <xdr:row>2</xdr:row>
      <xdr:rowOff>123825</xdr:rowOff>
    </xdr:from>
    <xdr:to>
      <xdr:col>4</xdr:col>
      <xdr:colOff>2971799</xdr:colOff>
      <xdr:row>4</xdr:row>
      <xdr:rowOff>38100</xdr:rowOff>
    </xdr:to>
    <xdr:grpSp>
      <xdr:nvGrpSpPr>
        <xdr:cNvPr id="4" name="Group 8">
          <a:extLst>
            <a:ext uri="{FF2B5EF4-FFF2-40B4-BE49-F238E27FC236}">
              <a16:creationId xmlns:a16="http://schemas.microsoft.com/office/drawing/2014/main" id="{00000000-0008-0000-0100-000004000000}"/>
            </a:ext>
          </a:extLst>
        </xdr:cNvPr>
        <xdr:cNvGrpSpPr>
          <a:grpSpLocks/>
        </xdr:cNvGrpSpPr>
      </xdr:nvGrpSpPr>
      <xdr:grpSpPr bwMode="auto">
        <a:xfrm>
          <a:off x="8318638" y="455129"/>
          <a:ext cx="2886074" cy="245580"/>
          <a:chOff x="2381" y="720"/>
          <a:chExt cx="3154" cy="65"/>
        </a:xfrm>
      </xdr:grpSpPr>
      <xdr:pic>
        <xdr:nvPicPr>
          <xdr:cNvPr id="5" name="6 Imagen">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xdr:col>
      <xdr:colOff>1266825</xdr:colOff>
      <xdr:row>2</xdr:row>
      <xdr:rowOff>47625</xdr:rowOff>
    </xdr:from>
    <xdr:to>
      <xdr:col>4</xdr:col>
      <xdr:colOff>2800351</xdr:colOff>
      <xdr:row>3</xdr:row>
      <xdr:rowOff>156754</xdr:rowOff>
    </xdr:to>
    <xdr:pic>
      <xdr:nvPicPr>
        <xdr:cNvPr id="7" name="Imagen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a:stretch>
          <a:fillRect/>
        </a:stretch>
      </xdr:blipFill>
      <xdr:spPr>
        <a:xfrm>
          <a:off x="9505950" y="371475"/>
          <a:ext cx="1533526" cy="271054"/>
        </a:xfrm>
        <a:prstGeom prst="rect">
          <a:avLst/>
        </a:prstGeom>
      </xdr:spPr>
    </xdr:pic>
    <xdr:clientData/>
  </xdr:twoCellAnchor>
  <xdr:oneCellAnchor>
    <xdr:from>
      <xdr:col>5</xdr:col>
      <xdr:colOff>441960</xdr:colOff>
      <xdr:row>9</xdr:row>
      <xdr:rowOff>243840</xdr:rowOff>
    </xdr:from>
    <xdr:ext cx="1539240" cy="1508760"/>
    <xdr:sp macro="" textlink="">
      <xdr:nvSpPr>
        <xdr:cNvPr id="8" name="CuadroTexto 7">
          <a:extLst>
            <a:ext uri="{FF2B5EF4-FFF2-40B4-BE49-F238E27FC236}">
              <a16:creationId xmlns:a16="http://schemas.microsoft.com/office/drawing/2014/main" id="{00000000-0008-0000-0100-000008000000}"/>
            </a:ext>
          </a:extLst>
        </xdr:cNvPr>
        <xdr:cNvSpPr txBox="1"/>
      </xdr:nvSpPr>
      <xdr:spPr>
        <a:xfrm>
          <a:off x="11786235" y="2920365"/>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twoCellAnchor editAs="oneCell">
    <xdr:from>
      <xdr:col>0</xdr:col>
      <xdr:colOff>144531</xdr:colOff>
      <xdr:row>0</xdr:row>
      <xdr:rowOff>1</xdr:rowOff>
    </xdr:from>
    <xdr:to>
      <xdr:col>0</xdr:col>
      <xdr:colOff>1482587</xdr:colOff>
      <xdr:row>3</xdr:row>
      <xdr:rowOff>130144</xdr:rowOff>
    </xdr:to>
    <xdr:pic>
      <xdr:nvPicPr>
        <xdr:cNvPr id="10" name="1 Imagen">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4531" y="1"/>
          <a:ext cx="1338056" cy="627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439737</xdr:colOff>
      <xdr:row>0</xdr:row>
      <xdr:rowOff>236537</xdr:rowOff>
    </xdr:from>
    <xdr:to>
      <xdr:col>5</xdr:col>
      <xdr:colOff>1547812</xdr:colOff>
      <xdr:row>2</xdr:row>
      <xdr:rowOff>131761</xdr:rowOff>
    </xdr:to>
    <xdr:sp macro="" textlink="">
      <xdr:nvSpPr>
        <xdr:cNvPr id="3" name="CuadroTexto 4">
          <a:extLst>
            <a:ext uri="{FF2B5EF4-FFF2-40B4-BE49-F238E27FC236}">
              <a16:creationId xmlns:a16="http://schemas.microsoft.com/office/drawing/2014/main" id="{00000000-0008-0000-0200-000003000000}"/>
            </a:ext>
          </a:extLst>
        </xdr:cNvPr>
        <xdr:cNvSpPr txBox="1"/>
      </xdr:nvSpPr>
      <xdr:spPr>
        <a:xfrm>
          <a:off x="10139362" y="236537"/>
          <a:ext cx="1108075"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4</xdr:col>
      <xdr:colOff>1824039</xdr:colOff>
      <xdr:row>1</xdr:row>
      <xdr:rowOff>98425</xdr:rowOff>
    </xdr:from>
    <xdr:to>
      <xdr:col>6</xdr:col>
      <xdr:colOff>15876</xdr:colOff>
      <xdr:row>1</xdr:row>
      <xdr:rowOff>206375</xdr:rowOff>
    </xdr:to>
    <xdr:grpSp>
      <xdr:nvGrpSpPr>
        <xdr:cNvPr id="4" name="Group 8">
          <a:extLst>
            <a:ext uri="{FF2B5EF4-FFF2-40B4-BE49-F238E27FC236}">
              <a16:creationId xmlns:a16="http://schemas.microsoft.com/office/drawing/2014/main" id="{00000000-0008-0000-0200-000004000000}"/>
            </a:ext>
          </a:extLst>
        </xdr:cNvPr>
        <xdr:cNvGrpSpPr>
          <a:grpSpLocks/>
        </xdr:cNvGrpSpPr>
      </xdr:nvGrpSpPr>
      <xdr:grpSpPr bwMode="auto">
        <a:xfrm>
          <a:off x="9344648" y="388316"/>
          <a:ext cx="2001837" cy="107950"/>
          <a:chOff x="2381" y="720"/>
          <a:chExt cx="3154" cy="65"/>
        </a:xfrm>
      </xdr:grpSpPr>
      <xdr:pic>
        <xdr:nvPicPr>
          <xdr:cNvPr id="5" name="6 Imagen">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1624011</xdr:colOff>
      <xdr:row>1</xdr:row>
      <xdr:rowOff>49213</xdr:rowOff>
    </xdr:from>
    <xdr:to>
      <xdr:col>8</xdr:col>
      <xdr:colOff>109537</xdr:colOff>
      <xdr:row>2</xdr:row>
      <xdr:rowOff>82142</xdr:rowOff>
    </xdr:to>
    <xdr:pic>
      <xdr:nvPicPr>
        <xdr:cNvPr id="7" name="Imagen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1"/>
        <a:stretch>
          <a:fillRect/>
        </a:stretch>
      </xdr:blipFill>
      <xdr:spPr>
        <a:xfrm>
          <a:off x="11323636" y="334963"/>
          <a:ext cx="1533526" cy="271054"/>
        </a:xfrm>
        <a:prstGeom prst="rect">
          <a:avLst/>
        </a:prstGeom>
      </xdr:spPr>
    </xdr:pic>
    <xdr:clientData/>
  </xdr:twoCellAnchor>
  <xdr:oneCellAnchor>
    <xdr:from>
      <xdr:col>6</xdr:col>
      <xdr:colOff>480060</xdr:colOff>
      <xdr:row>2</xdr:row>
      <xdr:rowOff>91440</xdr:rowOff>
    </xdr:from>
    <xdr:ext cx="2156460" cy="5844540"/>
    <xdr:sp macro="" textlink="">
      <xdr:nvSpPr>
        <xdr:cNvPr id="8" name="CuadroTexto 7">
          <a:extLst>
            <a:ext uri="{FF2B5EF4-FFF2-40B4-BE49-F238E27FC236}">
              <a16:creationId xmlns:a16="http://schemas.microsoft.com/office/drawing/2014/main" id="{00000000-0008-0000-0200-000008000000}"/>
            </a:ext>
          </a:extLst>
        </xdr:cNvPr>
        <xdr:cNvSpPr txBox="1"/>
      </xdr:nvSpPr>
      <xdr:spPr>
        <a:xfrm>
          <a:off x="8404860" y="61531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twoCellAnchor editAs="oneCell">
    <xdr:from>
      <xdr:col>0</xdr:col>
      <xdr:colOff>0</xdr:colOff>
      <xdr:row>0</xdr:row>
      <xdr:rowOff>0</xdr:rowOff>
    </xdr:from>
    <xdr:to>
      <xdr:col>0</xdr:col>
      <xdr:colOff>1338056</xdr:colOff>
      <xdr:row>1</xdr:row>
      <xdr:rowOff>215348</xdr:rowOff>
    </xdr:to>
    <xdr:pic>
      <xdr:nvPicPr>
        <xdr:cNvPr id="9" name="1 Imagen">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338056" cy="5052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1657350</xdr:colOff>
      <xdr:row>3</xdr:row>
      <xdr:rowOff>10005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752850" cy="933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2</xdr:rowOff>
    </xdr:from>
    <xdr:to>
      <xdr:col>1</xdr:col>
      <xdr:colOff>963705</xdr:colOff>
      <xdr:row>2</xdr:row>
      <xdr:rowOff>0</xdr:rowOff>
    </xdr:to>
    <xdr:pic>
      <xdr:nvPicPr>
        <xdr:cNvPr id="4" name="1 Imagen">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2196352" cy="7171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7088"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Usuario\Desktop\Nueva%20Metodologia%20Riesgos\Caja%20de%20Herramientas%20Guia%20DAPF\1.%20Matriz_mapa_riesgo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00000000-000A-0000-FFFF-FFFF03000000}">
  <cacheSource type="worksheet">
    <worksheetSource name="Tabla1" r:id="rId2"/>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37:E249"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formats count="5">
    <format dxfId="2842">
      <pivotArea field="1" type="button" dataOnly="0" labelOnly="1" outline="0" axis="axisRow" fieldPosition="1"/>
    </format>
    <format dxfId="2841">
      <pivotArea dataOnly="0" labelOnly="1" outline="0" fieldPosition="0">
        <references count="1">
          <reference field="0" count="1">
            <x v="0"/>
          </reference>
        </references>
      </pivotArea>
    </format>
    <format dxfId="2840">
      <pivotArea dataOnly="0" labelOnly="1" outline="0" fieldPosition="0">
        <references count="1">
          <reference field="0" count="1">
            <x v="1"/>
          </reference>
        </references>
      </pivotArea>
    </format>
    <format dxfId="2839">
      <pivotArea dataOnly="0" labelOnly="1" outline="0" fieldPosition="0">
        <references count="2">
          <reference field="0" count="1" selected="0">
            <x v="0"/>
          </reference>
          <reference field="1" count="5">
            <x v="0"/>
            <x v="6"/>
            <x v="7"/>
            <x v="8"/>
            <x v="9"/>
          </reference>
        </references>
      </pivotArea>
    </format>
    <format dxfId="2838">
      <pivotArea dataOnly="0" labelOnly="1" outline="0" fieldPosition="0">
        <references count="2">
          <reference field="0" count="1" selected="0">
            <x v="1"/>
          </reference>
          <reference field="1" count="5">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37:C247" totalsRowShown="0" headerRowDxfId="2837" dataDxfId="2836">
  <autoFilter ref="B237:C247" xr:uid="{00000000-0009-0000-0100-000001000000}"/>
  <tableColumns count="2">
    <tableColumn id="1" xr3:uid="{00000000-0010-0000-0000-000001000000}" name="Criterios" dataDxfId="2835"/>
    <tableColumn id="2" xr3:uid="{00000000-0010-0000-0000-000002000000}" name="Subcriterios" dataDxfId="2834"/>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I18"/>
  <sheetViews>
    <sheetView showGridLines="0" zoomScale="130" zoomScaleNormal="130" workbookViewId="0">
      <selection activeCell="B18" sqref="B18:I18"/>
    </sheetView>
  </sheetViews>
  <sheetFormatPr baseColWidth="10" defaultColWidth="11.42578125" defaultRowHeight="15"/>
  <cols>
    <col min="1" max="1" width="28.140625" customWidth="1"/>
    <col min="2" max="2" width="18" customWidth="1"/>
    <col min="3" max="3" width="14.140625" style="86" customWidth="1"/>
    <col min="4" max="8" width="12.42578125" customWidth="1"/>
  </cols>
  <sheetData>
    <row r="1" spans="1:9" ht="42" customHeight="1">
      <c r="A1" s="287" t="s">
        <v>184</v>
      </c>
      <c r="B1" s="287"/>
      <c r="C1" s="287"/>
      <c r="D1" s="287"/>
      <c r="E1" s="287"/>
      <c r="F1" s="287"/>
    </row>
    <row r="5" spans="1:9">
      <c r="D5" s="95"/>
      <c r="E5" s="95"/>
      <c r="F5" s="95"/>
      <c r="G5" s="95"/>
      <c r="H5" s="95"/>
    </row>
    <row r="6" spans="1:9">
      <c r="D6" s="95"/>
      <c r="E6" s="95"/>
      <c r="F6" s="95"/>
      <c r="G6" s="95"/>
      <c r="H6" s="95"/>
    </row>
    <row r="7" spans="1:9" ht="33.75">
      <c r="A7" s="288" t="s">
        <v>212</v>
      </c>
      <c r="B7" s="288"/>
      <c r="C7" s="288"/>
      <c r="D7" s="288"/>
      <c r="E7" s="288"/>
      <c r="F7" s="288"/>
      <c r="G7" s="288"/>
      <c r="H7" s="288"/>
      <c r="I7" s="288"/>
    </row>
    <row r="9" spans="1:9" s="87" customFormat="1" ht="81.75" customHeight="1">
      <c r="A9" s="88" t="s">
        <v>213</v>
      </c>
      <c r="B9" s="289" t="s">
        <v>403</v>
      </c>
      <c r="C9" s="289"/>
      <c r="D9" s="289"/>
      <c r="E9" s="289"/>
      <c r="F9" s="289"/>
      <c r="G9" s="289"/>
      <c r="H9" s="289"/>
      <c r="I9" s="289"/>
    </row>
    <row r="10" spans="1:9" s="87" customFormat="1" ht="16.7" customHeight="1">
      <c r="A10" s="93"/>
      <c r="B10" s="94"/>
      <c r="C10" s="94"/>
      <c r="D10" s="93"/>
      <c r="E10" s="92"/>
    </row>
    <row r="11" spans="1:9" s="87" customFormat="1" ht="84" customHeight="1">
      <c r="A11" s="88" t="s">
        <v>182</v>
      </c>
      <c r="B11" s="89" t="s">
        <v>586</v>
      </c>
      <c r="C11" s="286" t="s">
        <v>404</v>
      </c>
      <c r="D11" s="286"/>
      <c r="E11" s="286"/>
      <c r="F11" s="286"/>
      <c r="G11" s="286"/>
      <c r="H11" s="286"/>
      <c r="I11" s="286"/>
    </row>
    <row r="12" spans="1:9" ht="32.25" customHeight="1">
      <c r="A12" s="91"/>
    </row>
    <row r="13" spans="1:9" ht="32.25" customHeight="1">
      <c r="A13" s="90" t="s">
        <v>183</v>
      </c>
      <c r="B13" s="286"/>
      <c r="C13" s="286"/>
      <c r="D13" s="286"/>
      <c r="E13" s="286"/>
      <c r="F13" s="286"/>
      <c r="G13" s="286"/>
      <c r="H13" s="286"/>
      <c r="I13" s="286"/>
    </row>
    <row r="14" spans="1:9" s="87" customFormat="1" ht="69" customHeight="1">
      <c r="A14" s="90" t="s">
        <v>181</v>
      </c>
      <c r="B14" s="290" t="s">
        <v>405</v>
      </c>
      <c r="C14" s="290"/>
      <c r="D14" s="290"/>
      <c r="E14" s="290"/>
      <c r="F14" s="290"/>
      <c r="G14" s="290"/>
      <c r="H14" s="290"/>
      <c r="I14" s="290"/>
    </row>
    <row r="15" spans="1:9" s="87" customFormat="1" ht="54" customHeight="1">
      <c r="A15" s="90" t="s">
        <v>180</v>
      </c>
      <c r="B15" s="286"/>
      <c r="C15" s="286"/>
      <c r="D15" s="286"/>
      <c r="E15" s="286"/>
      <c r="F15" s="286"/>
      <c r="G15" s="286"/>
      <c r="H15" s="286"/>
      <c r="I15" s="286"/>
    </row>
    <row r="16" spans="1:9" s="87" customFormat="1" ht="54" customHeight="1">
      <c r="A16" s="88" t="s">
        <v>179</v>
      </c>
      <c r="B16" s="286"/>
      <c r="C16" s="286"/>
      <c r="D16" s="286"/>
      <c r="E16" s="286"/>
      <c r="F16" s="286"/>
      <c r="G16" s="286"/>
      <c r="H16" s="286"/>
      <c r="I16" s="286"/>
    </row>
    <row r="18" spans="1:9" s="87" customFormat="1" ht="54.75" customHeight="1">
      <c r="A18" s="88" t="s">
        <v>178</v>
      </c>
      <c r="B18" s="285">
        <v>44348</v>
      </c>
      <c r="C18" s="285"/>
      <c r="D18" s="285"/>
      <c r="E18" s="285"/>
      <c r="F18" s="285"/>
      <c r="G18" s="285"/>
      <c r="H18" s="285"/>
      <c r="I18" s="285"/>
    </row>
  </sheetData>
  <mergeCells count="9">
    <mergeCell ref="B18:I18"/>
    <mergeCell ref="B13:I13"/>
    <mergeCell ref="B15:I15"/>
    <mergeCell ref="B16:I16"/>
    <mergeCell ref="A1:F1"/>
    <mergeCell ref="A7:I7"/>
    <mergeCell ref="B9:I9"/>
    <mergeCell ref="C11:I11"/>
    <mergeCell ref="B14:I14"/>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 xr:uid="{00000000-0002-0000-0000-000001000000}">
      <formula1>"Estrategicos, Misionales, Apoyo, Evaluacion y Mejora"</formula1>
    </dataValidation>
  </dataValidation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Z61"/>
  <sheetViews>
    <sheetView workbookViewId="0">
      <selection activeCell="Q15" sqref="Q15"/>
    </sheetView>
  </sheetViews>
  <sheetFormatPr baseColWidth="10" defaultRowHeight="15"/>
  <cols>
    <col min="2" max="2" width="25.5703125" customWidth="1"/>
    <col min="6" max="6" width="27.42578125" customWidth="1"/>
    <col min="7" max="7" width="24.7109375" style="140" customWidth="1"/>
    <col min="8" max="8" width="11.42578125" style="140"/>
    <col min="9" max="9" width="18.28515625" style="140" customWidth="1"/>
    <col min="10" max="12" width="11.42578125" style="140"/>
    <col min="17" max="17" width="21.5703125" customWidth="1"/>
    <col min="18" max="18" width="17.5703125" bestFit="1" customWidth="1"/>
    <col min="19" max="19" width="23.85546875" bestFit="1" customWidth="1"/>
    <col min="21" max="21" width="15.5703125" bestFit="1" customWidth="1"/>
    <col min="22" max="22" width="25.28515625" bestFit="1" customWidth="1"/>
    <col min="24" max="24" width="21" bestFit="1" customWidth="1"/>
  </cols>
  <sheetData>
    <row r="1" spans="2:26">
      <c r="G1" s="140" t="s">
        <v>23</v>
      </c>
      <c r="H1" s="140" t="s">
        <v>15</v>
      </c>
    </row>
    <row r="4" spans="2:26">
      <c r="B4" t="s">
        <v>215</v>
      </c>
      <c r="C4" t="s">
        <v>166</v>
      </c>
      <c r="F4" t="s">
        <v>52</v>
      </c>
      <c r="G4" s="139" t="s">
        <v>240</v>
      </c>
      <c r="H4" s="139">
        <v>0.2</v>
      </c>
      <c r="I4" s="139"/>
      <c r="K4" s="139"/>
      <c r="Q4" t="s">
        <v>241</v>
      </c>
      <c r="R4" s="139">
        <v>0.5</v>
      </c>
      <c r="S4" s="140" t="s">
        <v>111</v>
      </c>
      <c r="T4" s="139">
        <v>0.3</v>
      </c>
      <c r="U4" s="140" t="s">
        <v>124</v>
      </c>
      <c r="V4" s="139">
        <v>0.4</v>
      </c>
      <c r="W4" s="140" t="s">
        <v>127</v>
      </c>
    </row>
    <row r="5" spans="2:26">
      <c r="B5" t="s">
        <v>216</v>
      </c>
      <c r="C5" t="s">
        <v>166</v>
      </c>
      <c r="F5" t="s">
        <v>53</v>
      </c>
      <c r="G5" s="139" t="s">
        <v>240</v>
      </c>
      <c r="H5" s="139">
        <v>0.2</v>
      </c>
      <c r="I5" s="139"/>
      <c r="K5" s="139"/>
      <c r="Q5" t="s">
        <v>242</v>
      </c>
      <c r="R5" s="139">
        <v>0.45</v>
      </c>
      <c r="S5" s="140" t="s">
        <v>111</v>
      </c>
      <c r="T5" s="139">
        <v>0.36</v>
      </c>
      <c r="U5" s="140" t="s">
        <v>124</v>
      </c>
      <c r="V5" s="139">
        <v>0.4</v>
      </c>
      <c r="W5" s="140" t="s">
        <v>127</v>
      </c>
    </row>
    <row r="6" spans="2:26">
      <c r="B6" t="s">
        <v>217</v>
      </c>
      <c r="C6" t="s">
        <v>127</v>
      </c>
      <c r="F6" t="s">
        <v>54</v>
      </c>
      <c r="G6" s="139" t="s">
        <v>113</v>
      </c>
      <c r="H6" s="139">
        <v>0.6</v>
      </c>
      <c r="I6" s="139" t="s">
        <v>273</v>
      </c>
      <c r="K6" s="139"/>
      <c r="Q6" t="s">
        <v>243</v>
      </c>
      <c r="R6" s="139">
        <v>0.4</v>
      </c>
      <c r="S6" s="140" t="s">
        <v>111</v>
      </c>
      <c r="T6" s="139">
        <v>0.36</v>
      </c>
      <c r="U6" s="140" t="s">
        <v>124</v>
      </c>
      <c r="V6" s="139">
        <v>0.4</v>
      </c>
      <c r="W6" s="140" t="s">
        <v>127</v>
      </c>
    </row>
    <row r="7" spans="2:26">
      <c r="B7" t="s">
        <v>218</v>
      </c>
      <c r="C7" t="s">
        <v>214</v>
      </c>
      <c r="G7" s="139"/>
      <c r="I7" s="139"/>
      <c r="K7" s="139"/>
      <c r="Q7" t="s">
        <v>244</v>
      </c>
      <c r="R7" s="139">
        <v>0.35</v>
      </c>
      <c r="S7" s="140" t="s">
        <v>113</v>
      </c>
      <c r="T7" s="139">
        <v>0.42</v>
      </c>
      <c r="U7" s="140" t="s">
        <v>124</v>
      </c>
      <c r="V7" s="139">
        <v>0.4</v>
      </c>
      <c r="W7" s="140" t="s">
        <v>127</v>
      </c>
    </row>
    <row r="8" spans="2:26">
      <c r="B8" t="s">
        <v>219</v>
      </c>
      <c r="C8" t="s">
        <v>161</v>
      </c>
      <c r="G8" s="139"/>
      <c r="I8" s="139"/>
      <c r="K8" s="139"/>
      <c r="Q8" t="s">
        <v>245</v>
      </c>
      <c r="R8" s="139">
        <v>0.35</v>
      </c>
      <c r="S8" s="140" t="s">
        <v>113</v>
      </c>
      <c r="T8" s="139">
        <v>0.6</v>
      </c>
      <c r="U8" s="140" t="s">
        <v>124</v>
      </c>
      <c r="V8" s="139">
        <v>0.26</v>
      </c>
      <c r="W8" s="140" t="s">
        <v>127</v>
      </c>
    </row>
    <row r="9" spans="2:26">
      <c r="B9" t="s">
        <v>221</v>
      </c>
      <c r="C9" t="s">
        <v>166</v>
      </c>
      <c r="G9" s="139"/>
      <c r="I9" s="139"/>
      <c r="K9" s="139"/>
      <c r="Q9" t="s">
        <v>246</v>
      </c>
      <c r="R9" s="139">
        <v>0.3</v>
      </c>
      <c r="S9" s="140" t="s">
        <v>113</v>
      </c>
      <c r="T9" s="139">
        <v>0.6</v>
      </c>
      <c r="U9" s="140" t="s">
        <v>124</v>
      </c>
      <c r="V9" s="139">
        <v>0.3</v>
      </c>
      <c r="W9" s="140" t="s">
        <v>127</v>
      </c>
    </row>
    <row r="10" spans="2:26">
      <c r="B10" t="s">
        <v>222</v>
      </c>
      <c r="C10" t="s">
        <v>127</v>
      </c>
    </row>
    <row r="11" spans="2:26">
      <c r="B11" t="s">
        <v>223</v>
      </c>
      <c r="C11" t="s">
        <v>127</v>
      </c>
      <c r="F11" t="s">
        <v>215</v>
      </c>
      <c r="G11" s="140" t="s">
        <v>110</v>
      </c>
      <c r="H11" s="139">
        <v>0.1</v>
      </c>
      <c r="I11" s="140" t="s">
        <v>240</v>
      </c>
      <c r="J11" s="139">
        <v>0.2</v>
      </c>
      <c r="K11" s="140" t="s">
        <v>166</v>
      </c>
    </row>
    <row r="12" spans="2:26">
      <c r="B12" t="s">
        <v>224</v>
      </c>
      <c r="C12" t="s">
        <v>214</v>
      </c>
      <c r="F12" t="s">
        <v>216</v>
      </c>
      <c r="G12" s="140" t="s">
        <v>110</v>
      </c>
      <c r="H12" s="139">
        <v>0.1</v>
      </c>
      <c r="I12" s="140" t="s">
        <v>124</v>
      </c>
      <c r="J12" s="139">
        <v>0.4</v>
      </c>
      <c r="K12" s="140" t="s">
        <v>166</v>
      </c>
      <c r="Q12" t="s">
        <v>14</v>
      </c>
      <c r="R12" t="s">
        <v>274</v>
      </c>
      <c r="S12" s="140" t="s">
        <v>18</v>
      </c>
      <c r="T12" t="s">
        <v>31</v>
      </c>
      <c r="U12" s="140" t="s">
        <v>32</v>
      </c>
      <c r="V12" t="s">
        <v>275</v>
      </c>
      <c r="W12" s="140" t="s">
        <v>15</v>
      </c>
      <c r="X12" t="s">
        <v>23</v>
      </c>
      <c r="Y12" s="140" t="s">
        <v>15</v>
      </c>
      <c r="Z12" t="s">
        <v>276</v>
      </c>
    </row>
    <row r="13" spans="2:26">
      <c r="B13" t="s">
        <v>225</v>
      </c>
      <c r="C13" t="s">
        <v>161</v>
      </c>
      <c r="F13" t="s">
        <v>217</v>
      </c>
      <c r="G13" s="140" t="s">
        <v>110</v>
      </c>
      <c r="H13" s="139">
        <v>0.1</v>
      </c>
      <c r="I13" s="140" t="s">
        <v>127</v>
      </c>
      <c r="J13" s="139">
        <v>0.6</v>
      </c>
      <c r="K13" s="140" t="s">
        <v>127</v>
      </c>
      <c r="Q13" t="s">
        <v>110</v>
      </c>
      <c r="R13" t="s">
        <v>240</v>
      </c>
      <c r="S13" t="s">
        <v>166</v>
      </c>
      <c r="T13" t="s">
        <v>52</v>
      </c>
      <c r="U13" t="s">
        <v>56</v>
      </c>
      <c r="V13" t="s">
        <v>110</v>
      </c>
      <c r="W13" s="138">
        <v>0.1</v>
      </c>
      <c r="X13" t="s">
        <v>240</v>
      </c>
      <c r="Y13" s="138">
        <v>0.2</v>
      </c>
      <c r="Z13" t="s">
        <v>166</v>
      </c>
    </row>
    <row r="14" spans="2:26">
      <c r="B14" t="s">
        <v>226</v>
      </c>
      <c r="C14" t="s">
        <v>127</v>
      </c>
      <c r="F14" t="s">
        <v>218</v>
      </c>
      <c r="G14" s="140" t="s">
        <v>110</v>
      </c>
      <c r="H14" s="139">
        <v>0.1</v>
      </c>
      <c r="I14" s="140" t="s">
        <v>130</v>
      </c>
      <c r="J14" s="139">
        <v>0.8</v>
      </c>
      <c r="K14" s="140" t="s">
        <v>163</v>
      </c>
      <c r="Q14" t="s">
        <v>110</v>
      </c>
      <c r="R14" t="s">
        <v>124</v>
      </c>
      <c r="S14" t="s">
        <v>166</v>
      </c>
      <c r="T14" t="s">
        <v>52</v>
      </c>
      <c r="U14" t="s">
        <v>56</v>
      </c>
      <c r="V14" t="s">
        <v>110</v>
      </c>
      <c r="W14" s="138">
        <v>0.1</v>
      </c>
      <c r="X14" t="s">
        <v>124</v>
      </c>
      <c r="Y14" s="138">
        <v>0.4</v>
      </c>
      <c r="Z14" t="s">
        <v>166</v>
      </c>
    </row>
    <row r="15" spans="2:26">
      <c r="B15" t="s">
        <v>220</v>
      </c>
      <c r="C15" t="s">
        <v>127</v>
      </c>
      <c r="F15" t="s">
        <v>219</v>
      </c>
      <c r="G15" s="140" t="s">
        <v>110</v>
      </c>
      <c r="H15" s="139">
        <v>0.1</v>
      </c>
      <c r="I15" s="140" t="s">
        <v>132</v>
      </c>
      <c r="J15" s="139">
        <v>1</v>
      </c>
      <c r="K15" s="140" t="s">
        <v>161</v>
      </c>
      <c r="Q15" t="s">
        <v>110</v>
      </c>
      <c r="R15" t="s">
        <v>127</v>
      </c>
      <c r="S15" t="s">
        <v>127</v>
      </c>
      <c r="T15" t="s">
        <v>52</v>
      </c>
      <c r="U15" t="s">
        <v>56</v>
      </c>
      <c r="V15" t="s">
        <v>110</v>
      </c>
      <c r="W15" s="138">
        <v>0.1</v>
      </c>
      <c r="X15" t="s">
        <v>127</v>
      </c>
      <c r="Y15" s="138">
        <v>0.6</v>
      </c>
      <c r="Z15" t="s">
        <v>127</v>
      </c>
    </row>
    <row r="16" spans="2:26">
      <c r="B16" t="s">
        <v>236</v>
      </c>
      <c r="C16" t="s">
        <v>127</v>
      </c>
      <c r="F16" t="s">
        <v>221</v>
      </c>
      <c r="G16" s="140" t="s">
        <v>110</v>
      </c>
      <c r="H16" s="139">
        <v>0.2</v>
      </c>
      <c r="I16" s="140" t="s">
        <v>240</v>
      </c>
      <c r="J16" s="139">
        <v>0.2</v>
      </c>
      <c r="K16" s="140" t="s">
        <v>166</v>
      </c>
      <c r="T16" t="s">
        <v>52</v>
      </c>
      <c r="U16" t="s">
        <v>56</v>
      </c>
    </row>
    <row r="17" spans="2:21">
      <c r="B17" t="s">
        <v>227</v>
      </c>
      <c r="C17" t="s">
        <v>214</v>
      </c>
      <c r="F17" t="s">
        <v>222</v>
      </c>
      <c r="G17" s="140" t="s">
        <v>110</v>
      </c>
      <c r="H17" s="139">
        <v>0.2</v>
      </c>
      <c r="I17" s="140" t="s">
        <v>124</v>
      </c>
      <c r="J17" s="139">
        <v>0.4</v>
      </c>
      <c r="K17" s="140" t="s">
        <v>166</v>
      </c>
      <c r="R17" s="139">
        <v>0.5</v>
      </c>
      <c r="S17" s="138">
        <v>0.5</v>
      </c>
      <c r="T17" t="s">
        <v>52</v>
      </c>
      <c r="U17" t="s">
        <v>56</v>
      </c>
    </row>
    <row r="18" spans="2:21">
      <c r="B18" t="s">
        <v>228</v>
      </c>
      <c r="C18" t="s">
        <v>161</v>
      </c>
      <c r="F18" t="s">
        <v>223</v>
      </c>
      <c r="G18" s="140" t="s">
        <v>110</v>
      </c>
      <c r="H18" s="139">
        <v>0.2</v>
      </c>
      <c r="I18" s="140" t="s">
        <v>127</v>
      </c>
      <c r="J18" s="139">
        <v>0.6</v>
      </c>
      <c r="K18" s="140" t="s">
        <v>127</v>
      </c>
      <c r="R18" s="139">
        <v>0.45</v>
      </c>
      <c r="S18" s="138">
        <v>0.35</v>
      </c>
      <c r="T18" t="s">
        <v>52</v>
      </c>
      <c r="U18" t="s">
        <v>56</v>
      </c>
    </row>
    <row r="19" spans="2:21">
      <c r="B19" t="s">
        <v>229</v>
      </c>
      <c r="C19" t="s">
        <v>127</v>
      </c>
      <c r="F19" t="s">
        <v>224</v>
      </c>
      <c r="G19" s="140" t="s">
        <v>110</v>
      </c>
      <c r="H19" s="139">
        <v>0.2</v>
      </c>
      <c r="I19" s="140" t="s">
        <v>130</v>
      </c>
      <c r="J19" s="139">
        <v>0.8</v>
      </c>
      <c r="K19" s="140" t="s">
        <v>163</v>
      </c>
      <c r="R19" s="139">
        <v>0.4</v>
      </c>
      <c r="T19" t="s">
        <v>52</v>
      </c>
      <c r="U19" t="s">
        <v>56</v>
      </c>
    </row>
    <row r="20" spans="2:21">
      <c r="B20" t="s">
        <v>230</v>
      </c>
      <c r="C20" t="s">
        <v>127</v>
      </c>
      <c r="F20" t="s">
        <v>225</v>
      </c>
      <c r="G20" s="140" t="s">
        <v>110</v>
      </c>
      <c r="H20" s="139">
        <v>0.2</v>
      </c>
      <c r="I20" s="140" t="s">
        <v>132</v>
      </c>
      <c r="J20" s="139">
        <v>1</v>
      </c>
      <c r="K20" s="140" t="s">
        <v>161</v>
      </c>
      <c r="R20" s="139">
        <v>0.35</v>
      </c>
      <c r="T20" t="s">
        <v>52</v>
      </c>
      <c r="U20" t="s">
        <v>56</v>
      </c>
    </row>
    <row r="21" spans="2:21">
      <c r="B21" t="s">
        <v>231</v>
      </c>
      <c r="C21" t="s">
        <v>214</v>
      </c>
      <c r="F21" t="s">
        <v>226</v>
      </c>
      <c r="G21" s="140" t="s">
        <v>111</v>
      </c>
      <c r="H21" s="139">
        <v>0.3</v>
      </c>
      <c r="I21" s="140" t="s">
        <v>240</v>
      </c>
      <c r="J21" s="139">
        <v>0.2</v>
      </c>
      <c r="K21" s="140" t="s">
        <v>166</v>
      </c>
      <c r="R21" s="139">
        <v>0.35</v>
      </c>
      <c r="T21" t="s">
        <v>52</v>
      </c>
      <c r="U21" t="s">
        <v>56</v>
      </c>
    </row>
    <row r="22" spans="2:21">
      <c r="B22" t="s">
        <v>232</v>
      </c>
      <c r="C22" t="s">
        <v>214</v>
      </c>
      <c r="F22" t="s">
        <v>220</v>
      </c>
      <c r="G22" s="140" t="s">
        <v>111</v>
      </c>
      <c r="H22" s="139">
        <v>0.3</v>
      </c>
      <c r="I22" s="140" t="s">
        <v>124</v>
      </c>
      <c r="J22" s="139">
        <v>0.4</v>
      </c>
      <c r="K22" s="140" t="s">
        <v>127</v>
      </c>
      <c r="R22" s="139">
        <v>0.3</v>
      </c>
      <c r="T22" t="s">
        <v>52</v>
      </c>
      <c r="U22" t="s">
        <v>56</v>
      </c>
    </row>
    <row r="23" spans="2:21">
      <c r="B23" t="s">
        <v>233</v>
      </c>
      <c r="C23" t="s">
        <v>161</v>
      </c>
      <c r="F23" t="s">
        <v>236</v>
      </c>
      <c r="G23" s="140" t="s">
        <v>111</v>
      </c>
      <c r="H23" s="139">
        <v>0.3</v>
      </c>
      <c r="I23" s="140" t="s">
        <v>127</v>
      </c>
      <c r="J23" s="139">
        <v>0.6</v>
      </c>
      <c r="K23" s="140" t="s">
        <v>127</v>
      </c>
      <c r="T23" t="s">
        <v>52</v>
      </c>
      <c r="U23" t="s">
        <v>56</v>
      </c>
    </row>
    <row r="24" spans="2:21">
      <c r="B24" t="s">
        <v>281</v>
      </c>
      <c r="C24" t="s">
        <v>214</v>
      </c>
      <c r="F24" t="s">
        <v>227</v>
      </c>
      <c r="G24" s="140" t="s">
        <v>111</v>
      </c>
      <c r="H24" s="139">
        <v>0.3</v>
      </c>
      <c r="I24" s="140" t="s">
        <v>130</v>
      </c>
      <c r="J24" s="139">
        <v>0.8</v>
      </c>
      <c r="K24" s="140" t="s">
        <v>163</v>
      </c>
      <c r="T24" t="s">
        <v>52</v>
      </c>
      <c r="U24" t="s">
        <v>56</v>
      </c>
    </row>
    <row r="25" spans="2:21">
      <c r="B25" t="s">
        <v>282</v>
      </c>
      <c r="C25" t="s">
        <v>214</v>
      </c>
      <c r="F25" t="s">
        <v>228</v>
      </c>
      <c r="G25" s="140" t="s">
        <v>111</v>
      </c>
      <c r="H25" s="139">
        <v>0.3</v>
      </c>
      <c r="I25" s="140" t="s">
        <v>132</v>
      </c>
      <c r="J25" s="139">
        <v>1</v>
      </c>
      <c r="K25" s="140" t="s">
        <v>161</v>
      </c>
    </row>
    <row r="26" spans="2:21">
      <c r="B26" t="s">
        <v>283</v>
      </c>
      <c r="C26" t="s">
        <v>214</v>
      </c>
      <c r="F26" t="s">
        <v>229</v>
      </c>
      <c r="G26" s="140" t="s">
        <v>111</v>
      </c>
      <c r="H26" s="139">
        <v>0.4</v>
      </c>
      <c r="I26" s="140" t="s">
        <v>240</v>
      </c>
      <c r="J26" s="139">
        <v>0.2</v>
      </c>
      <c r="K26" s="140" t="s">
        <v>166</v>
      </c>
    </row>
    <row r="27" spans="2:21">
      <c r="B27" t="s">
        <v>284</v>
      </c>
      <c r="C27" t="s">
        <v>214</v>
      </c>
      <c r="F27" t="s">
        <v>230</v>
      </c>
      <c r="G27" s="140" t="s">
        <v>111</v>
      </c>
      <c r="H27" s="139">
        <v>0.4</v>
      </c>
      <c r="I27" s="140" t="s">
        <v>124</v>
      </c>
      <c r="J27" s="139">
        <v>0.4</v>
      </c>
      <c r="K27" s="140" t="s">
        <v>127</v>
      </c>
    </row>
    <row r="28" spans="2:21">
      <c r="B28" t="s">
        <v>285</v>
      </c>
      <c r="C28" t="s">
        <v>161</v>
      </c>
      <c r="F28" t="s">
        <v>231</v>
      </c>
      <c r="G28" s="140" t="s">
        <v>111</v>
      </c>
      <c r="H28" s="139">
        <v>0.4</v>
      </c>
      <c r="I28" s="140" t="s">
        <v>127</v>
      </c>
      <c r="J28" s="139">
        <v>0.6</v>
      </c>
      <c r="K28" s="140" t="s">
        <v>127</v>
      </c>
    </row>
    <row r="29" spans="2:21">
      <c r="F29" t="s">
        <v>232</v>
      </c>
      <c r="G29" s="140" t="s">
        <v>111</v>
      </c>
      <c r="H29" s="139">
        <v>0.4</v>
      </c>
      <c r="I29" s="140" t="s">
        <v>130</v>
      </c>
      <c r="J29" s="139">
        <v>0.8</v>
      </c>
      <c r="K29" s="140" t="s">
        <v>163</v>
      </c>
    </row>
    <row r="30" spans="2:21">
      <c r="F30" t="s">
        <v>233</v>
      </c>
      <c r="G30" s="140" t="s">
        <v>111</v>
      </c>
      <c r="H30" s="139">
        <v>0.4</v>
      </c>
      <c r="I30" s="140" t="s">
        <v>132</v>
      </c>
      <c r="J30" s="139">
        <v>1</v>
      </c>
      <c r="K30" s="140" t="s">
        <v>161</v>
      </c>
    </row>
    <row r="31" spans="2:21">
      <c r="F31" t="s">
        <v>234</v>
      </c>
      <c r="G31" s="140" t="s">
        <v>113</v>
      </c>
      <c r="H31" s="139">
        <v>0.5</v>
      </c>
      <c r="I31" s="140" t="s">
        <v>240</v>
      </c>
      <c r="J31" s="139">
        <v>0.2</v>
      </c>
      <c r="K31" s="140" t="s">
        <v>127</v>
      </c>
    </row>
    <row r="32" spans="2:21">
      <c r="F32" t="s">
        <v>235</v>
      </c>
      <c r="G32" s="140" t="s">
        <v>113</v>
      </c>
      <c r="H32" s="139">
        <v>0.5</v>
      </c>
      <c r="I32" s="140" t="s">
        <v>124</v>
      </c>
      <c r="J32" s="139">
        <v>0.4</v>
      </c>
      <c r="K32" s="140" t="s">
        <v>127</v>
      </c>
    </row>
    <row r="33" spans="6:11">
      <c r="F33" t="s">
        <v>237</v>
      </c>
      <c r="G33" s="140" t="s">
        <v>113</v>
      </c>
      <c r="H33" s="139">
        <v>0.5</v>
      </c>
      <c r="I33" s="140" t="s">
        <v>127</v>
      </c>
      <c r="J33" s="139">
        <v>0.6</v>
      </c>
      <c r="K33" s="140" t="s">
        <v>127</v>
      </c>
    </row>
    <row r="34" spans="6:11">
      <c r="F34" t="s">
        <v>239</v>
      </c>
      <c r="G34" s="140" t="s">
        <v>113</v>
      </c>
      <c r="H34" s="139">
        <v>0.5</v>
      </c>
      <c r="I34" s="140" t="s">
        <v>130</v>
      </c>
      <c r="J34" s="139">
        <v>0.8</v>
      </c>
      <c r="K34" s="140" t="s">
        <v>163</v>
      </c>
    </row>
    <row r="35" spans="6:11">
      <c r="F35" t="s">
        <v>238</v>
      </c>
      <c r="G35" s="140" t="s">
        <v>113</v>
      </c>
      <c r="H35" s="139">
        <v>0.5</v>
      </c>
      <c r="I35" s="140" t="s">
        <v>132</v>
      </c>
      <c r="J35" s="139">
        <v>1</v>
      </c>
      <c r="K35" s="140" t="s">
        <v>161</v>
      </c>
    </row>
    <row r="37" spans="6:11" ht="45">
      <c r="G37" s="141" t="s">
        <v>248</v>
      </c>
    </row>
    <row r="38" spans="6:11" ht="105">
      <c r="G38" s="141" t="s">
        <v>249</v>
      </c>
    </row>
    <row r="39" spans="6:11" ht="75">
      <c r="G39" s="141" t="s">
        <v>250</v>
      </c>
    </row>
    <row r="40" spans="6:11" ht="75">
      <c r="G40" s="141" t="s">
        <v>251</v>
      </c>
    </row>
    <row r="41" spans="6:11" ht="75">
      <c r="G41" s="141" t="s">
        <v>252</v>
      </c>
    </row>
    <row r="42" spans="6:11" ht="45">
      <c r="G42" s="141" t="s">
        <v>253</v>
      </c>
    </row>
    <row r="43" spans="6:11" ht="105">
      <c r="G43" s="141" t="s">
        <v>254</v>
      </c>
    </row>
    <row r="44" spans="6:11" ht="75">
      <c r="G44" s="141" t="s">
        <v>255</v>
      </c>
    </row>
    <row r="45" spans="6:11" ht="75">
      <c r="G45" s="141" t="s">
        <v>256</v>
      </c>
    </row>
    <row r="46" spans="6:11" ht="75">
      <c r="G46" s="141" t="s">
        <v>257</v>
      </c>
    </row>
    <row r="47" spans="6:11" ht="45">
      <c r="G47" s="141" t="s">
        <v>258</v>
      </c>
    </row>
    <row r="48" spans="6:11" ht="105">
      <c r="G48" s="141" t="s">
        <v>259</v>
      </c>
    </row>
    <row r="49" spans="7:7" ht="75">
      <c r="G49" s="141" t="s">
        <v>260</v>
      </c>
    </row>
    <row r="50" spans="7:7" ht="75">
      <c r="G50" s="141" t="s">
        <v>261</v>
      </c>
    </row>
    <row r="51" spans="7:7" ht="75">
      <c r="G51" s="141" t="s">
        <v>262</v>
      </c>
    </row>
    <row r="52" spans="7:7" ht="45">
      <c r="G52" s="141" t="s">
        <v>263</v>
      </c>
    </row>
    <row r="53" spans="7:7" ht="105">
      <c r="G53" s="141" t="s">
        <v>264</v>
      </c>
    </row>
    <row r="54" spans="7:7" ht="75">
      <c r="G54" s="141" t="s">
        <v>265</v>
      </c>
    </row>
    <row r="55" spans="7:7" ht="75">
      <c r="G55" s="141" t="s">
        <v>266</v>
      </c>
    </row>
    <row r="56" spans="7:7" ht="75">
      <c r="G56" s="141" t="s">
        <v>267</v>
      </c>
    </row>
    <row r="57" spans="7:7" ht="45">
      <c r="G57" s="141" t="s">
        <v>268</v>
      </c>
    </row>
    <row r="58" spans="7:7" ht="105">
      <c r="G58" s="141" t="s">
        <v>269</v>
      </c>
    </row>
    <row r="59" spans="7:7" ht="75">
      <c r="G59" s="141" t="s">
        <v>270</v>
      </c>
    </row>
    <row r="60" spans="7:7" ht="75">
      <c r="G60" s="141" t="s">
        <v>271</v>
      </c>
    </row>
    <row r="61" spans="7:7" ht="75">
      <c r="G61" s="141" t="s">
        <v>272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K31"/>
  <sheetViews>
    <sheetView topLeftCell="A6" workbookViewId="0">
      <selection activeCell="B10" sqref="B10"/>
    </sheetView>
  </sheetViews>
  <sheetFormatPr baseColWidth="10" defaultRowHeight="15"/>
  <cols>
    <col min="2" max="2" width="30.85546875" customWidth="1"/>
    <col min="3" max="3" width="38.140625" customWidth="1"/>
    <col min="4" max="4" width="32.5703125" customWidth="1"/>
    <col min="5" max="5" width="20.42578125" customWidth="1"/>
    <col min="6" max="6" width="22.28515625" customWidth="1"/>
    <col min="7" max="7" width="21.85546875" customWidth="1"/>
    <col min="11" max="11" width="16.42578125" customWidth="1"/>
  </cols>
  <sheetData>
    <row r="2" spans="2:11">
      <c r="B2" s="4" t="s">
        <v>38</v>
      </c>
      <c r="C2" s="4" t="s">
        <v>39</v>
      </c>
      <c r="D2" s="4" t="s">
        <v>46</v>
      </c>
      <c r="E2" s="6" t="s">
        <v>51</v>
      </c>
      <c r="F2" s="4" t="s">
        <v>55</v>
      </c>
      <c r="G2" s="4" t="s">
        <v>58</v>
      </c>
      <c r="H2" s="4" t="s">
        <v>61</v>
      </c>
      <c r="I2" s="4" t="s">
        <v>64</v>
      </c>
      <c r="J2" s="4" t="s">
        <v>175</v>
      </c>
      <c r="K2" s="4" t="s">
        <v>287</v>
      </c>
    </row>
    <row r="3" spans="2:11" ht="30">
      <c r="B3" t="s">
        <v>40</v>
      </c>
      <c r="C3" s="82" t="s">
        <v>41</v>
      </c>
      <c r="D3" s="5" t="s">
        <v>47</v>
      </c>
      <c r="E3" t="s">
        <v>52</v>
      </c>
      <c r="F3" t="s">
        <v>56</v>
      </c>
      <c r="G3" t="s">
        <v>59</v>
      </c>
      <c r="H3" t="s">
        <v>62</v>
      </c>
      <c r="I3" t="s">
        <v>65</v>
      </c>
      <c r="J3" t="s">
        <v>176</v>
      </c>
      <c r="K3" t="s">
        <v>288</v>
      </c>
    </row>
    <row r="4" spans="2:11" ht="75">
      <c r="B4" s="158" t="s">
        <v>293</v>
      </c>
      <c r="C4" t="s">
        <v>42</v>
      </c>
      <c r="D4" s="5" t="s">
        <v>48</v>
      </c>
      <c r="E4" t="s">
        <v>53</v>
      </c>
      <c r="F4" t="s">
        <v>57</v>
      </c>
      <c r="G4" t="s">
        <v>60</v>
      </c>
      <c r="H4" t="s">
        <v>63</v>
      </c>
      <c r="I4" t="s">
        <v>66</v>
      </c>
      <c r="J4" t="s">
        <v>177</v>
      </c>
      <c r="K4" t="s">
        <v>289</v>
      </c>
    </row>
    <row r="5" spans="2:11" ht="60">
      <c r="B5" s="158" t="s">
        <v>306</v>
      </c>
      <c r="C5" t="s">
        <v>43</v>
      </c>
      <c r="D5" s="5" t="s">
        <v>129</v>
      </c>
      <c r="E5" t="s">
        <v>54</v>
      </c>
      <c r="K5" t="s">
        <v>290</v>
      </c>
    </row>
    <row r="6" spans="2:11" ht="45">
      <c r="B6" s="158" t="s">
        <v>292</v>
      </c>
      <c r="C6" t="s">
        <v>44</v>
      </c>
      <c r="D6" s="5" t="s">
        <v>308</v>
      </c>
      <c r="K6" t="s">
        <v>291</v>
      </c>
    </row>
    <row r="7" spans="2:11" ht="60">
      <c r="B7" s="158" t="s">
        <v>319</v>
      </c>
      <c r="C7" t="s">
        <v>45</v>
      </c>
      <c r="D7" s="83" t="s">
        <v>50</v>
      </c>
    </row>
    <row r="8" spans="2:11" ht="30">
      <c r="B8" s="158" t="s">
        <v>386</v>
      </c>
      <c r="C8" t="s">
        <v>307</v>
      </c>
      <c r="D8" s="147" t="s">
        <v>299</v>
      </c>
    </row>
    <row r="9" spans="2:11" ht="30">
      <c r="B9" s="158" t="s">
        <v>387</v>
      </c>
      <c r="C9" t="s">
        <v>174</v>
      </c>
      <c r="D9" s="147" t="s">
        <v>300</v>
      </c>
    </row>
    <row r="10" spans="2:11" ht="30">
      <c r="C10" t="s">
        <v>349</v>
      </c>
      <c r="D10" s="147" t="s">
        <v>301</v>
      </c>
    </row>
    <row r="11" spans="2:11" ht="30">
      <c r="D11" s="147" t="s">
        <v>302</v>
      </c>
    </row>
    <row r="12" spans="2:11" ht="30">
      <c r="D12" s="147" t="s">
        <v>303</v>
      </c>
    </row>
    <row r="13" spans="2:11" ht="30">
      <c r="D13" s="146" t="s">
        <v>294</v>
      </c>
    </row>
    <row r="14" spans="2:11" ht="30">
      <c r="D14" s="146" t="s">
        <v>295</v>
      </c>
    </row>
    <row r="15" spans="2:11" ht="30">
      <c r="D15" s="146" t="s">
        <v>296</v>
      </c>
    </row>
    <row r="16" spans="2:11" ht="30">
      <c r="D16" s="146" t="s">
        <v>297</v>
      </c>
    </row>
    <row r="17" spans="4:4" ht="30">
      <c r="D17" s="146" t="s">
        <v>298</v>
      </c>
    </row>
    <row r="18" spans="4:4" ht="60">
      <c r="D18" s="82" t="s">
        <v>383</v>
      </c>
    </row>
    <row r="19" spans="4:4" ht="60">
      <c r="D19" s="82" t="s">
        <v>384</v>
      </c>
    </row>
    <row r="20" spans="4:4" ht="30">
      <c r="D20" s="168" t="s">
        <v>311</v>
      </c>
    </row>
    <row r="21" spans="4:4" ht="30">
      <c r="D21" s="168" t="s">
        <v>315</v>
      </c>
    </row>
    <row r="22" spans="4:4" ht="30">
      <c r="D22" s="168" t="s">
        <v>316</v>
      </c>
    </row>
    <row r="23" spans="4:4" ht="30">
      <c r="D23" s="168" t="s">
        <v>317</v>
      </c>
    </row>
    <row r="24" spans="4:4" ht="45">
      <c r="D24" s="168" t="s">
        <v>318</v>
      </c>
    </row>
    <row r="25" spans="4:4" ht="45">
      <c r="D25" s="168" t="s">
        <v>309</v>
      </c>
    </row>
    <row r="26" spans="4:4" ht="60">
      <c r="D26" s="168" t="s">
        <v>310</v>
      </c>
    </row>
    <row r="27" spans="4:4" ht="45">
      <c r="D27" s="168" t="s">
        <v>327</v>
      </c>
    </row>
    <row r="28" spans="4:4" ht="45">
      <c r="D28" s="168" t="s">
        <v>328</v>
      </c>
    </row>
    <row r="29" spans="4:4" ht="45">
      <c r="D29" s="168" t="s">
        <v>329</v>
      </c>
    </row>
    <row r="30" spans="4:4" ht="45">
      <c r="D30" s="168" t="s">
        <v>326</v>
      </c>
    </row>
    <row r="31" spans="4:4" ht="45">
      <c r="D31" s="168" t="s">
        <v>330</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249977111117893"/>
  </sheetPr>
  <dimension ref="A1:KL59"/>
  <sheetViews>
    <sheetView topLeftCell="A7" zoomScaleNormal="100" workbookViewId="0">
      <selection activeCell="AJ25" sqref="AJ25:AJ29"/>
    </sheetView>
  </sheetViews>
  <sheetFormatPr baseColWidth="10" defaultRowHeight="15"/>
  <cols>
    <col min="2" max="2" width="20" customWidth="1"/>
    <col min="3" max="3" width="25.7109375" customWidth="1"/>
    <col min="4" max="4" width="28.28515625" customWidth="1"/>
    <col min="5" max="5" width="21.5703125" customWidth="1"/>
    <col min="6" max="6" width="30.7109375" customWidth="1"/>
    <col min="7" max="7" width="23.28515625" customWidth="1"/>
    <col min="8" max="8" width="12.140625" customWidth="1"/>
    <col min="9" max="9" width="13.28515625" customWidth="1"/>
    <col min="11" max="11" width="24.28515625" customWidth="1"/>
    <col min="12" max="12" width="22.85546875" customWidth="1"/>
    <col min="16" max="16" width="33.42578125" customWidth="1"/>
    <col min="17" max="17" width="13.140625" customWidth="1"/>
    <col min="21" max="21" width="14.5703125" customWidth="1"/>
    <col min="23" max="23" width="14" bestFit="1" customWidth="1"/>
    <col min="24" max="24" width="38.5703125" hidden="1" customWidth="1"/>
    <col min="25" max="25" width="44.85546875" hidden="1" customWidth="1"/>
    <col min="26" max="26" width="6.5703125" hidden="1" customWidth="1"/>
    <col min="27" max="27" width="11.85546875" customWidth="1"/>
    <col min="28" max="28" width="10.85546875" customWidth="1"/>
    <col min="29" max="29" width="39.42578125" hidden="1" customWidth="1"/>
    <col min="30" max="30" width="6.5703125" hidden="1" customWidth="1"/>
    <col min="31" max="31" width="13.42578125" customWidth="1"/>
    <col min="33" max="33" width="13.42578125" customWidth="1"/>
    <col min="34" max="34" width="21.140625" customWidth="1"/>
    <col min="35" max="35" width="17.28515625" customWidth="1"/>
    <col min="36" max="36" width="15" customWidth="1"/>
    <col min="37" max="37" width="16.140625" customWidth="1"/>
    <col min="38" max="38" width="17.85546875" bestFit="1" customWidth="1"/>
    <col min="39" max="39" width="15.85546875" customWidth="1"/>
    <col min="41" max="298" width="11.42578125" style="126"/>
    <col min="299" max="16384" width="11.42578125" style="163"/>
  </cols>
  <sheetData>
    <row r="1" spans="1:298" s="160" customFormat="1" ht="16.5" customHeight="1">
      <c r="A1" s="530"/>
      <c r="B1" s="531"/>
      <c r="C1" s="531"/>
      <c r="D1" s="520" t="s">
        <v>68</v>
      </c>
      <c r="E1" s="520"/>
      <c r="F1" s="520"/>
      <c r="G1" s="520"/>
      <c r="H1" s="520"/>
      <c r="I1" s="520"/>
      <c r="J1" s="520"/>
      <c r="K1" s="520"/>
      <c r="L1" s="520"/>
      <c r="M1" s="520"/>
      <c r="N1" s="520"/>
      <c r="O1" s="520"/>
      <c r="P1" s="520"/>
      <c r="Q1" s="520"/>
      <c r="R1" s="520"/>
      <c r="S1" s="520"/>
      <c r="T1" s="520"/>
      <c r="U1" s="520"/>
      <c r="V1" s="520"/>
      <c r="W1" s="520"/>
      <c r="X1" s="520"/>
      <c r="Y1" s="520"/>
      <c r="Z1" s="520"/>
      <c r="AA1" s="520"/>
      <c r="AB1" s="520"/>
      <c r="AC1" s="520"/>
      <c r="AD1" s="520"/>
      <c r="AE1" s="520"/>
      <c r="AF1" s="520"/>
      <c r="AG1" s="520"/>
      <c r="AH1" s="520"/>
      <c r="AI1" s="520"/>
      <c r="AJ1" s="520"/>
      <c r="AK1" s="520"/>
      <c r="AL1" s="522" t="s">
        <v>67</v>
      </c>
      <c r="AM1" s="522"/>
      <c r="AN1" s="522"/>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c r="IU1" s="159"/>
      <c r="IV1" s="159"/>
      <c r="IW1" s="159"/>
      <c r="IX1" s="159"/>
      <c r="IY1" s="159"/>
      <c r="IZ1" s="159"/>
      <c r="JA1" s="159"/>
      <c r="JB1" s="159"/>
      <c r="JC1" s="159"/>
      <c r="JD1" s="159"/>
      <c r="JE1" s="159"/>
      <c r="JF1" s="159"/>
      <c r="JG1" s="159"/>
      <c r="JH1" s="159"/>
      <c r="JI1" s="159"/>
      <c r="JJ1" s="159"/>
      <c r="JK1" s="159"/>
      <c r="JL1" s="159"/>
      <c r="JM1" s="159"/>
      <c r="JN1" s="159"/>
      <c r="JO1" s="159"/>
      <c r="JP1" s="159"/>
      <c r="JQ1" s="159"/>
      <c r="JR1" s="159"/>
      <c r="JS1" s="159"/>
      <c r="JT1" s="159"/>
      <c r="JU1" s="159"/>
      <c r="JV1" s="159"/>
      <c r="JW1" s="159"/>
      <c r="JX1" s="159"/>
      <c r="JY1" s="159"/>
      <c r="JZ1" s="159"/>
      <c r="KA1" s="159"/>
      <c r="KB1" s="159"/>
      <c r="KC1" s="159"/>
      <c r="KD1" s="159"/>
      <c r="KE1" s="159"/>
      <c r="KF1" s="159"/>
      <c r="KG1" s="159"/>
      <c r="KH1" s="159"/>
      <c r="KI1" s="159"/>
      <c r="KJ1" s="159"/>
      <c r="KK1" s="159"/>
      <c r="KL1" s="159"/>
    </row>
    <row r="2" spans="1:298" s="160" customFormat="1" ht="39.75" customHeight="1">
      <c r="A2" s="532"/>
      <c r="B2" s="533"/>
      <c r="C2" s="533"/>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c r="AF2" s="521"/>
      <c r="AG2" s="521"/>
      <c r="AH2" s="521"/>
      <c r="AI2" s="521"/>
      <c r="AJ2" s="521"/>
      <c r="AK2" s="521"/>
      <c r="AL2" s="522"/>
      <c r="AM2" s="522"/>
      <c r="AN2" s="522"/>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c r="HS2" s="159"/>
      <c r="HT2" s="159"/>
      <c r="HU2" s="159"/>
      <c r="HV2" s="159"/>
      <c r="HW2" s="159"/>
      <c r="HX2" s="159"/>
      <c r="HY2" s="159"/>
      <c r="HZ2" s="159"/>
      <c r="IA2" s="159"/>
      <c r="IB2" s="159"/>
      <c r="IC2" s="159"/>
      <c r="ID2" s="159"/>
      <c r="IE2" s="159"/>
      <c r="IF2" s="159"/>
      <c r="IG2" s="159"/>
      <c r="IH2" s="159"/>
      <c r="II2" s="159"/>
      <c r="IJ2" s="159"/>
      <c r="IK2" s="159"/>
      <c r="IL2" s="159"/>
      <c r="IM2" s="159"/>
      <c r="IN2" s="159"/>
      <c r="IO2" s="159"/>
      <c r="IP2" s="159"/>
      <c r="IQ2" s="159"/>
      <c r="IR2" s="159"/>
      <c r="IS2" s="159"/>
      <c r="IT2" s="159"/>
      <c r="IU2" s="159"/>
      <c r="IV2" s="159"/>
      <c r="IW2" s="159"/>
      <c r="IX2" s="159"/>
      <c r="IY2" s="159"/>
      <c r="IZ2" s="159"/>
      <c r="JA2" s="159"/>
      <c r="JB2" s="159"/>
      <c r="JC2" s="159"/>
      <c r="JD2" s="159"/>
      <c r="JE2" s="159"/>
      <c r="JF2" s="159"/>
      <c r="JG2" s="159"/>
      <c r="JH2" s="159"/>
      <c r="JI2" s="159"/>
      <c r="JJ2" s="159"/>
      <c r="JK2" s="159"/>
      <c r="JL2" s="159"/>
      <c r="JM2" s="159"/>
      <c r="JN2" s="159"/>
      <c r="JO2" s="159"/>
      <c r="JP2" s="159"/>
      <c r="JQ2" s="159"/>
      <c r="JR2" s="159"/>
      <c r="JS2" s="159"/>
      <c r="JT2" s="159"/>
      <c r="JU2" s="159"/>
      <c r="JV2" s="159"/>
      <c r="JW2" s="159"/>
      <c r="JX2" s="159"/>
      <c r="JY2" s="159"/>
      <c r="JZ2" s="159"/>
      <c r="KA2" s="159"/>
      <c r="KB2" s="159"/>
      <c r="KC2" s="159"/>
      <c r="KD2" s="159"/>
      <c r="KE2" s="159"/>
      <c r="KF2" s="159"/>
      <c r="KG2" s="159"/>
      <c r="KH2" s="159"/>
      <c r="KI2" s="159"/>
      <c r="KJ2" s="159"/>
      <c r="KK2" s="159"/>
      <c r="KL2" s="159"/>
    </row>
    <row r="3" spans="1:298" s="160" customFormat="1" ht="16.5">
      <c r="A3" s="2"/>
      <c r="B3" s="2"/>
      <c r="C3" s="3"/>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521"/>
      <c r="AJ3" s="521"/>
      <c r="AK3" s="521"/>
      <c r="AL3" s="522"/>
      <c r="AM3" s="522"/>
      <c r="AN3" s="522"/>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c r="HS3" s="159"/>
      <c r="HT3" s="159"/>
      <c r="HU3" s="159"/>
      <c r="HV3" s="159"/>
      <c r="HW3" s="159"/>
      <c r="HX3" s="159"/>
      <c r="HY3" s="159"/>
      <c r="HZ3" s="159"/>
      <c r="IA3" s="159"/>
      <c r="IB3" s="159"/>
      <c r="IC3" s="159"/>
      <c r="ID3" s="159"/>
      <c r="IE3" s="159"/>
      <c r="IF3" s="159"/>
      <c r="IG3" s="159"/>
      <c r="IH3" s="159"/>
      <c r="II3" s="159"/>
      <c r="IJ3" s="159"/>
      <c r="IK3" s="159"/>
      <c r="IL3" s="159"/>
      <c r="IM3" s="159"/>
      <c r="IN3" s="159"/>
      <c r="IO3" s="159"/>
      <c r="IP3" s="159"/>
      <c r="IQ3" s="159"/>
      <c r="IR3" s="159"/>
      <c r="IS3" s="159"/>
      <c r="IT3" s="159"/>
      <c r="IU3" s="159"/>
      <c r="IV3" s="159"/>
      <c r="IW3" s="159"/>
      <c r="IX3" s="159"/>
      <c r="IY3" s="159"/>
      <c r="IZ3" s="159"/>
      <c r="JA3" s="159"/>
      <c r="JB3" s="159"/>
      <c r="JC3" s="159"/>
      <c r="JD3" s="159"/>
      <c r="JE3" s="159"/>
      <c r="JF3" s="159"/>
      <c r="JG3" s="159"/>
      <c r="JH3" s="159"/>
      <c r="JI3" s="159"/>
      <c r="JJ3" s="159"/>
      <c r="JK3" s="159"/>
      <c r="JL3" s="159"/>
      <c r="JM3" s="159"/>
      <c r="JN3" s="159"/>
      <c r="JO3" s="159"/>
      <c r="JP3" s="159"/>
      <c r="JQ3" s="159"/>
      <c r="JR3" s="159"/>
      <c r="JS3" s="159"/>
      <c r="JT3" s="159"/>
      <c r="JU3" s="159"/>
      <c r="JV3" s="159"/>
      <c r="JW3" s="159"/>
      <c r="JX3" s="159"/>
      <c r="JY3" s="159"/>
      <c r="JZ3" s="159"/>
      <c r="KA3" s="159"/>
      <c r="KB3" s="159"/>
      <c r="KC3" s="159"/>
      <c r="KD3" s="159"/>
      <c r="KE3" s="159"/>
      <c r="KF3" s="159"/>
      <c r="KG3" s="159"/>
      <c r="KH3" s="159"/>
      <c r="KI3" s="159"/>
      <c r="KJ3" s="159"/>
      <c r="KK3" s="159"/>
      <c r="KL3" s="159"/>
    </row>
    <row r="4" spans="1:298" s="160" customFormat="1" ht="26.25" customHeight="1">
      <c r="A4" s="523" t="s">
        <v>0</v>
      </c>
      <c r="B4" s="524"/>
      <c r="C4" s="525"/>
      <c r="D4" s="526" t="s">
        <v>565</v>
      </c>
      <c r="E4" s="527"/>
      <c r="F4" s="527"/>
      <c r="G4" s="527"/>
      <c r="H4" s="527"/>
      <c r="I4" s="527"/>
      <c r="J4" s="527"/>
      <c r="K4" s="527"/>
      <c r="L4" s="527"/>
      <c r="M4" s="527"/>
      <c r="N4" s="528"/>
      <c r="O4" s="529"/>
      <c r="P4" s="529"/>
      <c r="Q4" s="529"/>
      <c r="R4" s="1"/>
      <c r="S4" s="1"/>
      <c r="T4" s="1"/>
      <c r="U4" s="1"/>
      <c r="V4" s="1"/>
      <c r="W4" s="1"/>
      <c r="X4" s="1"/>
      <c r="Y4" s="1"/>
      <c r="Z4" s="1"/>
      <c r="AA4" s="1"/>
      <c r="AB4" s="1"/>
      <c r="AC4" s="1"/>
      <c r="AD4" s="1"/>
      <c r="AE4" s="1"/>
      <c r="AF4" s="1"/>
      <c r="AG4" s="1"/>
      <c r="AH4" s="1"/>
      <c r="AI4" s="1"/>
      <c r="AJ4" s="1"/>
      <c r="AK4" s="1"/>
      <c r="AL4" s="1"/>
      <c r="AM4" s="1"/>
      <c r="AN4" s="1"/>
      <c r="AO4" s="159"/>
      <c r="AP4" s="159"/>
      <c r="AQ4" s="159"/>
      <c r="AR4" s="159"/>
      <c r="AS4" s="159"/>
      <c r="AT4" s="159"/>
      <c r="AU4" s="159"/>
      <c r="AV4" s="159"/>
      <c r="AW4" s="159"/>
      <c r="AX4" s="159"/>
      <c r="AY4" s="159"/>
      <c r="AZ4" s="159"/>
      <c r="BA4" s="159"/>
      <c r="BB4" s="159"/>
      <c r="BC4" s="159"/>
      <c r="BD4" s="159"/>
      <c r="BE4" s="159"/>
      <c r="BF4" s="159"/>
      <c r="BG4" s="159"/>
      <c r="BH4" s="159"/>
      <c r="BI4" s="159"/>
      <c r="BJ4" s="159"/>
      <c r="BK4" s="159"/>
      <c r="BL4" s="159"/>
      <c r="BM4" s="159"/>
      <c r="BN4" s="159"/>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59"/>
      <c r="DF4" s="159"/>
      <c r="DG4" s="159"/>
      <c r="DH4" s="159"/>
      <c r="DI4" s="159"/>
      <c r="DJ4" s="159"/>
      <c r="DK4" s="159"/>
      <c r="DL4" s="159"/>
      <c r="DM4" s="159"/>
      <c r="DN4" s="159"/>
      <c r="DO4" s="159"/>
      <c r="DP4" s="159"/>
      <c r="DQ4" s="159"/>
      <c r="DR4" s="159"/>
      <c r="DS4" s="159"/>
      <c r="DT4" s="159"/>
      <c r="DU4" s="159"/>
      <c r="DV4" s="159"/>
      <c r="DW4" s="159"/>
      <c r="DX4" s="159"/>
      <c r="DY4" s="159"/>
      <c r="DZ4" s="159"/>
      <c r="EA4" s="159"/>
      <c r="EB4" s="159"/>
      <c r="EC4" s="159"/>
      <c r="ED4" s="159"/>
      <c r="EE4" s="159"/>
      <c r="EF4" s="159"/>
      <c r="EG4" s="159"/>
      <c r="EH4" s="159"/>
      <c r="EI4" s="159"/>
      <c r="EJ4" s="159"/>
      <c r="EK4" s="159"/>
      <c r="EL4" s="159"/>
      <c r="EM4" s="159"/>
      <c r="EN4" s="159"/>
      <c r="EO4" s="159"/>
      <c r="EP4" s="159"/>
      <c r="EQ4" s="159"/>
      <c r="ER4" s="159"/>
      <c r="ES4" s="159"/>
      <c r="ET4" s="159"/>
      <c r="EU4" s="159"/>
      <c r="EV4" s="159"/>
      <c r="EW4" s="159"/>
      <c r="EX4" s="159"/>
      <c r="EY4" s="159"/>
      <c r="EZ4" s="159"/>
      <c r="FA4" s="159"/>
      <c r="FB4" s="159"/>
      <c r="FC4" s="159"/>
      <c r="FD4" s="159"/>
      <c r="FE4" s="159"/>
      <c r="FF4" s="159"/>
      <c r="FG4" s="159"/>
      <c r="FH4" s="159"/>
      <c r="FI4" s="159"/>
      <c r="FJ4" s="159"/>
      <c r="FK4" s="159"/>
      <c r="FL4" s="159"/>
      <c r="FM4" s="159"/>
      <c r="FN4" s="159"/>
      <c r="FO4" s="159"/>
      <c r="FP4" s="159"/>
      <c r="FQ4" s="159"/>
      <c r="FR4" s="159"/>
      <c r="FS4" s="159"/>
      <c r="FT4" s="159"/>
      <c r="FU4" s="159"/>
      <c r="FV4" s="159"/>
      <c r="FW4" s="159"/>
      <c r="FX4" s="159"/>
      <c r="FY4" s="159"/>
      <c r="FZ4" s="159"/>
      <c r="GA4" s="159"/>
      <c r="GB4" s="159"/>
      <c r="GC4" s="159"/>
      <c r="GD4" s="159"/>
      <c r="GE4" s="159"/>
      <c r="GF4" s="159"/>
      <c r="GG4" s="159"/>
      <c r="GH4" s="159"/>
      <c r="GI4" s="159"/>
      <c r="GJ4" s="159"/>
      <c r="GK4" s="159"/>
      <c r="GL4" s="159"/>
      <c r="GM4" s="159"/>
      <c r="GN4" s="159"/>
      <c r="GO4" s="159"/>
      <c r="GP4" s="159"/>
      <c r="GQ4" s="159"/>
      <c r="GR4" s="159"/>
      <c r="GS4" s="159"/>
      <c r="GT4" s="159"/>
      <c r="GU4" s="159"/>
      <c r="GV4" s="159"/>
      <c r="GW4" s="159"/>
      <c r="GX4" s="159"/>
      <c r="GY4" s="159"/>
      <c r="GZ4" s="159"/>
      <c r="HA4" s="159"/>
      <c r="HB4" s="159"/>
      <c r="HC4" s="159"/>
      <c r="HD4" s="159"/>
      <c r="HE4" s="159"/>
      <c r="HF4" s="159"/>
      <c r="HG4" s="159"/>
      <c r="HH4" s="159"/>
      <c r="HI4" s="159"/>
      <c r="HJ4" s="159"/>
      <c r="HK4" s="159"/>
      <c r="HL4" s="159"/>
      <c r="HM4" s="159"/>
      <c r="HN4" s="159"/>
      <c r="HO4" s="159"/>
      <c r="HP4" s="159"/>
      <c r="HQ4" s="159"/>
      <c r="HR4" s="159"/>
      <c r="HS4" s="159"/>
      <c r="HT4" s="159"/>
      <c r="HU4" s="159"/>
      <c r="HV4" s="159"/>
      <c r="HW4" s="159"/>
      <c r="HX4" s="159"/>
      <c r="HY4" s="159"/>
      <c r="HZ4" s="159"/>
      <c r="IA4" s="159"/>
      <c r="IB4" s="159"/>
      <c r="IC4" s="159"/>
      <c r="ID4" s="159"/>
      <c r="IE4" s="159"/>
      <c r="IF4" s="159"/>
      <c r="IG4" s="159"/>
      <c r="IH4" s="159"/>
      <c r="II4" s="159"/>
      <c r="IJ4" s="159"/>
      <c r="IK4" s="159"/>
      <c r="IL4" s="159"/>
      <c r="IM4" s="159"/>
      <c r="IN4" s="159"/>
      <c r="IO4" s="159"/>
      <c r="IP4" s="159"/>
      <c r="IQ4" s="159"/>
      <c r="IR4" s="159"/>
      <c r="IS4" s="159"/>
      <c r="IT4" s="159"/>
      <c r="IU4" s="159"/>
      <c r="IV4" s="159"/>
      <c r="IW4" s="159"/>
      <c r="IX4" s="159"/>
      <c r="IY4" s="159"/>
      <c r="IZ4" s="159"/>
      <c r="JA4" s="159"/>
      <c r="JB4" s="159"/>
      <c r="JC4" s="159"/>
      <c r="JD4" s="159"/>
      <c r="JE4" s="159"/>
      <c r="JF4" s="159"/>
      <c r="JG4" s="159"/>
      <c r="JH4" s="159"/>
      <c r="JI4" s="159"/>
      <c r="JJ4" s="159"/>
      <c r="JK4" s="159"/>
      <c r="JL4" s="159"/>
      <c r="JM4" s="159"/>
      <c r="JN4" s="159"/>
      <c r="JO4" s="159"/>
      <c r="JP4" s="159"/>
      <c r="JQ4" s="159"/>
      <c r="JR4" s="159"/>
      <c r="JS4" s="159"/>
      <c r="JT4" s="159"/>
      <c r="JU4" s="159"/>
      <c r="JV4" s="159"/>
      <c r="JW4" s="159"/>
      <c r="JX4" s="159"/>
      <c r="JY4" s="159"/>
      <c r="JZ4" s="159"/>
      <c r="KA4" s="159"/>
      <c r="KB4" s="159"/>
      <c r="KC4" s="159"/>
      <c r="KD4" s="159"/>
      <c r="KE4" s="159"/>
      <c r="KF4" s="159"/>
      <c r="KG4" s="159"/>
      <c r="KH4" s="159"/>
      <c r="KI4" s="159"/>
      <c r="KJ4" s="159"/>
      <c r="KK4" s="159"/>
      <c r="KL4" s="159"/>
    </row>
    <row r="5" spans="1:298" s="160" customFormat="1" ht="54" customHeight="1">
      <c r="A5" s="523" t="s">
        <v>1</v>
      </c>
      <c r="B5" s="524"/>
      <c r="C5" s="525"/>
      <c r="D5" s="534" t="s">
        <v>566</v>
      </c>
      <c r="E5" s="535"/>
      <c r="F5" s="535"/>
      <c r="G5" s="535"/>
      <c r="H5" s="535"/>
      <c r="I5" s="535"/>
      <c r="J5" s="535"/>
      <c r="K5" s="535"/>
      <c r="L5" s="535"/>
      <c r="M5" s="535"/>
      <c r="N5" s="536"/>
      <c r="O5" s="1"/>
      <c r="P5" s="1"/>
      <c r="Q5" s="1"/>
      <c r="R5" s="1"/>
      <c r="S5" s="1"/>
      <c r="T5" s="1"/>
      <c r="U5" s="1"/>
      <c r="V5" s="1"/>
      <c r="W5" s="1"/>
      <c r="X5" s="1"/>
      <c r="Y5" s="1"/>
      <c r="Z5" s="1"/>
      <c r="AA5" s="1"/>
      <c r="AB5" s="1"/>
      <c r="AC5" s="1"/>
      <c r="AD5" s="1"/>
      <c r="AE5" s="1"/>
      <c r="AF5" s="1"/>
      <c r="AG5" s="1"/>
      <c r="AH5" s="1"/>
      <c r="AI5" s="1"/>
      <c r="AJ5" s="1"/>
      <c r="AK5" s="1"/>
      <c r="AL5" s="1"/>
      <c r="AM5" s="1"/>
      <c r="AN5" s="1"/>
      <c r="AO5" s="159"/>
      <c r="AP5" s="159"/>
      <c r="AQ5" s="159"/>
      <c r="AR5" s="159"/>
      <c r="AS5" s="159"/>
      <c r="AT5" s="159"/>
      <c r="AU5" s="159"/>
      <c r="AV5" s="159"/>
      <c r="AW5" s="159"/>
      <c r="AX5" s="159"/>
      <c r="AY5" s="159"/>
      <c r="AZ5" s="159"/>
      <c r="BA5" s="159"/>
      <c r="BB5" s="159"/>
      <c r="BC5" s="159"/>
      <c r="BD5" s="159"/>
      <c r="BE5" s="159"/>
      <c r="BF5" s="159"/>
      <c r="BG5" s="159"/>
      <c r="BH5" s="159"/>
      <c r="BI5" s="159"/>
      <c r="BJ5" s="159"/>
      <c r="BK5" s="159"/>
      <c r="BL5" s="159"/>
      <c r="BM5" s="159"/>
      <c r="BN5" s="159"/>
      <c r="BO5" s="159"/>
      <c r="BP5" s="159"/>
      <c r="BQ5" s="159"/>
      <c r="BR5" s="159"/>
      <c r="BS5" s="159"/>
      <c r="BT5" s="159"/>
      <c r="BU5" s="159"/>
      <c r="BV5" s="159"/>
      <c r="BW5" s="159"/>
      <c r="BX5" s="159"/>
      <c r="BY5" s="159"/>
      <c r="BZ5" s="159"/>
      <c r="CA5" s="159"/>
      <c r="CB5" s="159"/>
      <c r="CC5" s="159"/>
      <c r="CD5" s="159"/>
      <c r="CE5" s="159"/>
      <c r="CF5" s="159"/>
      <c r="CG5" s="159"/>
      <c r="CH5" s="159"/>
      <c r="CI5" s="159"/>
      <c r="CJ5" s="159"/>
      <c r="CK5" s="159"/>
      <c r="CL5" s="159"/>
      <c r="CM5" s="159"/>
      <c r="CN5" s="159"/>
      <c r="CO5" s="159"/>
      <c r="CP5" s="159"/>
      <c r="CQ5" s="159"/>
      <c r="CR5" s="159"/>
      <c r="CS5" s="159"/>
      <c r="CT5" s="159"/>
      <c r="CU5" s="159"/>
      <c r="CV5" s="159"/>
      <c r="CW5" s="159"/>
      <c r="CX5" s="159"/>
      <c r="CY5" s="159"/>
      <c r="CZ5" s="159"/>
      <c r="DA5" s="159"/>
      <c r="DB5" s="159"/>
      <c r="DC5" s="159"/>
      <c r="DD5" s="159"/>
      <c r="DE5" s="159"/>
      <c r="DF5" s="159"/>
      <c r="DG5" s="159"/>
      <c r="DH5" s="159"/>
      <c r="DI5" s="159"/>
      <c r="DJ5" s="159"/>
      <c r="DK5" s="159"/>
      <c r="DL5" s="159"/>
      <c r="DM5" s="159"/>
      <c r="DN5" s="159"/>
      <c r="DO5" s="159"/>
      <c r="DP5" s="159"/>
      <c r="DQ5" s="159"/>
      <c r="DR5" s="159"/>
      <c r="DS5" s="159"/>
      <c r="DT5" s="159"/>
      <c r="DU5" s="159"/>
      <c r="DV5" s="159"/>
      <c r="DW5" s="159"/>
      <c r="DX5" s="159"/>
      <c r="DY5" s="159"/>
      <c r="DZ5" s="159"/>
      <c r="EA5" s="159"/>
      <c r="EB5" s="159"/>
      <c r="EC5" s="159"/>
      <c r="ED5" s="159"/>
      <c r="EE5" s="159"/>
      <c r="EF5" s="159"/>
      <c r="EG5" s="159"/>
      <c r="EH5" s="159"/>
      <c r="EI5" s="159"/>
      <c r="EJ5" s="159"/>
      <c r="EK5" s="159"/>
      <c r="EL5" s="159"/>
      <c r="EM5" s="159"/>
      <c r="EN5" s="159"/>
      <c r="EO5" s="159"/>
      <c r="EP5" s="159"/>
      <c r="EQ5" s="159"/>
      <c r="ER5" s="159"/>
      <c r="ES5" s="159"/>
      <c r="ET5" s="159"/>
      <c r="EU5" s="159"/>
      <c r="EV5" s="159"/>
      <c r="EW5" s="159"/>
      <c r="EX5" s="159"/>
      <c r="EY5" s="159"/>
      <c r="EZ5" s="159"/>
      <c r="FA5" s="159"/>
      <c r="FB5" s="159"/>
      <c r="FC5" s="159"/>
      <c r="FD5" s="159"/>
      <c r="FE5" s="159"/>
      <c r="FF5" s="159"/>
      <c r="FG5" s="159"/>
      <c r="FH5" s="159"/>
      <c r="FI5" s="159"/>
      <c r="FJ5" s="159"/>
      <c r="FK5" s="159"/>
      <c r="FL5" s="159"/>
      <c r="FM5" s="159"/>
      <c r="FN5" s="159"/>
      <c r="FO5" s="159"/>
      <c r="FP5" s="159"/>
      <c r="FQ5" s="159"/>
      <c r="FR5" s="159"/>
      <c r="FS5" s="159"/>
      <c r="FT5" s="159"/>
      <c r="FU5" s="159"/>
      <c r="FV5" s="159"/>
      <c r="FW5" s="159"/>
      <c r="FX5" s="159"/>
      <c r="FY5" s="159"/>
      <c r="FZ5" s="159"/>
      <c r="GA5" s="159"/>
      <c r="GB5" s="159"/>
      <c r="GC5" s="159"/>
      <c r="GD5" s="159"/>
      <c r="GE5" s="159"/>
      <c r="GF5" s="159"/>
      <c r="GG5" s="159"/>
      <c r="GH5" s="159"/>
      <c r="GI5" s="159"/>
      <c r="GJ5" s="159"/>
      <c r="GK5" s="159"/>
      <c r="GL5" s="159"/>
      <c r="GM5" s="159"/>
      <c r="GN5" s="159"/>
      <c r="GO5" s="159"/>
      <c r="GP5" s="159"/>
      <c r="GQ5" s="159"/>
      <c r="GR5" s="159"/>
      <c r="GS5" s="159"/>
      <c r="GT5" s="159"/>
      <c r="GU5" s="159"/>
      <c r="GV5" s="159"/>
      <c r="GW5" s="159"/>
      <c r="GX5" s="159"/>
      <c r="GY5" s="159"/>
      <c r="GZ5" s="159"/>
      <c r="HA5" s="159"/>
      <c r="HB5" s="159"/>
      <c r="HC5" s="159"/>
      <c r="HD5" s="159"/>
      <c r="HE5" s="159"/>
      <c r="HF5" s="159"/>
      <c r="HG5" s="159"/>
      <c r="HH5" s="159"/>
      <c r="HI5" s="159"/>
      <c r="HJ5" s="159"/>
      <c r="HK5" s="159"/>
      <c r="HL5" s="159"/>
      <c r="HM5" s="159"/>
      <c r="HN5" s="159"/>
      <c r="HO5" s="159"/>
      <c r="HP5" s="159"/>
      <c r="HQ5" s="159"/>
      <c r="HR5" s="159"/>
      <c r="HS5" s="159"/>
      <c r="HT5" s="159"/>
      <c r="HU5" s="159"/>
      <c r="HV5" s="159"/>
      <c r="HW5" s="159"/>
      <c r="HX5" s="159"/>
      <c r="HY5" s="159"/>
      <c r="HZ5" s="159"/>
      <c r="IA5" s="159"/>
      <c r="IB5" s="159"/>
      <c r="IC5" s="159"/>
      <c r="ID5" s="159"/>
      <c r="IE5" s="159"/>
      <c r="IF5" s="159"/>
      <c r="IG5" s="159"/>
      <c r="IH5" s="159"/>
      <c r="II5" s="159"/>
      <c r="IJ5" s="159"/>
      <c r="IK5" s="159"/>
      <c r="IL5" s="159"/>
      <c r="IM5" s="159"/>
      <c r="IN5" s="159"/>
      <c r="IO5" s="159"/>
      <c r="IP5" s="159"/>
      <c r="IQ5" s="159"/>
      <c r="IR5" s="159"/>
      <c r="IS5" s="159"/>
      <c r="IT5" s="159"/>
      <c r="IU5" s="159"/>
      <c r="IV5" s="159"/>
      <c r="IW5" s="159"/>
      <c r="IX5" s="159"/>
      <c r="IY5" s="159"/>
      <c r="IZ5" s="159"/>
      <c r="JA5" s="159"/>
      <c r="JB5" s="159"/>
      <c r="JC5" s="159"/>
      <c r="JD5" s="159"/>
      <c r="JE5" s="159"/>
      <c r="JF5" s="159"/>
      <c r="JG5" s="159"/>
      <c r="JH5" s="159"/>
      <c r="JI5" s="159"/>
      <c r="JJ5" s="159"/>
      <c r="JK5" s="159"/>
      <c r="JL5" s="159"/>
      <c r="JM5" s="159"/>
      <c r="JN5" s="159"/>
      <c r="JO5" s="159"/>
      <c r="JP5" s="159"/>
      <c r="JQ5" s="159"/>
      <c r="JR5" s="159"/>
      <c r="JS5" s="159"/>
      <c r="JT5" s="159"/>
      <c r="JU5" s="159"/>
      <c r="JV5" s="159"/>
      <c r="JW5" s="159"/>
      <c r="JX5" s="159"/>
      <c r="JY5" s="159"/>
      <c r="JZ5" s="159"/>
      <c r="KA5" s="159"/>
      <c r="KB5" s="159"/>
      <c r="KC5" s="159"/>
      <c r="KD5" s="159"/>
      <c r="KE5" s="159"/>
      <c r="KF5" s="159"/>
      <c r="KG5" s="159"/>
      <c r="KH5" s="159"/>
      <c r="KI5" s="159"/>
      <c r="KJ5" s="159"/>
      <c r="KK5" s="159"/>
      <c r="KL5" s="159"/>
    </row>
    <row r="6" spans="1:298" s="160" customFormat="1" ht="49.5" customHeight="1">
      <c r="A6" s="523" t="s">
        <v>2</v>
      </c>
      <c r="B6" s="524"/>
      <c r="C6" s="525"/>
      <c r="D6" s="534" t="s">
        <v>560</v>
      </c>
      <c r="E6" s="535"/>
      <c r="F6" s="535"/>
      <c r="G6" s="535"/>
      <c r="H6" s="535"/>
      <c r="I6" s="535"/>
      <c r="J6" s="535"/>
      <c r="K6" s="535"/>
      <c r="L6" s="535"/>
      <c r="M6" s="535"/>
      <c r="N6" s="536"/>
      <c r="O6" s="1"/>
      <c r="P6" s="1"/>
      <c r="Q6" s="1"/>
      <c r="R6" s="1"/>
      <c r="S6" s="1"/>
      <c r="T6" s="1"/>
      <c r="U6" s="1"/>
      <c r="V6" s="1"/>
      <c r="W6" s="1"/>
      <c r="X6" s="1"/>
      <c r="Y6" s="1"/>
      <c r="Z6" s="1"/>
      <c r="AA6" s="1"/>
      <c r="AB6" s="1"/>
      <c r="AC6" s="1"/>
      <c r="AD6" s="1"/>
      <c r="AE6" s="1"/>
      <c r="AF6" s="1"/>
      <c r="AG6" s="1"/>
      <c r="AH6" s="1"/>
      <c r="AI6" s="1"/>
      <c r="AJ6" s="1"/>
      <c r="AK6" s="1"/>
      <c r="AL6" s="1"/>
      <c r="AM6" s="1"/>
      <c r="AN6" s="1"/>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c r="BW6" s="159"/>
      <c r="BX6" s="159"/>
      <c r="BY6" s="159"/>
      <c r="BZ6" s="159"/>
      <c r="CA6" s="159"/>
      <c r="CB6" s="159"/>
      <c r="CC6" s="159"/>
      <c r="CD6" s="159"/>
      <c r="CE6" s="159"/>
      <c r="CF6" s="159"/>
      <c r="CG6" s="159"/>
      <c r="CH6" s="159"/>
      <c r="CI6" s="159"/>
      <c r="CJ6" s="159"/>
      <c r="CK6" s="159"/>
      <c r="CL6" s="159"/>
      <c r="CM6" s="159"/>
      <c r="CN6" s="159"/>
      <c r="CO6" s="159"/>
      <c r="CP6" s="159"/>
      <c r="CQ6" s="159"/>
      <c r="CR6" s="159"/>
      <c r="CS6" s="159"/>
      <c r="CT6" s="159"/>
      <c r="CU6" s="159"/>
      <c r="CV6" s="159"/>
      <c r="CW6" s="159"/>
      <c r="CX6" s="159"/>
      <c r="CY6" s="159"/>
      <c r="CZ6" s="159"/>
      <c r="DA6" s="159"/>
      <c r="DB6" s="159"/>
      <c r="DC6" s="159"/>
      <c r="DD6" s="159"/>
      <c r="DE6" s="159"/>
      <c r="DF6" s="159"/>
      <c r="DG6" s="159"/>
      <c r="DH6" s="159"/>
      <c r="DI6" s="159"/>
      <c r="DJ6" s="159"/>
      <c r="DK6" s="159"/>
      <c r="DL6" s="159"/>
      <c r="DM6" s="159"/>
      <c r="DN6" s="159"/>
      <c r="DO6" s="159"/>
      <c r="DP6" s="159"/>
      <c r="DQ6" s="159"/>
      <c r="DR6" s="159"/>
      <c r="DS6" s="159"/>
      <c r="DT6" s="159"/>
      <c r="DU6" s="159"/>
      <c r="DV6" s="159"/>
      <c r="DW6" s="159"/>
      <c r="DX6" s="159"/>
      <c r="DY6" s="159"/>
      <c r="DZ6" s="159"/>
      <c r="EA6" s="159"/>
      <c r="EB6" s="159"/>
      <c r="EC6" s="159"/>
      <c r="ED6" s="159"/>
      <c r="EE6" s="159"/>
      <c r="EF6" s="159"/>
      <c r="EG6" s="159"/>
      <c r="EH6" s="159"/>
      <c r="EI6" s="159"/>
      <c r="EJ6" s="159"/>
      <c r="EK6" s="159"/>
      <c r="EL6" s="159"/>
      <c r="EM6" s="159"/>
      <c r="EN6" s="159"/>
      <c r="EO6" s="159"/>
      <c r="EP6" s="159"/>
      <c r="EQ6" s="159"/>
      <c r="ER6" s="159"/>
      <c r="ES6" s="159"/>
      <c r="ET6" s="159"/>
      <c r="EU6" s="159"/>
      <c r="EV6" s="159"/>
      <c r="EW6" s="159"/>
      <c r="EX6" s="159"/>
      <c r="EY6" s="159"/>
      <c r="EZ6" s="159"/>
      <c r="FA6" s="159"/>
      <c r="FB6" s="159"/>
      <c r="FC6" s="159"/>
      <c r="FD6" s="159"/>
      <c r="FE6" s="159"/>
      <c r="FF6" s="159"/>
      <c r="FG6" s="159"/>
      <c r="FH6" s="159"/>
      <c r="FI6" s="159"/>
      <c r="FJ6" s="159"/>
      <c r="FK6" s="159"/>
      <c r="FL6" s="159"/>
      <c r="FM6" s="159"/>
      <c r="FN6" s="159"/>
      <c r="FO6" s="159"/>
      <c r="FP6" s="159"/>
      <c r="FQ6" s="159"/>
      <c r="FR6" s="159"/>
      <c r="FS6" s="159"/>
      <c r="FT6" s="159"/>
      <c r="FU6" s="159"/>
      <c r="FV6" s="159"/>
      <c r="FW6" s="159"/>
      <c r="FX6" s="159"/>
      <c r="FY6" s="159"/>
      <c r="FZ6" s="159"/>
      <c r="GA6" s="159"/>
      <c r="GB6" s="159"/>
      <c r="GC6" s="159"/>
      <c r="GD6" s="159"/>
      <c r="GE6" s="159"/>
      <c r="GF6" s="159"/>
      <c r="GG6" s="159"/>
      <c r="GH6" s="159"/>
      <c r="GI6" s="159"/>
      <c r="GJ6" s="159"/>
      <c r="GK6" s="159"/>
      <c r="GL6" s="159"/>
      <c r="GM6" s="159"/>
      <c r="GN6" s="159"/>
      <c r="GO6" s="159"/>
      <c r="GP6" s="159"/>
      <c r="GQ6" s="159"/>
      <c r="GR6" s="159"/>
      <c r="GS6" s="159"/>
      <c r="GT6" s="159"/>
      <c r="GU6" s="159"/>
      <c r="GV6" s="159"/>
      <c r="GW6" s="159"/>
      <c r="GX6" s="159"/>
      <c r="GY6" s="159"/>
      <c r="GZ6" s="159"/>
      <c r="HA6" s="159"/>
      <c r="HB6" s="159"/>
      <c r="HC6" s="159"/>
      <c r="HD6" s="159"/>
      <c r="HE6" s="159"/>
      <c r="HF6" s="159"/>
      <c r="HG6" s="159"/>
      <c r="HH6" s="159"/>
      <c r="HI6" s="159"/>
      <c r="HJ6" s="159"/>
      <c r="HK6" s="159"/>
      <c r="HL6" s="159"/>
      <c r="HM6" s="159"/>
      <c r="HN6" s="159"/>
      <c r="HO6" s="159"/>
      <c r="HP6" s="159"/>
      <c r="HQ6" s="159"/>
      <c r="HR6" s="159"/>
      <c r="HS6" s="159"/>
      <c r="HT6" s="159"/>
      <c r="HU6" s="159"/>
      <c r="HV6" s="159"/>
      <c r="HW6" s="159"/>
      <c r="HX6" s="159"/>
      <c r="HY6" s="159"/>
      <c r="HZ6" s="159"/>
      <c r="IA6" s="159"/>
      <c r="IB6" s="159"/>
      <c r="IC6" s="159"/>
      <c r="ID6" s="159"/>
      <c r="IE6" s="159"/>
      <c r="IF6" s="159"/>
      <c r="IG6" s="159"/>
      <c r="IH6" s="159"/>
      <c r="II6" s="159"/>
      <c r="IJ6" s="159"/>
      <c r="IK6" s="159"/>
      <c r="IL6" s="159"/>
      <c r="IM6" s="159"/>
      <c r="IN6" s="159"/>
      <c r="IO6" s="159"/>
      <c r="IP6" s="159"/>
      <c r="IQ6" s="159"/>
      <c r="IR6" s="159"/>
      <c r="IS6" s="159"/>
      <c r="IT6" s="159"/>
      <c r="IU6" s="159"/>
      <c r="IV6" s="159"/>
      <c r="IW6" s="159"/>
      <c r="IX6" s="159"/>
      <c r="IY6" s="159"/>
      <c r="IZ6" s="159"/>
      <c r="JA6" s="159"/>
      <c r="JB6" s="159"/>
      <c r="JC6" s="159"/>
      <c r="JD6" s="159"/>
      <c r="JE6" s="159"/>
      <c r="JF6" s="159"/>
      <c r="JG6" s="159"/>
      <c r="JH6" s="159"/>
      <c r="JI6" s="159"/>
      <c r="JJ6" s="159"/>
      <c r="JK6" s="159"/>
      <c r="JL6" s="159"/>
      <c r="JM6" s="159"/>
      <c r="JN6" s="159"/>
      <c r="JO6" s="159"/>
      <c r="JP6" s="159"/>
      <c r="JQ6" s="159"/>
      <c r="JR6" s="159"/>
      <c r="JS6" s="159"/>
      <c r="JT6" s="159"/>
      <c r="JU6" s="159"/>
      <c r="JV6" s="159"/>
      <c r="JW6" s="159"/>
      <c r="JX6" s="159"/>
      <c r="JY6" s="159"/>
      <c r="JZ6" s="159"/>
      <c r="KA6" s="159"/>
      <c r="KB6" s="159"/>
      <c r="KC6" s="159"/>
      <c r="KD6" s="159"/>
      <c r="KE6" s="159"/>
      <c r="KF6" s="159"/>
      <c r="KG6" s="159"/>
      <c r="KH6" s="159"/>
      <c r="KI6" s="159"/>
      <c r="KJ6" s="159"/>
      <c r="KK6" s="159"/>
      <c r="KL6" s="159"/>
    </row>
    <row r="7" spans="1:298" s="160" customFormat="1" ht="16.5">
      <c r="A7" s="517" t="s">
        <v>3</v>
      </c>
      <c r="B7" s="518"/>
      <c r="C7" s="518"/>
      <c r="D7" s="518"/>
      <c r="E7" s="518"/>
      <c r="F7" s="518"/>
      <c r="G7" s="518"/>
      <c r="H7" s="519"/>
      <c r="I7" s="517" t="s">
        <v>4</v>
      </c>
      <c r="J7" s="518"/>
      <c r="K7" s="518"/>
      <c r="L7" s="518"/>
      <c r="M7" s="518"/>
      <c r="N7" s="519"/>
      <c r="O7" s="517" t="s">
        <v>5</v>
      </c>
      <c r="P7" s="518"/>
      <c r="Q7" s="518"/>
      <c r="R7" s="518"/>
      <c r="S7" s="518"/>
      <c r="T7" s="518"/>
      <c r="U7" s="518"/>
      <c r="V7" s="518"/>
      <c r="W7" s="519"/>
      <c r="X7" s="517" t="s">
        <v>6</v>
      </c>
      <c r="Y7" s="518"/>
      <c r="Z7" s="518"/>
      <c r="AA7" s="518"/>
      <c r="AB7" s="518"/>
      <c r="AC7" s="518"/>
      <c r="AD7" s="518"/>
      <c r="AE7" s="518"/>
      <c r="AF7" s="518"/>
      <c r="AG7" s="518"/>
      <c r="AH7" s="519"/>
      <c r="AI7" s="517" t="s">
        <v>7</v>
      </c>
      <c r="AJ7" s="518"/>
      <c r="AK7" s="518"/>
      <c r="AL7" s="518"/>
      <c r="AM7" s="518"/>
      <c r="AN7" s="537"/>
      <c r="AO7" s="159"/>
      <c r="AP7" s="159"/>
      <c r="AQ7" s="159"/>
      <c r="AR7" s="159"/>
      <c r="AS7" s="159"/>
      <c r="AT7" s="159"/>
      <c r="AU7" s="159"/>
      <c r="AV7" s="159"/>
      <c r="AW7" s="159"/>
      <c r="AX7" s="159"/>
      <c r="AY7" s="159"/>
      <c r="AZ7" s="159"/>
      <c r="BA7" s="159"/>
      <c r="BB7" s="159"/>
      <c r="BC7" s="159"/>
      <c r="BD7" s="159"/>
      <c r="BE7" s="159"/>
      <c r="BF7" s="159"/>
      <c r="BG7" s="159"/>
      <c r="BH7" s="159"/>
      <c r="BI7" s="159"/>
      <c r="BJ7" s="159"/>
      <c r="BK7" s="159"/>
      <c r="BL7" s="159"/>
      <c r="BM7" s="159"/>
      <c r="BN7" s="159"/>
      <c r="BO7" s="159"/>
      <c r="BP7" s="159"/>
      <c r="BQ7" s="159"/>
      <c r="BR7" s="159"/>
      <c r="BS7" s="159"/>
      <c r="BT7" s="159"/>
      <c r="BU7" s="159"/>
      <c r="BV7" s="159"/>
      <c r="BW7" s="159"/>
      <c r="BX7" s="159"/>
      <c r="BY7" s="159"/>
      <c r="BZ7" s="159"/>
      <c r="CA7" s="159"/>
      <c r="CB7" s="159"/>
      <c r="CC7" s="159"/>
      <c r="CD7" s="159"/>
      <c r="CE7" s="159"/>
      <c r="CF7" s="159"/>
      <c r="CG7" s="159"/>
      <c r="CH7" s="159"/>
      <c r="CI7" s="159"/>
      <c r="CJ7" s="159"/>
      <c r="CK7" s="159"/>
      <c r="CL7" s="159"/>
      <c r="CM7" s="159"/>
      <c r="CN7" s="159"/>
      <c r="CO7" s="159"/>
      <c r="CP7" s="159"/>
      <c r="CQ7" s="159"/>
      <c r="CR7" s="159"/>
      <c r="CS7" s="159"/>
      <c r="CT7" s="159"/>
      <c r="CU7" s="159"/>
      <c r="CV7" s="159"/>
      <c r="CW7" s="159"/>
      <c r="CX7" s="159"/>
      <c r="CY7" s="159"/>
      <c r="CZ7" s="159"/>
      <c r="DA7" s="159"/>
      <c r="DB7" s="159"/>
      <c r="DC7" s="159"/>
      <c r="DD7" s="159"/>
      <c r="DE7" s="159"/>
      <c r="DF7" s="159"/>
      <c r="DG7" s="159"/>
      <c r="DH7" s="159"/>
      <c r="DI7" s="159"/>
      <c r="DJ7" s="159"/>
      <c r="DK7" s="159"/>
      <c r="DL7" s="159"/>
      <c r="DM7" s="159"/>
      <c r="DN7" s="159"/>
      <c r="DO7" s="159"/>
      <c r="DP7" s="159"/>
      <c r="DQ7" s="159"/>
      <c r="DR7" s="159"/>
      <c r="DS7" s="159"/>
      <c r="DT7" s="159"/>
      <c r="DU7" s="159"/>
      <c r="DV7" s="159"/>
      <c r="DW7" s="159"/>
      <c r="DX7" s="159"/>
      <c r="DY7" s="159"/>
      <c r="DZ7" s="159"/>
      <c r="EA7" s="159"/>
      <c r="EB7" s="159"/>
      <c r="EC7" s="159"/>
      <c r="ED7" s="159"/>
      <c r="EE7" s="159"/>
      <c r="EF7" s="159"/>
      <c r="EG7" s="159"/>
      <c r="EH7" s="159"/>
      <c r="EI7" s="159"/>
      <c r="EJ7" s="159"/>
      <c r="EK7" s="159"/>
      <c r="EL7" s="159"/>
      <c r="EM7" s="159"/>
      <c r="EN7" s="159"/>
      <c r="EO7" s="159"/>
      <c r="EP7" s="159"/>
      <c r="EQ7" s="159"/>
      <c r="ER7" s="159"/>
      <c r="ES7" s="159"/>
      <c r="ET7" s="159"/>
      <c r="EU7" s="159"/>
      <c r="EV7" s="159"/>
      <c r="EW7" s="159"/>
      <c r="EX7" s="159"/>
      <c r="EY7" s="159"/>
      <c r="EZ7" s="159"/>
      <c r="FA7" s="159"/>
      <c r="FB7" s="159"/>
      <c r="FC7" s="159"/>
      <c r="FD7" s="159"/>
      <c r="FE7" s="159"/>
      <c r="FF7" s="159"/>
      <c r="FG7" s="159"/>
      <c r="FH7" s="159"/>
      <c r="FI7" s="159"/>
      <c r="FJ7" s="159"/>
      <c r="FK7" s="159"/>
      <c r="FL7" s="159"/>
      <c r="FM7" s="159"/>
      <c r="FN7" s="159"/>
      <c r="FO7" s="159"/>
      <c r="FP7" s="159"/>
      <c r="FQ7" s="159"/>
      <c r="FR7" s="159"/>
      <c r="FS7" s="159"/>
      <c r="FT7" s="159"/>
      <c r="FU7" s="159"/>
      <c r="FV7" s="159"/>
      <c r="FW7" s="159"/>
      <c r="FX7" s="159"/>
      <c r="FY7" s="159"/>
      <c r="FZ7" s="159"/>
      <c r="GA7" s="159"/>
      <c r="GB7" s="159"/>
      <c r="GC7" s="159"/>
      <c r="GD7" s="159"/>
      <c r="GE7" s="159"/>
      <c r="GF7" s="159"/>
      <c r="GG7" s="159"/>
      <c r="GH7" s="159"/>
      <c r="GI7" s="159"/>
      <c r="GJ7" s="159"/>
      <c r="GK7" s="159"/>
      <c r="GL7" s="159"/>
      <c r="GM7" s="159"/>
      <c r="GN7" s="159"/>
      <c r="GO7" s="159"/>
      <c r="GP7" s="159"/>
      <c r="GQ7" s="159"/>
      <c r="GR7" s="159"/>
      <c r="GS7" s="159"/>
      <c r="GT7" s="159"/>
      <c r="GU7" s="159"/>
      <c r="GV7" s="159"/>
      <c r="GW7" s="159"/>
      <c r="GX7" s="159"/>
      <c r="GY7" s="159"/>
      <c r="GZ7" s="159"/>
      <c r="HA7" s="159"/>
      <c r="HB7" s="159"/>
      <c r="HC7" s="159"/>
      <c r="HD7" s="159"/>
      <c r="HE7" s="159"/>
      <c r="HF7" s="159"/>
      <c r="HG7" s="159"/>
      <c r="HH7" s="159"/>
      <c r="HI7" s="159"/>
      <c r="HJ7" s="159"/>
      <c r="HK7" s="159"/>
      <c r="HL7" s="159"/>
      <c r="HM7" s="159"/>
      <c r="HN7" s="159"/>
      <c r="HO7" s="159"/>
      <c r="HP7" s="159"/>
      <c r="HQ7" s="159"/>
      <c r="HR7" s="159"/>
      <c r="HS7" s="159"/>
      <c r="HT7" s="159"/>
      <c r="HU7" s="159"/>
      <c r="HV7" s="159"/>
      <c r="HW7" s="159"/>
      <c r="HX7" s="159"/>
      <c r="HY7" s="159"/>
      <c r="HZ7" s="159"/>
      <c r="IA7" s="159"/>
      <c r="IB7" s="159"/>
      <c r="IC7" s="159"/>
      <c r="ID7" s="159"/>
      <c r="IE7" s="159"/>
      <c r="IF7" s="159"/>
      <c r="IG7" s="159"/>
      <c r="IH7" s="159"/>
      <c r="II7" s="159"/>
      <c r="IJ7" s="159"/>
      <c r="IK7" s="159"/>
      <c r="IL7" s="159"/>
      <c r="IM7" s="159"/>
      <c r="IN7" s="159"/>
      <c r="IO7" s="159"/>
      <c r="IP7" s="159"/>
      <c r="IQ7" s="159"/>
      <c r="IR7" s="159"/>
      <c r="IS7" s="159"/>
      <c r="IT7" s="159"/>
      <c r="IU7" s="159"/>
      <c r="IV7" s="159"/>
      <c r="IW7" s="159"/>
      <c r="IX7" s="159"/>
      <c r="IY7" s="159"/>
      <c r="IZ7" s="159"/>
      <c r="JA7" s="159"/>
      <c r="JB7" s="159"/>
      <c r="JC7" s="159"/>
      <c r="JD7" s="159"/>
      <c r="JE7" s="159"/>
      <c r="JF7" s="159"/>
      <c r="JG7" s="159"/>
      <c r="JH7" s="159"/>
      <c r="JI7" s="159"/>
      <c r="JJ7" s="159"/>
      <c r="JK7" s="159"/>
      <c r="JL7" s="159"/>
      <c r="JM7" s="159"/>
      <c r="JN7" s="159"/>
      <c r="JO7" s="159"/>
      <c r="JP7" s="159"/>
      <c r="JQ7" s="159"/>
      <c r="JR7" s="159"/>
      <c r="JS7" s="159"/>
      <c r="JT7" s="159"/>
      <c r="JU7" s="159"/>
      <c r="JV7" s="159"/>
      <c r="JW7" s="159"/>
      <c r="JX7" s="159"/>
      <c r="JY7" s="159"/>
      <c r="JZ7" s="159"/>
      <c r="KA7" s="159"/>
      <c r="KB7" s="159"/>
      <c r="KC7" s="159"/>
      <c r="KD7" s="159"/>
      <c r="KE7" s="159"/>
      <c r="KF7" s="159"/>
      <c r="KG7" s="159"/>
      <c r="KH7" s="159"/>
      <c r="KI7" s="159"/>
      <c r="KJ7" s="159"/>
      <c r="KK7" s="159"/>
      <c r="KL7" s="159"/>
    </row>
    <row r="8" spans="1:298" s="160" customFormat="1" ht="16.5" customHeight="1">
      <c r="A8" s="514" t="s">
        <v>37</v>
      </c>
      <c r="B8" s="443" t="s">
        <v>381</v>
      </c>
      <c r="C8" s="516" t="s">
        <v>8</v>
      </c>
      <c r="D8" s="511" t="s">
        <v>365</v>
      </c>
      <c r="E8" s="511" t="s">
        <v>10</v>
      </c>
      <c r="F8" s="511" t="s">
        <v>584</v>
      </c>
      <c r="G8" s="504" t="s">
        <v>12</v>
      </c>
      <c r="H8" s="511" t="s">
        <v>13</v>
      </c>
      <c r="I8" s="512" t="s">
        <v>14</v>
      </c>
      <c r="J8" s="513" t="s">
        <v>15</v>
      </c>
      <c r="K8" s="504" t="s">
        <v>16</v>
      </c>
      <c r="L8" s="504" t="s">
        <v>17</v>
      </c>
      <c r="M8" s="513" t="s">
        <v>15</v>
      </c>
      <c r="N8" s="511" t="s">
        <v>18</v>
      </c>
      <c r="O8" s="508" t="s">
        <v>19</v>
      </c>
      <c r="P8" s="503" t="s">
        <v>20</v>
      </c>
      <c r="Q8" s="504" t="s">
        <v>21</v>
      </c>
      <c r="R8" s="503" t="s">
        <v>22</v>
      </c>
      <c r="S8" s="503"/>
      <c r="T8" s="503"/>
      <c r="U8" s="503"/>
      <c r="V8" s="503"/>
      <c r="W8" s="503"/>
      <c r="X8" s="507" t="s">
        <v>286</v>
      </c>
      <c r="Y8" s="508" t="s">
        <v>247</v>
      </c>
      <c r="Z8" s="508" t="s">
        <v>15</v>
      </c>
      <c r="AA8" s="150"/>
      <c r="AB8" s="150"/>
      <c r="AC8" s="508" t="s">
        <v>23</v>
      </c>
      <c r="AD8" s="508" t="s">
        <v>15</v>
      </c>
      <c r="AE8" s="150"/>
      <c r="AF8" s="150"/>
      <c r="AG8" s="507" t="s">
        <v>24</v>
      </c>
      <c r="AH8" s="508" t="s">
        <v>25</v>
      </c>
      <c r="AI8" s="503" t="s">
        <v>7</v>
      </c>
      <c r="AJ8" s="503" t="s">
        <v>26</v>
      </c>
      <c r="AK8" s="503" t="s">
        <v>27</v>
      </c>
      <c r="AL8" s="503" t="s">
        <v>28</v>
      </c>
      <c r="AM8" s="505" t="s">
        <v>29</v>
      </c>
      <c r="AN8" s="505" t="s">
        <v>30</v>
      </c>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59"/>
      <c r="CL8" s="159"/>
      <c r="CM8" s="159"/>
      <c r="CN8" s="159"/>
      <c r="CO8" s="159"/>
      <c r="CP8" s="159"/>
      <c r="CQ8" s="159"/>
      <c r="CR8" s="159"/>
      <c r="CS8" s="159"/>
      <c r="CT8" s="159"/>
      <c r="CU8" s="159"/>
      <c r="CV8" s="159"/>
      <c r="CW8" s="159"/>
      <c r="CX8" s="159"/>
      <c r="CY8" s="159"/>
      <c r="CZ8" s="159"/>
      <c r="DA8" s="159"/>
      <c r="DB8" s="159"/>
      <c r="DC8" s="159"/>
      <c r="DD8" s="159"/>
      <c r="DE8" s="159"/>
      <c r="DF8" s="159"/>
      <c r="DG8" s="159"/>
      <c r="DH8" s="159"/>
      <c r="DI8" s="159"/>
      <c r="DJ8" s="159"/>
      <c r="DK8" s="159"/>
      <c r="DL8" s="159"/>
      <c r="DM8" s="159"/>
      <c r="DN8" s="159"/>
      <c r="DO8" s="159"/>
      <c r="DP8" s="159"/>
      <c r="DQ8" s="159"/>
      <c r="DR8" s="159"/>
      <c r="DS8" s="159"/>
      <c r="DT8" s="159"/>
      <c r="DU8" s="159"/>
      <c r="DV8" s="159"/>
      <c r="DW8" s="159"/>
      <c r="DX8" s="159"/>
      <c r="DY8" s="159"/>
      <c r="DZ8" s="159"/>
      <c r="EA8" s="159"/>
      <c r="EB8" s="159"/>
      <c r="EC8" s="159"/>
      <c r="ED8" s="159"/>
      <c r="EE8" s="159"/>
      <c r="EF8" s="159"/>
      <c r="EG8" s="159"/>
      <c r="EH8" s="159"/>
      <c r="EI8" s="159"/>
      <c r="EJ8" s="159"/>
      <c r="EK8" s="159"/>
      <c r="EL8" s="159"/>
      <c r="EM8" s="159"/>
      <c r="EN8" s="159"/>
      <c r="EO8" s="159"/>
      <c r="EP8" s="159"/>
      <c r="EQ8" s="159"/>
      <c r="ER8" s="159"/>
      <c r="ES8" s="159"/>
      <c r="ET8" s="159"/>
      <c r="EU8" s="159"/>
      <c r="EV8" s="159"/>
      <c r="EW8" s="159"/>
      <c r="EX8" s="159"/>
      <c r="EY8" s="159"/>
      <c r="EZ8" s="159"/>
      <c r="FA8" s="159"/>
      <c r="FB8" s="159"/>
      <c r="FC8" s="159"/>
      <c r="FD8" s="159"/>
      <c r="FE8" s="159"/>
      <c r="FF8" s="159"/>
      <c r="FG8" s="159"/>
      <c r="FH8" s="159"/>
      <c r="FI8" s="159"/>
      <c r="FJ8" s="159"/>
      <c r="FK8" s="159"/>
      <c r="FL8" s="159"/>
      <c r="FM8" s="159"/>
      <c r="FN8" s="159"/>
      <c r="FO8" s="159"/>
      <c r="FP8" s="159"/>
      <c r="FQ8" s="159"/>
      <c r="FR8" s="159"/>
      <c r="FS8" s="159"/>
      <c r="FT8" s="159"/>
      <c r="FU8" s="159"/>
      <c r="FV8" s="159"/>
      <c r="FW8" s="159"/>
      <c r="FX8" s="159"/>
      <c r="FY8" s="159"/>
      <c r="FZ8" s="159"/>
      <c r="GA8" s="159"/>
      <c r="GB8" s="159"/>
      <c r="GC8" s="159"/>
      <c r="GD8" s="159"/>
      <c r="GE8" s="159"/>
      <c r="GF8" s="159"/>
      <c r="GG8" s="159"/>
      <c r="GH8" s="159"/>
      <c r="GI8" s="159"/>
      <c r="GJ8" s="159"/>
      <c r="GK8" s="159"/>
      <c r="GL8" s="159"/>
      <c r="GM8" s="159"/>
      <c r="GN8" s="159"/>
      <c r="GO8" s="159"/>
      <c r="GP8" s="159"/>
      <c r="GQ8" s="159"/>
      <c r="GR8" s="159"/>
      <c r="GS8" s="159"/>
      <c r="GT8" s="159"/>
      <c r="GU8" s="159"/>
      <c r="GV8" s="159"/>
      <c r="GW8" s="159"/>
      <c r="GX8" s="159"/>
      <c r="GY8" s="159"/>
      <c r="GZ8" s="159"/>
      <c r="HA8" s="159"/>
      <c r="HB8" s="159"/>
      <c r="HC8" s="159"/>
      <c r="HD8" s="159"/>
      <c r="HE8" s="159"/>
      <c r="HF8" s="159"/>
      <c r="HG8" s="159"/>
      <c r="HH8" s="159"/>
      <c r="HI8" s="159"/>
      <c r="HJ8" s="159"/>
      <c r="HK8" s="159"/>
      <c r="HL8" s="159"/>
      <c r="HM8" s="159"/>
      <c r="HN8" s="159"/>
      <c r="HO8" s="159"/>
      <c r="HP8" s="159"/>
      <c r="HQ8" s="159"/>
      <c r="HR8" s="159"/>
      <c r="HS8" s="159"/>
      <c r="HT8" s="159"/>
      <c r="HU8" s="159"/>
      <c r="HV8" s="159"/>
      <c r="HW8" s="159"/>
      <c r="HX8" s="159"/>
      <c r="HY8" s="159"/>
      <c r="HZ8" s="159"/>
      <c r="IA8" s="159"/>
      <c r="IB8" s="159"/>
      <c r="IC8" s="159"/>
      <c r="ID8" s="159"/>
      <c r="IE8" s="159"/>
      <c r="IF8" s="159"/>
      <c r="IG8" s="159"/>
      <c r="IH8" s="159"/>
      <c r="II8" s="159"/>
      <c r="IJ8" s="159"/>
      <c r="IK8" s="159"/>
      <c r="IL8" s="159"/>
      <c r="IM8" s="159"/>
      <c r="IN8" s="159"/>
      <c r="IO8" s="159"/>
      <c r="IP8" s="159"/>
      <c r="IQ8" s="159"/>
      <c r="IR8" s="159"/>
      <c r="IS8" s="159"/>
      <c r="IT8" s="159"/>
      <c r="IU8" s="159"/>
      <c r="IV8" s="159"/>
      <c r="IW8" s="159"/>
      <c r="IX8" s="159"/>
      <c r="IY8" s="159"/>
      <c r="IZ8" s="159"/>
      <c r="JA8" s="159"/>
      <c r="JB8" s="159"/>
      <c r="JC8" s="159"/>
      <c r="JD8" s="159"/>
      <c r="JE8" s="159"/>
      <c r="JF8" s="159"/>
      <c r="JG8" s="159"/>
      <c r="JH8" s="159"/>
      <c r="JI8" s="159"/>
      <c r="JJ8" s="159"/>
      <c r="JK8" s="159"/>
      <c r="JL8" s="159"/>
      <c r="JM8" s="159"/>
      <c r="JN8" s="159"/>
      <c r="JO8" s="159"/>
      <c r="JP8" s="159"/>
      <c r="JQ8" s="159"/>
      <c r="JR8" s="159"/>
      <c r="JS8" s="159"/>
      <c r="JT8" s="159"/>
      <c r="JU8" s="159"/>
      <c r="JV8" s="159"/>
      <c r="JW8" s="159"/>
      <c r="JX8" s="159"/>
      <c r="JY8" s="159"/>
      <c r="JZ8" s="159"/>
      <c r="KA8" s="159"/>
      <c r="KB8" s="159"/>
      <c r="KC8" s="159"/>
      <c r="KD8" s="159"/>
      <c r="KE8" s="159"/>
      <c r="KF8" s="159"/>
      <c r="KG8" s="159"/>
      <c r="KH8" s="159"/>
      <c r="KI8" s="159"/>
      <c r="KJ8" s="159"/>
      <c r="KK8" s="159"/>
      <c r="KL8" s="159"/>
    </row>
    <row r="9" spans="1:298" s="162" customFormat="1" ht="94.5" customHeight="1" thickBot="1">
      <c r="A9" s="515"/>
      <c r="B9" s="444"/>
      <c r="C9" s="443"/>
      <c r="D9" s="504"/>
      <c r="E9" s="504"/>
      <c r="F9" s="504"/>
      <c r="G9" s="512"/>
      <c r="H9" s="504"/>
      <c r="I9" s="512"/>
      <c r="J9" s="513"/>
      <c r="K9" s="512"/>
      <c r="L9" s="512"/>
      <c r="M9" s="513"/>
      <c r="N9" s="504"/>
      <c r="O9" s="509"/>
      <c r="P9" s="504"/>
      <c r="Q9" s="512"/>
      <c r="R9" s="142" t="s">
        <v>31</v>
      </c>
      <c r="S9" s="142" t="s">
        <v>32</v>
      </c>
      <c r="T9" s="142" t="s">
        <v>33</v>
      </c>
      <c r="U9" s="142" t="s">
        <v>34</v>
      </c>
      <c r="V9" s="142" t="s">
        <v>35</v>
      </c>
      <c r="W9" s="142" t="s">
        <v>36</v>
      </c>
      <c r="X9" s="508"/>
      <c r="Y9" s="510"/>
      <c r="Z9" s="510"/>
      <c r="AA9" s="155" t="s">
        <v>275</v>
      </c>
      <c r="AB9" s="155" t="s">
        <v>15</v>
      </c>
      <c r="AC9" s="510"/>
      <c r="AD9" s="510"/>
      <c r="AE9" s="152" t="s">
        <v>23</v>
      </c>
      <c r="AF9" s="152" t="s">
        <v>15</v>
      </c>
      <c r="AG9" s="508"/>
      <c r="AH9" s="509"/>
      <c r="AI9" s="504"/>
      <c r="AJ9" s="504"/>
      <c r="AK9" s="504"/>
      <c r="AL9" s="504"/>
      <c r="AM9" s="506"/>
      <c r="AN9" s="506"/>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c r="BZ9" s="161"/>
      <c r="CA9" s="161"/>
      <c r="CB9" s="161"/>
      <c r="CC9" s="161"/>
      <c r="CD9" s="161"/>
      <c r="CE9" s="161"/>
      <c r="CF9" s="161"/>
      <c r="CG9" s="161"/>
      <c r="CH9" s="161"/>
      <c r="CI9" s="161"/>
      <c r="CJ9" s="161"/>
      <c r="CK9" s="161"/>
      <c r="CL9" s="161"/>
      <c r="CM9" s="161"/>
      <c r="CN9" s="161"/>
      <c r="CO9" s="161"/>
      <c r="CP9" s="161"/>
      <c r="CQ9" s="161"/>
      <c r="CR9" s="161"/>
      <c r="CS9" s="161"/>
      <c r="CT9" s="161"/>
      <c r="CU9" s="161"/>
      <c r="CV9" s="161"/>
      <c r="CW9" s="161"/>
      <c r="CX9" s="161"/>
      <c r="CY9" s="161"/>
      <c r="CZ9" s="161"/>
      <c r="DA9" s="161"/>
      <c r="DB9" s="161"/>
      <c r="DC9" s="161"/>
      <c r="DD9" s="161"/>
      <c r="DE9" s="161"/>
      <c r="DF9" s="161"/>
      <c r="DG9" s="161"/>
      <c r="DH9" s="161"/>
      <c r="DI9" s="161"/>
      <c r="DJ9" s="161"/>
      <c r="DK9" s="161"/>
      <c r="DL9" s="161"/>
      <c r="DM9" s="161"/>
      <c r="DN9" s="161"/>
      <c r="DO9" s="161"/>
      <c r="DP9" s="161"/>
      <c r="DQ9" s="161"/>
      <c r="DR9" s="161"/>
      <c r="DS9" s="161"/>
      <c r="DT9" s="161"/>
      <c r="DU9" s="161"/>
      <c r="DV9" s="161"/>
      <c r="DW9" s="161"/>
      <c r="DX9" s="161"/>
      <c r="DY9" s="161"/>
      <c r="DZ9" s="161"/>
      <c r="EA9" s="161"/>
      <c r="EB9" s="161"/>
      <c r="EC9" s="161"/>
      <c r="ED9" s="161"/>
      <c r="EE9" s="161"/>
      <c r="EF9" s="161"/>
      <c r="EG9" s="161"/>
      <c r="EH9" s="161"/>
      <c r="EI9" s="161"/>
      <c r="EJ9" s="161"/>
      <c r="EK9" s="161"/>
      <c r="EL9" s="161"/>
      <c r="EM9" s="161"/>
      <c r="EN9" s="161"/>
      <c r="EO9" s="161"/>
      <c r="EP9" s="161"/>
      <c r="EQ9" s="161"/>
      <c r="ER9" s="161"/>
      <c r="ES9" s="161"/>
      <c r="ET9" s="161"/>
      <c r="EU9" s="161"/>
      <c r="EV9" s="161"/>
      <c r="EW9" s="161"/>
      <c r="EX9" s="161"/>
      <c r="EY9" s="161"/>
      <c r="EZ9" s="161"/>
      <c r="FA9" s="161"/>
      <c r="FB9" s="161"/>
      <c r="FC9" s="161"/>
      <c r="FD9" s="161"/>
      <c r="FE9" s="161"/>
      <c r="FF9" s="161"/>
      <c r="FG9" s="161"/>
      <c r="FH9" s="161"/>
      <c r="FI9" s="161"/>
      <c r="FJ9" s="161"/>
      <c r="FK9" s="161"/>
      <c r="FL9" s="161"/>
      <c r="FM9" s="161"/>
      <c r="FN9" s="161"/>
      <c r="FO9" s="161"/>
      <c r="FP9" s="161"/>
      <c r="FQ9" s="161"/>
      <c r="FR9" s="161"/>
      <c r="FS9" s="161"/>
      <c r="FT9" s="161"/>
      <c r="FU9" s="161"/>
      <c r="FV9" s="161"/>
      <c r="FW9" s="161"/>
      <c r="FX9" s="161"/>
      <c r="FY9" s="161"/>
      <c r="FZ9" s="161"/>
      <c r="GA9" s="161"/>
      <c r="GB9" s="161"/>
      <c r="GC9" s="161"/>
      <c r="GD9" s="161"/>
      <c r="GE9" s="161"/>
      <c r="GF9" s="161"/>
      <c r="GG9" s="161"/>
      <c r="GH9" s="161"/>
      <c r="GI9" s="161"/>
      <c r="GJ9" s="161"/>
      <c r="GK9" s="161"/>
      <c r="GL9" s="161"/>
      <c r="GM9" s="161"/>
      <c r="GN9" s="161"/>
      <c r="GO9" s="161"/>
      <c r="GP9" s="161"/>
      <c r="GQ9" s="161"/>
      <c r="GR9" s="161"/>
      <c r="GS9" s="161"/>
      <c r="GT9" s="161"/>
      <c r="GU9" s="161"/>
      <c r="GV9" s="161"/>
      <c r="GW9" s="161"/>
      <c r="GX9" s="161"/>
      <c r="GY9" s="161"/>
      <c r="GZ9" s="161"/>
      <c r="HA9" s="161"/>
      <c r="HB9" s="161"/>
      <c r="HC9" s="161"/>
      <c r="HD9" s="161"/>
      <c r="HE9" s="161"/>
      <c r="HF9" s="161"/>
      <c r="HG9" s="161"/>
      <c r="HH9" s="161"/>
      <c r="HI9" s="161"/>
      <c r="HJ9" s="161"/>
      <c r="HK9" s="161"/>
      <c r="HL9" s="161"/>
      <c r="HM9" s="161"/>
      <c r="HN9" s="161"/>
      <c r="HO9" s="161"/>
      <c r="HP9" s="161"/>
      <c r="HQ9" s="161"/>
      <c r="HR9" s="161"/>
      <c r="HS9" s="161"/>
      <c r="HT9" s="161"/>
      <c r="HU9" s="161"/>
      <c r="HV9" s="161"/>
      <c r="HW9" s="161"/>
      <c r="HX9" s="161"/>
      <c r="HY9" s="161"/>
      <c r="HZ9" s="161"/>
      <c r="IA9" s="161"/>
      <c r="IB9" s="161"/>
      <c r="IC9" s="161"/>
      <c r="ID9" s="161"/>
      <c r="IE9" s="161"/>
      <c r="IF9" s="161"/>
      <c r="IG9" s="161"/>
      <c r="IH9" s="161"/>
      <c r="II9" s="161"/>
      <c r="IJ9" s="161"/>
      <c r="IK9" s="161"/>
      <c r="IL9" s="161"/>
      <c r="IM9" s="161"/>
      <c r="IN9" s="161"/>
      <c r="IO9" s="161"/>
      <c r="IP9" s="161"/>
      <c r="IQ9" s="161"/>
      <c r="IR9" s="161"/>
      <c r="IS9" s="161"/>
      <c r="IT9" s="161"/>
      <c r="IU9" s="161"/>
      <c r="IV9" s="161"/>
      <c r="IW9" s="161"/>
      <c r="IX9" s="161"/>
      <c r="IY9" s="161"/>
      <c r="IZ9" s="161"/>
      <c r="JA9" s="161"/>
      <c r="JB9" s="161"/>
      <c r="JC9" s="161"/>
      <c r="JD9" s="161"/>
      <c r="JE9" s="161"/>
      <c r="JF9" s="161"/>
      <c r="JG9" s="161"/>
      <c r="JH9" s="161"/>
      <c r="JI9" s="161"/>
      <c r="JJ9" s="161"/>
      <c r="JK9" s="161"/>
      <c r="JL9" s="161"/>
      <c r="JM9" s="161"/>
      <c r="JN9" s="161"/>
      <c r="JO9" s="161"/>
      <c r="JP9" s="161"/>
      <c r="JQ9" s="161"/>
      <c r="JR9" s="161"/>
      <c r="JS9" s="161"/>
      <c r="JT9" s="161"/>
      <c r="JU9" s="161"/>
      <c r="JV9" s="161"/>
      <c r="JW9" s="161"/>
      <c r="JX9" s="161"/>
      <c r="JY9" s="161"/>
      <c r="JZ9" s="161"/>
      <c r="KA9" s="161"/>
      <c r="KB9" s="161"/>
      <c r="KC9" s="161"/>
      <c r="KD9" s="161"/>
      <c r="KE9" s="161"/>
      <c r="KF9" s="161"/>
      <c r="KG9" s="161"/>
      <c r="KH9" s="161"/>
      <c r="KI9" s="161"/>
      <c r="KJ9" s="161"/>
      <c r="KK9" s="161"/>
      <c r="KL9" s="161"/>
    </row>
    <row r="10" spans="1:298" ht="25.5">
      <c r="A10" s="458">
        <v>1</v>
      </c>
      <c r="B10" s="434" t="s">
        <v>567</v>
      </c>
      <c r="C10" s="495" t="s">
        <v>319</v>
      </c>
      <c r="D10" s="496" t="s">
        <v>568</v>
      </c>
      <c r="E10" s="495" t="s">
        <v>583</v>
      </c>
      <c r="F10" s="497" t="s">
        <v>595</v>
      </c>
      <c r="G10" s="458" t="s">
        <v>44</v>
      </c>
      <c r="H10" s="500">
        <v>360</v>
      </c>
      <c r="I10" s="475" t="str">
        <f>IF(H10&lt;=2,'Tabla probabilidad'!$B$5,IF(H10&lt;=24,'Tabla probabilidad'!$B$6,IF(H10&lt;=500,'Tabla probabilidad'!$B$7,IF(H10&lt;=5000,'Tabla probabilidad'!$B$8,IF(H10&gt;5000,'Tabla probabilidad'!$B$9)))))</f>
        <v>Media</v>
      </c>
      <c r="J10" s="477">
        <f>IF(H10&lt;=2,'Tabla probabilidad'!$D$5,IF(H10&lt;=24,'Tabla probabilidad'!$D$6,IF(H10&lt;=500,'Tabla probabilidad'!$D$7,IF(H10&lt;=5000,'Tabla probabilidad'!$D$8,IF(H10&gt;5000,'Tabla probabilidad'!$D$9)))))</f>
        <v>0.6</v>
      </c>
      <c r="K10" s="502" t="s">
        <v>308</v>
      </c>
      <c r="L10" s="459" t="str">
        <f>IF(K10="El riesgo afecta la imagen de alguna área de la organización","Leve",IF(K10="El riesgo afecta la imagen de la entidad internamente, de conocimiento general, nivel interno, alta dirección, contratista y/o de provedores","Menor",IF(K10="El riesgo afecta la imagen de la entidad con algunos usuarios de relevancia frente al logro de los objetivos","Moderado",IF(K10="El riesgo afecta la imagen de de la entidad con efecto publicitario sostenido a nivel del sector justicia","Mayor",IF(K10="El riesgo afecta la imagen de la entidad a nivel nacional, con efecto publicitarios sostenible a nivel país","Catastrófico",IF(K10="Impacto que afecte la ejecución presupuestal en un valor ≥0,5%.","Leve",IF(K10="Impacto que afecte la ejecución presupuestal en un valor ≥1%.","Menor",IF(K10="Impacto que afecte la ejecución presupuestal en un valor ≥5%.","Moderado",IF(K10="Impacto que afecte la ejecución presupuestal en un valor ≥20%.","Mayor",IF(K10="Impacto que afecte la ejecución presupuestal en un valor ≥50%.","Catastrófico",IF(K10="Incumplimiento máximo del 5% de la meta planeada","Leve",IF(K10="Incumplimiento máximo del 15% de la meta planeada","Menor",IF(K10="Incumplimiento máximo del 20% de la meta planeada","Moderado",IF(K10="Incumplimiento máximo del 50% de la meta planeada","Mayor",IF(K10="Incumplimiento máximo del 80% de la meta planeada","Catastrófico",IF(K10="Cualquier afectación a la violacion de los derechos de los ciudadanos se considera con consecuencias altas","Mayor",IF(K10="Cualquier afectación a la violacion de los derechos de los ciudadanos se considera con consecuencias desastrosas","Catastrófico",IF(K10="Afecta la Prestación del Servicio de Administración de Justicia en 5%","Leve",IF(K10="Afecta la Prestación del Servicio de Administración de Justicia en 10%","Menor",IF(K10="Afecta la Prestación del Servicio de Administración de Justicia en 15%","Moderado",IF(K10="Afecta la Prestación del Servicio de Administración de Justicia en 20%","Mayor",IF(K10="Afecta la Prestación del Servicio de Administración de Justicia en más del 50%","Catastrófico",IF(K10="Cualquier acto indebido de los servidores judiciales genera altas consecuencias para la entidad","Mayor",IF(K10="Cualquier acto indebido de los servidores judiciales genera consecuencias desastrosas para la entidad","Catastrófico",IF(K10="Si el hecho llegara a presentarse, tendría consecuencias o efectos mínimos sobre la entidad","Leve",IF(K10="Si el hecho llegara a presentarse, tendría bajo impacto o efecto sobre la entidad","Menor",IF(K10="Si el hecho llegara a presentarse, tendría medianas consecuencias o efectos sobre la entidad","Moderado",IF(K10="Si el hecho llegara a presentarse, tendría altas consecuencias o efectos sobre la entidad","Mayor",IF(K10="Si el hecho llegara a presentarse, tendría desastrosas consecuencias o efectos sobre la entidad","Catastrófico")))))))))))))))))))))))))))))</f>
        <v>Mayor</v>
      </c>
      <c r="M10" s="459" t="str">
        <f>IF(K10="El riesgo afecta la imagen de alguna área de la organización","20%",IF(K10="El riesgo afecta la imagen de la entidad internamente, de conocimiento general, nivel interno, alta dirección, contratista y/o de provedores","40%",IF(K10="El riesgo afecta la imagen de la entidad con algunos usuarios de relevancia frente al logro de los objetivos","60%",IF(K10="El riesgo afecta la imagen de de la entidad con efecto publicitario sostenido a nivel del sector justicia","80%",IF(K10="El riesgo afecta la imagen de la entidad a nivel nacional, con efecto publicitarios sostenible a nivel país","100%",IF(K10="Impacto que afecte la ejecución presupuestal en un valor ≥0,5%.","20%",IF(K10="Impacto que afecte la ejecución presupuestal en un valor ≥1%.","40%",IF(K10="Impacto que afecte la ejecución presupuestal en un valor ≥5%.","60%",IF(K10="Impacto que afecte la ejecución presupuestal en un valor ≥20%.","80%",IF(K10="Impacto que afecte la ejecución presupuestal en un valor ≥50%.","100%",IF(K10="Incumplimiento máximo del 5% de la meta planeada","20%",IF(K10="Incumplimiento máximo del 15% de la meta planeada","40%",IF(K10="Incumplimiento máximo del 20% de la meta planeada","60%",IF(K10="Incumplimiento máximo del 50% de la meta planeada","80%",IF(K10="Incumplimiento máximo del 80% de la meta planeada","100%",IF(K10="Cualquier afectación a la violacion de los derechos de los ciudadanos se considera con consecuencias altas","80%",IF(K10="Cualquier afectación a la violacion de los derechos de los ciudadanos se considera con consecuencias desastrosas","100%",IF(K10="Afecta la Prestación del Servicio de Administración de Justicia en 5%","20%",IF(K10="Afecta la Prestación del Servicio de Administración de Justicia en 10%","40%",IF(K10="Afecta la Prestación del Servicio de Administración de Justicia en 15%","60%",IF(K10="Afecta la Prestación del Servicio de Administración de Justicia en 20%","80%",IF(K10="Afecta la Prestación del Servicio de Administración de Justicia en más del 50%","100%",IF(K10="Cualquier acto indebido de los servidores judiciales genera altas consecuencias para la entidad","80%",IF(K10="Cualquier acto indebido de los servidores judiciales genera consecuencias desastrosas para la entidad","100%",IF(K10="Si el hecho llegara a presentarse, tendría consecuencias o efectos mínimos sobre la entidad","20%",IF(K10="Si el hecho llegara a presentarse, tendría bajo impacto o efecto sobre la entidad","40%",IF(K10="Si el hecho llegara a presentarse, tendría medianas consecuencias o efectos sobre la entidad","60%",IF(K10="Si el hecho llegara a presentarse, tendría altas consecuencias o efectos sobre la entidad","80%",IF(K10="Si el hecho llegara a presentarse, tendría desastrosas consecuencias o efectos sobre la entidad","100%")))))))))))))))))))))))))))))</f>
        <v>80%</v>
      </c>
      <c r="N10" s="459" t="str">
        <f>VLOOKUP((I10&amp;L10),Hoja1!$B$4:$C$28,2,0)</f>
        <v xml:space="preserve">Alto </v>
      </c>
      <c r="O10" s="282">
        <v>1</v>
      </c>
      <c r="P10" s="283" t="s">
        <v>569</v>
      </c>
      <c r="Q10" s="282" t="str">
        <f t="shared" ref="Q10:Q33" si="0">IF(R10="Preventivo","Probabilidad",IF(R10="Detectivo","Probabilidad", IF(R10="Correctivo","Impacto")))</f>
        <v>Probabilidad</v>
      </c>
      <c r="R10" s="282" t="s">
        <v>52</v>
      </c>
      <c r="S10" s="282" t="s">
        <v>57</v>
      </c>
      <c r="T10" s="276">
        <f>VLOOKUP(R10&amp;S10,Hoja1!$Q$4:$R$9,2,0)</f>
        <v>0.45</v>
      </c>
      <c r="U10" s="263" t="s">
        <v>59</v>
      </c>
      <c r="V10" s="263" t="s">
        <v>62</v>
      </c>
      <c r="W10" s="263" t="s">
        <v>65</v>
      </c>
      <c r="X10" s="151">
        <f>IF(Q10="Probabilidad",($J$10*T10),IF(Q10="Impacto"," "))</f>
        <v>0.27</v>
      </c>
      <c r="Y10" s="151" t="str">
        <f>IF(Z10&lt;=20%,'Tabla probabilidad'!$B$5,IF(Z10&lt;=40%,'Tabla probabilidad'!$B$6,IF(Z10&lt;=60%,'Tabla probabilidad'!$B$7,IF(Z10&lt;=80%,'Tabla probabilidad'!$B$8,IF(Z10&lt;=100%,'Tabla probabilidad'!$B$9)))))</f>
        <v>Baja</v>
      </c>
      <c r="Z10" s="151">
        <f>IF(R10="Preventivo",(J10-(J10*T10)),IF(R10="Detectivo",(J10-(J10*T10)),IF(R10="Correctivo",(J10))))</f>
        <v>0.32999999999999996</v>
      </c>
      <c r="AA10" s="468" t="str">
        <f>IF(AB10&lt;=20%,'Tabla probabilidad'!$B$5,IF(AB10&lt;=40%,'Tabla probabilidad'!$B$6,IF(AB10&lt;=60%,'Tabla probabilidad'!$B$7,IF(AB10&lt;=80%,'Tabla probabilidad'!$B$8,IF(AB10&lt;=100%,'Tabla probabilidad'!$B$9)))))</f>
        <v>Baja</v>
      </c>
      <c r="AB10" s="468">
        <f>AVERAGE(Z10:Z14)</f>
        <v>0.34999999999999992</v>
      </c>
      <c r="AC10" s="151" t="str">
        <f t="shared" ref="AC10:AC33" si="1">IF(AD10&lt;=20%,"Leve",IF(AD10&lt;=40%,"Menor",IF(AD10&lt;=60%,"Moderado",IF(AD10&lt;=80%,"Mayor",IF(AD10&lt;=100%,"Catastrófico")))))</f>
        <v>Mayor</v>
      </c>
      <c r="AD10" s="151">
        <f>IF(Q10="Probabilidad",(($M$10-0)),IF(Q10="Impacto",($M$10-($M$10*T10))))</f>
        <v>0.8</v>
      </c>
      <c r="AE10" s="468" t="str">
        <f>IF(AF10&lt;=20%,"Leve",IF(AF10&lt;=40%,"Menor",IF(AF10&lt;=60%,"Moderado",IF(AF10&lt;=80%,"Mayor",IF(AF10&lt;=100%,"Catastrófico")))))</f>
        <v>Mayor</v>
      </c>
      <c r="AF10" s="468">
        <f>AVERAGE(AD10:AD14)</f>
        <v>0.80000000000000016</v>
      </c>
      <c r="AG10" s="460" t="str">
        <f>VLOOKUP(AA10&amp;AE10,Hoja1!$B$4:$C$28,2,0)</f>
        <v xml:space="preserve">Alto </v>
      </c>
      <c r="AH10" s="434" t="s">
        <v>289</v>
      </c>
      <c r="AI10" s="486" t="s">
        <v>606</v>
      </c>
      <c r="AJ10" s="434" t="s">
        <v>587</v>
      </c>
      <c r="AK10" s="488">
        <v>44562</v>
      </c>
      <c r="AL10" s="489" t="s">
        <v>607</v>
      </c>
      <c r="AM10" s="491" t="s">
        <v>588</v>
      </c>
      <c r="AN10" s="458" t="s">
        <v>177</v>
      </c>
    </row>
    <row r="11" spans="1:298" ht="25.5">
      <c r="A11" s="458"/>
      <c r="B11" s="435"/>
      <c r="C11" s="495"/>
      <c r="D11" s="496"/>
      <c r="E11" s="495"/>
      <c r="F11" s="498"/>
      <c r="G11" s="458"/>
      <c r="H11" s="501"/>
      <c r="I11" s="475"/>
      <c r="J11" s="477"/>
      <c r="K11" s="502"/>
      <c r="L11" s="467"/>
      <c r="M11" s="467"/>
      <c r="N11" s="459"/>
      <c r="O11" s="282">
        <v>2</v>
      </c>
      <c r="P11" s="284" t="s">
        <v>570</v>
      </c>
      <c r="Q11" s="282" t="str">
        <f t="shared" si="0"/>
        <v>Probabilidad</v>
      </c>
      <c r="R11" s="282" t="s">
        <v>53</v>
      </c>
      <c r="S11" s="282" t="s">
        <v>57</v>
      </c>
      <c r="T11" s="276">
        <f>VLOOKUP(R11&amp;S11,Hoja1!$Q$4:$R$9,2,0)</f>
        <v>0.35</v>
      </c>
      <c r="U11" s="263" t="s">
        <v>59</v>
      </c>
      <c r="V11" s="263" t="s">
        <v>62</v>
      </c>
      <c r="W11" s="263" t="s">
        <v>65</v>
      </c>
      <c r="X11" s="151">
        <f>IF(Q11="Probabilidad",($J$10*T11),IF(Q11="Impacto"," "))</f>
        <v>0.21</v>
      </c>
      <c r="Y11" s="151" t="str">
        <f>IF(Z11&lt;=20%,'Tabla probabilidad'!$B$5,IF(Z11&lt;=40%,'Tabla probabilidad'!$B$6,IF(Z11&lt;=60%,'Tabla probabilidad'!$B$7,IF(Z11&lt;=80%,'Tabla probabilidad'!$B$8,IF(Z11&lt;=100%,'Tabla probabilidad'!$B$9)))))</f>
        <v>Baja</v>
      </c>
      <c r="Z11" s="151">
        <f>IF(R11="Preventivo",(J10-(J10*T11)),IF(R11="Detectivo",(J10-(J10*T11)),IF(R11="Correctivo",(J10))))</f>
        <v>0.39</v>
      </c>
      <c r="AA11" s="469"/>
      <c r="AB11" s="469"/>
      <c r="AC11" s="151" t="str">
        <f t="shared" si="1"/>
        <v>Mayor</v>
      </c>
      <c r="AD11" s="151">
        <f>IF(Q11="Probabilidad",(($M$10-0)),IF(Q11="Impacto",($M$10-($M$10*T11))))</f>
        <v>0.8</v>
      </c>
      <c r="AE11" s="469"/>
      <c r="AF11" s="469"/>
      <c r="AG11" s="461"/>
      <c r="AH11" s="435"/>
      <c r="AI11" s="487"/>
      <c r="AJ11" s="435"/>
      <c r="AK11" s="435"/>
      <c r="AL11" s="490"/>
      <c r="AM11" s="490"/>
      <c r="AN11" s="458"/>
    </row>
    <row r="12" spans="1:298" ht="25.5">
      <c r="A12" s="458"/>
      <c r="B12" s="435"/>
      <c r="C12" s="495"/>
      <c r="D12" s="496"/>
      <c r="E12" s="495"/>
      <c r="F12" s="498"/>
      <c r="G12" s="458"/>
      <c r="H12" s="501"/>
      <c r="I12" s="475"/>
      <c r="J12" s="477"/>
      <c r="K12" s="502"/>
      <c r="L12" s="467"/>
      <c r="M12" s="467"/>
      <c r="N12" s="459"/>
      <c r="O12" s="282">
        <v>3</v>
      </c>
      <c r="P12" s="284" t="s">
        <v>571</v>
      </c>
      <c r="Q12" s="282" t="str">
        <f>IF(R12="Preventivo","Probabilidad",IF(R12="Detectivo","Probabilidad", IF(R12="Correctivo","Impacto")))</f>
        <v>Probabilidad</v>
      </c>
      <c r="R12" s="282" t="s">
        <v>52</v>
      </c>
      <c r="S12" s="282" t="s">
        <v>57</v>
      </c>
      <c r="T12" s="276">
        <f>VLOOKUP(R12&amp;S12,Hoja1!$Q$4:$R$9,2,0)</f>
        <v>0.45</v>
      </c>
      <c r="U12" s="263" t="s">
        <v>59</v>
      </c>
      <c r="V12" s="263" t="s">
        <v>62</v>
      </c>
      <c r="W12" s="263" t="s">
        <v>65</v>
      </c>
      <c r="X12" s="258"/>
      <c r="Y12" s="258"/>
      <c r="Z12" s="258"/>
      <c r="AA12" s="469"/>
      <c r="AB12" s="469"/>
      <c r="AC12" s="258"/>
      <c r="AD12" s="258"/>
      <c r="AE12" s="469"/>
      <c r="AF12" s="469"/>
      <c r="AG12" s="461"/>
      <c r="AH12" s="435"/>
      <c r="AI12" s="487"/>
      <c r="AJ12" s="435"/>
      <c r="AK12" s="435"/>
      <c r="AL12" s="490"/>
      <c r="AM12" s="490"/>
      <c r="AN12" s="458"/>
    </row>
    <row r="13" spans="1:298" ht="25.5">
      <c r="A13" s="458"/>
      <c r="B13" s="435"/>
      <c r="C13" s="495"/>
      <c r="D13" s="496"/>
      <c r="E13" s="495"/>
      <c r="F13" s="498"/>
      <c r="G13" s="458"/>
      <c r="H13" s="501"/>
      <c r="I13" s="475"/>
      <c r="J13" s="477"/>
      <c r="K13" s="502"/>
      <c r="L13" s="467"/>
      <c r="M13" s="467"/>
      <c r="N13" s="459"/>
      <c r="O13" s="282">
        <v>4</v>
      </c>
      <c r="P13" s="284" t="s">
        <v>572</v>
      </c>
      <c r="Q13" s="282" t="str">
        <f>IF(R13="Preventivo","Probabilidad",IF(R13="Detectivo","Probabilidad", IF(R13="Correctivo","Impacto")))</f>
        <v>Probabilidad</v>
      </c>
      <c r="R13" s="282" t="s">
        <v>52</v>
      </c>
      <c r="S13" s="282" t="s">
        <v>57</v>
      </c>
      <c r="T13" s="276">
        <f>VLOOKUP(R13&amp;S13,Hoja1!$Q$4:$R$9,2,0)</f>
        <v>0.45</v>
      </c>
      <c r="U13" s="263" t="s">
        <v>59</v>
      </c>
      <c r="V13" s="263" t="s">
        <v>62</v>
      </c>
      <c r="W13" s="263" t="s">
        <v>65</v>
      </c>
      <c r="X13" s="258"/>
      <c r="Y13" s="258"/>
      <c r="Z13" s="258"/>
      <c r="AA13" s="469"/>
      <c r="AB13" s="469"/>
      <c r="AC13" s="258"/>
      <c r="AD13" s="258"/>
      <c r="AE13" s="469"/>
      <c r="AF13" s="469"/>
      <c r="AG13" s="461"/>
      <c r="AH13" s="435"/>
      <c r="AI13" s="487"/>
      <c r="AJ13" s="435"/>
      <c r="AK13" s="435"/>
      <c r="AL13" s="490"/>
      <c r="AM13" s="490"/>
      <c r="AN13" s="458"/>
    </row>
    <row r="14" spans="1:298" ht="41.25" customHeight="1" thickBot="1">
      <c r="A14" s="458"/>
      <c r="B14" s="435"/>
      <c r="C14" s="495"/>
      <c r="D14" s="496"/>
      <c r="E14" s="495"/>
      <c r="F14" s="499"/>
      <c r="G14" s="458"/>
      <c r="H14" s="501"/>
      <c r="I14" s="475"/>
      <c r="J14" s="477"/>
      <c r="K14" s="502"/>
      <c r="L14" s="467"/>
      <c r="M14" s="467"/>
      <c r="N14" s="459"/>
      <c r="O14" s="278"/>
      <c r="P14" s="278"/>
      <c r="Q14" s="278"/>
      <c r="R14" s="278"/>
      <c r="S14" s="278"/>
      <c r="T14" s="278"/>
      <c r="U14" s="278"/>
      <c r="V14" s="278"/>
      <c r="W14" s="278"/>
      <c r="X14" s="151">
        <f>IF(Q12="Probabilidad",($J$10*T12),IF(Q12="Impacto"," "))</f>
        <v>0.27</v>
      </c>
      <c r="Y14" s="151" t="str">
        <f>IF(Z14&lt;=20%,'Tabla probabilidad'!$B$5,IF(Z14&lt;=40%,'Tabla probabilidad'!$B$6,IF(Z14&lt;=60%,'Tabla probabilidad'!$B$7,IF(Z14&lt;=80%,'Tabla probabilidad'!$B$8,IF(Z14&lt;=100%,'Tabla probabilidad'!$B$9)))))</f>
        <v>Baja</v>
      </c>
      <c r="Z14" s="151">
        <f>IF(R12="Preventivo",(J10-(J10*T12)),IF(R12="Detectivo",(J10-(J10*T12)),IF(R12="Correctivo",(J10))))</f>
        <v>0.32999999999999996</v>
      </c>
      <c r="AA14" s="469"/>
      <c r="AB14" s="469"/>
      <c r="AC14" s="151" t="str">
        <f t="shared" si="1"/>
        <v>Mayor</v>
      </c>
      <c r="AD14" s="151">
        <f>IF(Q12="Probabilidad",(($M$10-0)),IF(Q12="Impacto",($M$10-($M$10*T12))))</f>
        <v>0.8</v>
      </c>
      <c r="AE14" s="469"/>
      <c r="AF14" s="469"/>
      <c r="AG14" s="461"/>
      <c r="AH14" s="435"/>
      <c r="AI14" s="487"/>
      <c r="AJ14" s="435"/>
      <c r="AK14" s="435"/>
      <c r="AL14" s="490"/>
      <c r="AM14" s="490"/>
      <c r="AN14" s="458"/>
    </row>
    <row r="15" spans="1:298" ht="37.5" customHeight="1">
      <c r="A15" s="458">
        <v>2</v>
      </c>
      <c r="B15" s="434" t="s">
        <v>561</v>
      </c>
      <c r="C15" s="458" t="s">
        <v>40</v>
      </c>
      <c r="D15" s="434" t="s">
        <v>601</v>
      </c>
      <c r="E15" s="434" t="s">
        <v>576</v>
      </c>
      <c r="F15" s="434" t="s">
        <v>594</v>
      </c>
      <c r="G15" s="458" t="s">
        <v>307</v>
      </c>
      <c r="H15" s="460">
        <v>120</v>
      </c>
      <c r="I15" s="475" t="str">
        <f>IF(H15&lt;=2,'Tabla probabilidad'!$B$5,IF(H15&lt;=24,'Tabla probabilidad'!$B$6,IF(H15&lt;=500,'Tabla probabilidad'!$B$7,IF(H15&lt;=5000,'Tabla probabilidad'!$B$8,IF(H15&gt;5000,'Tabla probabilidad'!$B$9)))))</f>
        <v>Media</v>
      </c>
      <c r="J15" s="477">
        <f>IF(H15&lt;=2,'Tabla probabilidad'!$D$5,IF(H15&lt;=24,'Tabla probabilidad'!$D$6,IF(H15&lt;=500,'Tabla probabilidad'!$D$7,IF(H15&lt;=5000,'Tabla probabilidad'!$D$8,IF(H15&gt;5000,'Tabla probabilidad'!$D$9)))))</f>
        <v>0.6</v>
      </c>
      <c r="K15" s="459" t="s">
        <v>308</v>
      </c>
      <c r="L15" s="459" t="str">
        <f>IF(K15="El riesgo afecta la imagen de alguna área de la organización","Leve",IF(K15="El riesgo afecta la imagen de la entidad internamente, de conocimiento general, nivel interno, alta dirección, contratista y/o de provedores","Menor",IF(K15="El riesgo afecta la imagen de la entidad con algunos usuarios de relevancia frente al logro de los objetivos","Moderado",IF(K15="El riesgo afecta la imagen de de la entidad con efecto publicitario sostenido a nivel del sector justicia","Mayor",IF(K15="El riesgo afecta la imagen de la entidad a nivel nacional, con efecto publicitarios sostenible a nivel país","Catastrófico",IF(K15="Impacto que afecte la ejecución presupuestal en un valor ≥0,5%.","Leve",IF(K15="Impacto que afecte la ejecución presupuestal en un valor ≥1%.","Menor",IF(K15="Impacto que afecte la ejecución presupuestal en un valor ≥5%.","Moderado",IF(K15="Impacto que afecte la ejecución presupuestal en un valor ≥20%.","Mayor",IF(K15="Impacto que afecte la ejecución presupuestal en un valor ≥50%.","Catastrófico",IF(K15="Incumplimiento máximo del 5% de la meta planeada","Leve",IF(K15="Incumplimiento máximo del 15% de la meta planeada","Menor",IF(K15="Incumplimiento máximo del 20% de la meta planeada","Moderado",IF(K15="Incumplimiento máximo del 50% de la meta planeada","Mayor",IF(K15="Incumplimiento máximo del 80% de la meta planeada","Catastrófico",IF(K15="Cualquier afectación a la violacion de los derechos de los ciudadanos se considera con consecuencias altas","Mayor",IF(K15="Cualquier afectación a la violacion de los derechos de los ciudadanos se considera con consecuencias desastrosas","Catastrófico",IF(K15="Afecta la Prestación del Servicio de Administración de Justicia en 5%","Leve",IF(K15="Afecta la Prestación del Servicio de Administración de Justicia en 10%","Menor",IF(K15="Afecta la Prestación del Servicio de Administración de Justicia en 15%","Moderado",IF(K15="Afecta la Prestación del Servicio de Administración de Justicia en 20%","Mayor",IF(K15="Afecta la Prestación del Servicio de Administración de Justicia en más del 50%","Catastrófico",IF(K15="Cualquier acto indebido de los servidores judiciales genera altas consecuencias para la entidad","Mayor",IF(K15="Cualquier acto indebido de los servidores judiciales genera consecuencias desastrosas para la entidad","Catastrófico",IF(K15="Si el hecho llegara a presentarse, tendría consecuencias o efectos mínimos sobre la entidad","Leve",IF(K15="Si el hecho llegara a presentarse, tendría bajo impacto o efecto sobre la entidad","Menor",IF(K15="Si el hecho llegara a presentarse, tendría medianas consecuencias o efectos sobre la entidad","Moderado",IF(K15="Si el hecho llegara a presentarse, tendría altas consecuencias o efectos sobre la entidad","Mayor",IF(K15="Si el hecho llegara a presentarse, tendría desastrosas consecuencias o efectos sobre la entidad","Catastrófico")))))))))))))))))))))))))))))</f>
        <v>Mayor</v>
      </c>
      <c r="M15" s="459" t="str">
        <f>IF(K15="El riesgo afecta la imagen de alguna área de la organización","20%",IF(K15="El riesgo afecta la imagen de la entidad internamente, de conocimiento general, nivel interno, alta dirección, contratista y/o de provedores","40%",IF(K15="El riesgo afecta la imagen de la entidad con algunos usuarios de relevancia frente al logro de los objetivos","60%",IF(K15="El riesgo afecta la imagen de de la entidad con efecto publicitario sostenido a nivel del sector justicia","80%",IF(K15="El riesgo afecta la imagen de la entidad a nivel nacional, con efecto publicitarios sostenible a nivel país","100%",IF(K15="Impacto que afecte la ejecución presupuestal en un valor ≥0,5%.","20%",IF(K15="Impacto que afecte la ejecución presupuestal en un valor ≥1%.","40%",IF(K15="Impacto que afecte la ejecución presupuestal en un valor ≥5%.","60%",IF(K15="Impacto que afecte la ejecución presupuestal en un valor ≥20%.","80%",IF(K15="Impacto que afecte la ejecución presupuestal en un valor ≥50%.","100%",IF(K15="Incumplimiento máximo del 5% de la meta planeada","20%",IF(K15="Incumplimiento máximo del 15% de la meta planeada","40%",IF(K15="Incumplimiento máximo del 20% de la meta planeada","60%",IF(K15="Incumplimiento máximo del 50% de la meta planeada","80%",IF(K15="Incumplimiento máximo del 80% de la meta planeada","100%",IF(K15="Cualquier afectación a la violacion de los derechos de los ciudadanos se considera con consecuencias altas","80%",IF(K15="Cualquier afectación a la violacion de los derechos de los ciudadanos se considera con consecuencias desastrosas","100%",IF(K15="Afecta la Prestación del Servicio de Administración de Justicia en 5%","20%",IF(K15="Afecta la Prestación del Servicio de Administración de Justicia en 10%","40%",IF(K15="Afecta la Prestación del Servicio de Administración de Justicia en 15%","60%",IF(K15="Afecta la Prestación del Servicio de Administración de Justicia en 20%","80%",IF(K15="Afecta la Prestación del Servicio de Administración de Justicia en más del 50%","100%",IF(K15="Cualquier acto indebido de los servidores judiciales genera altas consecuencias para la entidad","80%",IF(K15="Cualquier acto indebido de los servidores judiciales genera consecuencias desastrosas para la entidad","100%",IF(K15="Si el hecho llegara a presentarse, tendría consecuencias o efectos mínimos sobre la entidad","20%",IF(K15="Si el hecho llegara a presentarse, tendría bajo impacto o efecto sobre la entidad","40%",IF(K15="Si el hecho llegara a presentarse, tendría medianas consecuencias o efectos sobre la entidad","60%",IF(K15="Si el hecho llegara a presentarse, tendría altas consecuencias o efectos sobre la entidad","80%",IF(K15="Si el hecho llegara a presentarse, tendría desastrosas consecuencias o efectos sobre la entidad","100%")))))))))))))))))))))))))))))</f>
        <v>80%</v>
      </c>
      <c r="N15" s="459" t="str">
        <f>VLOOKUP((I15&amp;L15),Hoja1!$B$4:$C$28,2,0)</f>
        <v xml:space="preserve">Alto </v>
      </c>
      <c r="O15" s="263">
        <v>1</v>
      </c>
      <c r="P15" s="280" t="s">
        <v>573</v>
      </c>
      <c r="Q15" s="263" t="str">
        <f t="shared" si="0"/>
        <v>Probabilidad</v>
      </c>
      <c r="R15" s="263" t="s">
        <v>52</v>
      </c>
      <c r="S15" s="263" t="s">
        <v>57</v>
      </c>
      <c r="T15" s="276">
        <f>VLOOKUP(R15&amp;S15,Hoja1!$Q$4:$R$9,2,0)</f>
        <v>0.45</v>
      </c>
      <c r="U15" s="263" t="s">
        <v>59</v>
      </c>
      <c r="V15" s="263" t="s">
        <v>62</v>
      </c>
      <c r="W15" s="263" t="s">
        <v>65</v>
      </c>
      <c r="X15" s="153">
        <f>IF(Q15="Probabilidad",($J$15*T15),IF(Q15="Impacto"," "))</f>
        <v>0.27</v>
      </c>
      <c r="Y15" s="153" t="str">
        <f>IF(Z15&lt;=20%,'Tabla probabilidad'!$B$5,IF(Z15&lt;=40%,'Tabla probabilidad'!$B$6,IF(Z15&lt;=60%,'Tabla probabilidad'!$B$7,IF(Z15&lt;=80%,'Tabla probabilidad'!$B$8,IF(Z15&lt;=100%,'Tabla probabilidad'!$B$9)))))</f>
        <v>Baja</v>
      </c>
      <c r="Z15" s="153">
        <f>IF(R15="Preventivo",(J15-(J15*T15)),IF(R15="Detectivo",(J15-(J15*T15)),IF(R15="Correctivo",(J15))))</f>
        <v>0.32999999999999996</v>
      </c>
      <c r="AA15" s="468" t="str">
        <f>IF(AB15&lt;=20%,'Tabla probabilidad'!$B$5,IF(AB15&lt;=40%,'Tabla probabilidad'!$B$6,IF(AB15&lt;=60%,'Tabla probabilidad'!$B$7,IF(AB15&lt;=80%,'Tabla probabilidad'!$B$8,IF(AB15&lt;=100%,'Tabla probabilidad'!$B$9)))))</f>
        <v>Baja</v>
      </c>
      <c r="AB15" s="468">
        <f>AVERAGE(Z15:Z19)</f>
        <v>0.32999999999999996</v>
      </c>
      <c r="AC15" s="153" t="str">
        <f t="shared" si="1"/>
        <v>Mayor</v>
      </c>
      <c r="AD15" s="153">
        <f>IF(Q15="Probabilidad",(($M$15-0)),IF(Q15="Impacto",($M$15-($M$15*T15))))</f>
        <v>0.8</v>
      </c>
      <c r="AE15" s="468" t="str">
        <f>IF(AF15&lt;=20%,"Leve",IF(AF15&lt;=40%,"Menor",IF(AF15&lt;=60%,"Moderado",IF(AF15&lt;=80%,"Mayor",IF(AF15&lt;=100%,"Catastrófico")))))</f>
        <v>Mayor</v>
      </c>
      <c r="AF15" s="468">
        <f>AVERAGE(AD15:AD19)</f>
        <v>0.8</v>
      </c>
      <c r="AG15" s="492" t="str">
        <f>VLOOKUP(AA15&amp;AE15,Hoja1!$B$4:$C$28,2,0)</f>
        <v xml:space="preserve">Alto </v>
      </c>
      <c r="AH15" s="460" t="s">
        <v>289</v>
      </c>
      <c r="AI15" s="460" t="s">
        <v>613</v>
      </c>
      <c r="AJ15" s="460" t="s">
        <v>587</v>
      </c>
      <c r="AK15" s="488">
        <v>44562</v>
      </c>
      <c r="AL15" s="460" t="s">
        <v>589</v>
      </c>
      <c r="AM15" s="464" t="s">
        <v>588</v>
      </c>
      <c r="AN15" s="459" t="s">
        <v>177</v>
      </c>
    </row>
    <row r="16" spans="1:298" ht="37.5" customHeight="1">
      <c r="A16" s="458"/>
      <c r="B16" s="435"/>
      <c r="C16" s="458"/>
      <c r="D16" s="435"/>
      <c r="E16" s="435"/>
      <c r="F16" s="435"/>
      <c r="G16" s="458"/>
      <c r="H16" s="461"/>
      <c r="I16" s="475"/>
      <c r="J16" s="477"/>
      <c r="K16" s="459"/>
      <c r="L16" s="467"/>
      <c r="M16" s="467"/>
      <c r="N16" s="459"/>
      <c r="O16" s="263">
        <v>2</v>
      </c>
      <c r="P16" s="253" t="s">
        <v>574</v>
      </c>
      <c r="Q16" s="263" t="str">
        <f t="shared" si="0"/>
        <v>Probabilidad</v>
      </c>
      <c r="R16" s="263" t="s">
        <v>52</v>
      </c>
      <c r="S16" s="263" t="s">
        <v>57</v>
      </c>
      <c r="T16" s="276">
        <f>VLOOKUP(R16&amp;S16,Hoja1!$Q$4:$R$9,2,0)</f>
        <v>0.45</v>
      </c>
      <c r="U16" s="263" t="s">
        <v>59</v>
      </c>
      <c r="V16" s="263" t="s">
        <v>62</v>
      </c>
      <c r="W16" s="263" t="s">
        <v>65</v>
      </c>
      <c r="X16" s="153">
        <f>IF(Q16="Probabilidad",($J$15*T16),IF(Q16="Impacto"," "))</f>
        <v>0.27</v>
      </c>
      <c r="Y16" s="153" t="str">
        <f>IF(Z16&lt;=20%,'Tabla probabilidad'!$B$5,IF(Z16&lt;=40%,'Tabla probabilidad'!$B$6,IF(Z16&lt;=60%,'Tabla probabilidad'!$B$7,IF(Z16&lt;=80%,'Tabla probabilidad'!$B$8,IF(Z16&lt;=100%,'Tabla probabilidad'!$B$9)))))</f>
        <v>Baja</v>
      </c>
      <c r="Z16" s="153">
        <f>IF(R16="Preventivo",(J15-(J15*T16)),IF(R16="Detectivo",(J15-(J15*T16)),IF(R16="Correctivo",(J15))))</f>
        <v>0.32999999999999996</v>
      </c>
      <c r="AA16" s="469"/>
      <c r="AB16" s="469"/>
      <c r="AC16" s="153" t="str">
        <f t="shared" si="1"/>
        <v>Mayor</v>
      </c>
      <c r="AD16" s="153">
        <f t="shared" ref="AD16:AD19" si="2">IF(Q16="Probabilidad",(($M$15-0)),IF(Q16="Impacto",($M$15-($M$15*T16))))</f>
        <v>0.8</v>
      </c>
      <c r="AE16" s="469"/>
      <c r="AF16" s="469"/>
      <c r="AG16" s="493"/>
      <c r="AH16" s="461"/>
      <c r="AI16" s="461"/>
      <c r="AJ16" s="461"/>
      <c r="AK16" s="435"/>
      <c r="AL16" s="461"/>
      <c r="AM16" s="465"/>
      <c r="AN16" s="459"/>
    </row>
    <row r="17" spans="1:40" ht="37.5" customHeight="1">
      <c r="A17" s="458"/>
      <c r="B17" s="435"/>
      <c r="C17" s="458"/>
      <c r="D17" s="435"/>
      <c r="E17" s="435"/>
      <c r="F17" s="435"/>
      <c r="G17" s="458"/>
      <c r="H17" s="461"/>
      <c r="I17" s="475"/>
      <c r="J17" s="477"/>
      <c r="K17" s="459"/>
      <c r="L17" s="467"/>
      <c r="M17" s="467"/>
      <c r="N17" s="459"/>
      <c r="O17" s="265">
        <v>3</v>
      </c>
      <c r="P17" s="266"/>
      <c r="Q17" s="265" t="str">
        <f t="shared" si="0"/>
        <v>Probabilidad</v>
      </c>
      <c r="R17" s="265" t="s">
        <v>52</v>
      </c>
      <c r="S17" s="265" t="s">
        <v>57</v>
      </c>
      <c r="T17" s="267">
        <f>VLOOKUP(R17&amp;S17,Hoja1!$Q$4:$R$9,2,0)</f>
        <v>0.45</v>
      </c>
      <c r="U17" s="265" t="s">
        <v>59</v>
      </c>
      <c r="V17" s="265" t="s">
        <v>62</v>
      </c>
      <c r="W17" s="265" t="s">
        <v>65</v>
      </c>
      <c r="X17" s="164">
        <f t="shared" ref="X17:X19" si="3">IF(Q17="Probabilidad",($J$15*T17),IF(Q17="Impacto"," "))</f>
        <v>0.27</v>
      </c>
      <c r="Y17" s="153" t="str">
        <f>IF(Z17&lt;=20%,'Tabla probabilidad'!$B$5,IF(Z17&lt;=40%,'Tabla probabilidad'!$B$6,IF(Z17&lt;=60%,'Tabla probabilidad'!$B$7,IF(Z17&lt;=80%,'Tabla probabilidad'!$B$8,IF(Z17&lt;=100%,'Tabla probabilidad'!$B$9)))))</f>
        <v>Baja</v>
      </c>
      <c r="Z17" s="153">
        <f>IF(R17="Preventivo",(J15-(J15*T17)),IF(R17="Detectivo",(J15-(J15*T17)),IF(R17="Correctivo",(J15))))</f>
        <v>0.32999999999999996</v>
      </c>
      <c r="AA17" s="469"/>
      <c r="AB17" s="469"/>
      <c r="AC17" s="153" t="str">
        <f t="shared" si="1"/>
        <v>Mayor</v>
      </c>
      <c r="AD17" s="153">
        <f t="shared" si="2"/>
        <v>0.8</v>
      </c>
      <c r="AE17" s="469"/>
      <c r="AF17" s="469"/>
      <c r="AG17" s="493"/>
      <c r="AH17" s="461"/>
      <c r="AI17" s="461"/>
      <c r="AJ17" s="461"/>
      <c r="AK17" s="435"/>
      <c r="AL17" s="461"/>
      <c r="AM17" s="465"/>
      <c r="AN17" s="459"/>
    </row>
    <row r="18" spans="1:40" ht="76.5" customHeight="1">
      <c r="A18" s="458"/>
      <c r="B18" s="435"/>
      <c r="C18" s="458"/>
      <c r="D18" s="435"/>
      <c r="E18" s="435"/>
      <c r="F18" s="435"/>
      <c r="G18" s="458"/>
      <c r="H18" s="461"/>
      <c r="I18" s="475"/>
      <c r="J18" s="477"/>
      <c r="K18" s="459"/>
      <c r="L18" s="467"/>
      <c r="M18" s="467"/>
      <c r="N18" s="459"/>
      <c r="O18" s="265">
        <v>4</v>
      </c>
      <c r="P18" s="266"/>
      <c r="Q18" s="265" t="str">
        <f t="shared" si="0"/>
        <v>Probabilidad</v>
      </c>
      <c r="R18" s="265" t="s">
        <v>52</v>
      </c>
      <c r="S18" s="265" t="s">
        <v>57</v>
      </c>
      <c r="T18" s="267">
        <f>VLOOKUP(R18&amp;S18,Hoja1!$Q$4:$R$9,2,0)</f>
        <v>0.45</v>
      </c>
      <c r="U18" s="265" t="s">
        <v>59</v>
      </c>
      <c r="V18" s="265" t="s">
        <v>62</v>
      </c>
      <c r="W18" s="265" t="s">
        <v>65</v>
      </c>
      <c r="X18" s="164">
        <f t="shared" si="3"/>
        <v>0.27</v>
      </c>
      <c r="Y18" s="153" t="str">
        <f>IF(Z18&lt;=20%,'Tabla probabilidad'!$B$5,IF(Z18&lt;=40%,'Tabla probabilidad'!$B$6,IF(Z18&lt;=60%,'Tabla probabilidad'!$B$7,IF(Z18&lt;=80%,'Tabla probabilidad'!$B$8,IF(Z18&lt;=100%,'Tabla probabilidad'!$B$9)))))</f>
        <v>Baja</v>
      </c>
      <c r="Z18" s="153">
        <f>IF(R18="Preventivo",(J15-(J15*T18)),IF(R18="Detectivo",(J15-(J15*T18)),IF(R18="Correctivo",(J15))))</f>
        <v>0.32999999999999996</v>
      </c>
      <c r="AA18" s="469"/>
      <c r="AB18" s="469"/>
      <c r="AC18" s="153" t="str">
        <f t="shared" si="1"/>
        <v>Mayor</v>
      </c>
      <c r="AD18" s="153">
        <f t="shared" si="2"/>
        <v>0.8</v>
      </c>
      <c r="AE18" s="469"/>
      <c r="AF18" s="469"/>
      <c r="AG18" s="493"/>
      <c r="AH18" s="461"/>
      <c r="AI18" s="461"/>
      <c r="AJ18" s="461"/>
      <c r="AK18" s="435"/>
      <c r="AL18" s="461"/>
      <c r="AM18" s="465"/>
      <c r="AN18" s="459"/>
    </row>
    <row r="19" spans="1:40" ht="96.75" customHeight="1" thickBot="1">
      <c r="A19" s="458"/>
      <c r="B19" s="436"/>
      <c r="C19" s="458"/>
      <c r="D19" s="436"/>
      <c r="E19" s="436"/>
      <c r="F19" s="436"/>
      <c r="G19" s="458"/>
      <c r="H19" s="462"/>
      <c r="I19" s="475"/>
      <c r="J19" s="477"/>
      <c r="K19" s="459"/>
      <c r="L19" s="467"/>
      <c r="M19" s="467"/>
      <c r="N19" s="459"/>
      <c r="O19" s="265">
        <v>5</v>
      </c>
      <c r="P19" s="265"/>
      <c r="Q19" s="265" t="str">
        <f t="shared" si="0"/>
        <v>Probabilidad</v>
      </c>
      <c r="R19" s="265" t="s">
        <v>52</v>
      </c>
      <c r="S19" s="265" t="s">
        <v>57</v>
      </c>
      <c r="T19" s="267">
        <f>VLOOKUP(R19&amp;S19,Hoja1!$Q$4:$R$9,2,0)</f>
        <v>0.45</v>
      </c>
      <c r="U19" s="265" t="s">
        <v>59</v>
      </c>
      <c r="V19" s="265" t="s">
        <v>62</v>
      </c>
      <c r="W19" s="265" t="s">
        <v>65</v>
      </c>
      <c r="X19" s="164">
        <f t="shared" si="3"/>
        <v>0.27</v>
      </c>
      <c r="Y19" s="153" t="str">
        <f>IF(Z19&lt;=20%,'Tabla probabilidad'!$B$5,IF(Z19&lt;=40%,'Tabla probabilidad'!$B$6,IF(Z19&lt;=60%,'Tabla probabilidad'!$B$7,IF(Z19&lt;=80%,'Tabla probabilidad'!$B$8,IF(Z19&lt;=100%,'Tabla probabilidad'!$B$9)))))</f>
        <v>Baja</v>
      </c>
      <c r="Z19" s="153">
        <f>IF(R19="Preventivo",(J15-(J15*T19)),IF(R19="Detectivo",(J15-(J15*T19)),IF(R19="Correctivo",(J15))))</f>
        <v>0.32999999999999996</v>
      </c>
      <c r="AA19" s="470"/>
      <c r="AB19" s="470"/>
      <c r="AC19" s="153" t="str">
        <f t="shared" si="1"/>
        <v>Mayor</v>
      </c>
      <c r="AD19" s="153">
        <f t="shared" si="2"/>
        <v>0.8</v>
      </c>
      <c r="AE19" s="470"/>
      <c r="AF19" s="470"/>
      <c r="AG19" s="494"/>
      <c r="AH19" s="462"/>
      <c r="AI19" s="462"/>
      <c r="AJ19" s="462"/>
      <c r="AK19" s="435"/>
      <c r="AL19" s="462"/>
      <c r="AM19" s="466"/>
      <c r="AN19" s="459"/>
    </row>
    <row r="20" spans="1:40" ht="39" customHeight="1">
      <c r="A20" s="458">
        <v>3</v>
      </c>
      <c r="B20" s="434" t="s">
        <v>562</v>
      </c>
      <c r="C20" s="458" t="s">
        <v>319</v>
      </c>
      <c r="D20" s="480" t="s">
        <v>575</v>
      </c>
      <c r="E20" s="458" t="s">
        <v>585</v>
      </c>
      <c r="F20" s="434" t="s">
        <v>593</v>
      </c>
      <c r="G20" s="458" t="s">
        <v>41</v>
      </c>
      <c r="H20" s="459">
        <v>360</v>
      </c>
      <c r="I20" s="475" t="str">
        <f>IF(H20&lt;=2,'Tabla probabilidad'!$B$5,IF(H20&lt;=24,'Tabla probabilidad'!$B$6,IF(H20&lt;=500,'Tabla probabilidad'!$B$7,IF(H20&lt;=5000,'Tabla probabilidad'!$B$8,IF(H20&gt;5000,'Tabla probabilidad'!$B$9)))))</f>
        <v>Media</v>
      </c>
      <c r="J20" s="477">
        <f>IF(H20&lt;=2,'Tabla probabilidad'!$D$5,IF(H20&lt;=24,'Tabla probabilidad'!$D$6,IF(H20&lt;=500,'Tabla probabilidad'!$D$7,IF(H20&lt;=5000,'Tabla probabilidad'!$D$8,IF(H20&gt;5000,'Tabla probabilidad'!$D$9)))))</f>
        <v>0.6</v>
      </c>
      <c r="K20" s="459" t="s">
        <v>296</v>
      </c>
      <c r="L20" s="459" t="str">
        <f>IF(K20="El riesgo afecta la imagen de alguna área de la organización","Leve",IF(K20="El riesgo afecta la imagen de la entidad internamente, de conocimiento general, nivel interno, alta dirección, contratista y/o de provedores","Menor",IF(K20="El riesgo afecta la imagen de la entidad con algunos usuarios de relevancia frente al logro de los objetivos","Moderado",IF(K20="El riesgo afecta la imagen de de la entidad con efecto publicitario sostenido a nivel del sector justicia","Mayor",IF(K20="El riesgo afecta la imagen de la entidad a nivel nacional, con efecto publicitarios sostenible a nivel país","Catastrófico",IF(K20="Impacto que afecte la ejecución presupuestal en un valor ≥0,5%.","Leve",IF(K20="Impacto que afecte la ejecución presupuestal en un valor ≥1%.","Menor",IF(K20="Impacto que afecte la ejecución presupuestal en un valor ≥5%.","Moderado",IF(K20="Impacto que afecte la ejecución presupuestal en un valor ≥20%.","Mayor",IF(K20="Impacto que afecte la ejecución presupuestal en un valor ≥50%.","Catastrófico",IF(K20="Incumplimiento máximo del 5% de la meta planeada","Leve",IF(K20="Incumplimiento máximo del 15% de la meta planeada","Menor",IF(K20="Incumplimiento máximo del 20% de la meta planeada","Moderado",IF(K20="Incumplimiento máximo del 50% de la meta planeada","Mayor",IF(K20="Incumplimiento máximo del 80% de la meta planeada","Catastrófico",IF(K20="Cualquier afectación a la violacion de los derechos de los ciudadanos se considera con consecuencias altas","Mayor",IF(K20="Cualquier afectación a la violacion de los derechos de los ciudadanos se considera con consecuencias desastrosas","Catastrófico",IF(K20="Afecta la Prestación del Servicio de Administración de Justicia en 5%","Leve",IF(K20="Afecta la Prestación del Servicio de Administración de Justicia en 10%","Menor",IF(K20="Afecta la Prestación del Servicio de Administración de Justicia en 15%","Moderado",IF(K20="Afecta la Prestación del Servicio de Administración de Justicia en 20%","Mayor",IF(K20="Afecta la Prestación del Servicio de Administración de Justicia en más del 50%","Catastrófico",IF(K20="Cualquier acto indebido de los servidores judiciales genera altas consecuencias para la entidad","Mayor",IF(K20="Cualquier acto indebido de los servidores judiciales genera consecuencias desastrosas para la entidad","Catastrófico",IF(K20="Si el hecho llegara a presentarse, tendría consecuencias o efectos mínimos sobre la entidad","Leve",IF(K20="Si el hecho llegara a presentarse, tendría bajo impacto o efecto sobre la entidad","Menor",IF(K20="Si el hecho llegara a presentarse, tendría medianas consecuencias o efectos sobre la entidad","Moderado",IF(K20="Si el hecho llegara a presentarse, tendría altas consecuencias o efectos sobre la entidad","Mayor",IF(K20="Si el hecho llegara a presentarse, tendría desastrosas consecuencias o efectos sobre la entidad","Catastrófico")))))))))))))))))))))))))))))</f>
        <v>Moderado</v>
      </c>
      <c r="M20" s="459" t="str">
        <f>IF(K20="El riesgo afecta la imagen de alguna área de la organización","20%",IF(K20="El riesgo afecta la imagen de la entidad internamente, de conocimiento general, nivel interno, alta dirección, contratista y/o de provedores","40%",IF(K20="El riesgo afecta la imagen de la entidad con algunos usuarios de relevancia frente al logro de los objetivos","60%",IF(K20="El riesgo afecta la imagen de de la entidad con efecto publicitario sostenido a nivel del sector justicia","80%",IF(K20="El riesgo afecta la imagen de la entidad a nivel nacional, con efecto publicitarios sostenible a nivel país","100%",IF(K20="Impacto que afecte la ejecución presupuestal en un valor ≥0,5%.","20%",IF(K20="Impacto que afecte la ejecución presupuestal en un valor ≥1%.","40%",IF(K20="Impacto que afecte la ejecución presupuestal en un valor ≥5%.","60%",IF(K20="Impacto que afecte la ejecución presupuestal en un valor ≥20%.","80%",IF(K20="Impacto que afecte la ejecución presupuestal en un valor ≥50%.","100%",IF(K20="Incumplimiento máximo del 5% de la meta planeada","20%",IF(K20="Incumplimiento máximo del 15% de la meta planeada","40%",IF(K20="Incumplimiento máximo del 20% de la meta planeada","60%",IF(K20="Incumplimiento máximo del 50% de la meta planeada","80%",IF(K20="Incumplimiento máximo del 80% de la meta planeada","100%",IF(K20="Cualquier afectación a la violacion de los derechos de los ciudadanos se considera con consecuencias altas","80%",IF(K20="Cualquier afectación a la violacion de los derechos de los ciudadanos se considera con consecuencias desastrosas","100%",IF(K20="Afecta la Prestación del Servicio de Administración de Justicia en 5%","20%",IF(K20="Afecta la Prestación del Servicio de Administración de Justicia en 10%","40%",IF(K20="Afecta la Prestación del Servicio de Administración de Justicia en 15%","60%",IF(K20="Afecta la Prestación del Servicio de Administración de Justicia en 20%","80%",IF(K20="Afecta la Prestación del Servicio de Administración de Justicia en más del 50%","100%",IF(K20="Cualquier acto indebido de los servidores judiciales genera altas consecuencias para la entidad","80%",IF(K20="Cualquier acto indebido de los servidores judiciales genera consecuencias desastrosas para la entidad","100%",IF(K20="Si el hecho llegara a presentarse, tendría consecuencias o efectos mínimos sobre la entidad","20%",IF(K20="Si el hecho llegara a presentarse, tendría bajo impacto o efecto sobre la entidad","40%",IF(K20="Si el hecho llegara a presentarse, tendría medianas consecuencias o efectos sobre la entidad","60%",IF(K20="Si el hecho llegara a presentarse, tendría altas consecuencias o efectos sobre la entidad","80%",IF(K20="Si el hecho llegara a presentarse, tendría desastrosas consecuencias o efectos sobre la entidad","100%")))))))))))))))))))))))))))))</f>
        <v>60%</v>
      </c>
      <c r="N20" s="459" t="str">
        <f>VLOOKUP((I20&amp;L20),Hoja1!$B$4:$C$28,2,0)</f>
        <v>Moderado</v>
      </c>
      <c r="O20" s="263">
        <v>1</v>
      </c>
      <c r="P20" s="280" t="s">
        <v>590</v>
      </c>
      <c r="Q20" s="263" t="str">
        <f t="shared" si="0"/>
        <v>Probabilidad</v>
      </c>
      <c r="R20" s="263" t="s">
        <v>52</v>
      </c>
      <c r="S20" s="263" t="s">
        <v>57</v>
      </c>
      <c r="T20" s="276">
        <f>VLOOKUP(R20&amp;S20,Hoja1!$Q$4:$R$9,2,0)</f>
        <v>0.45</v>
      </c>
      <c r="U20" s="263" t="s">
        <v>59</v>
      </c>
      <c r="V20" s="263" t="s">
        <v>62</v>
      </c>
      <c r="W20" s="263" t="s">
        <v>65</v>
      </c>
      <c r="X20" s="153">
        <f>IF(Q20="Probabilidad",($J$20*T20),IF(Q20="Impacto"," "))</f>
        <v>0.27</v>
      </c>
      <c r="Y20" s="153" t="str">
        <f>IF(Z20&lt;=20%,'Tabla probabilidad'!$B$5,IF(Z20&lt;=40%,'Tabla probabilidad'!$B$6,IF(Z20&lt;=60%,'Tabla probabilidad'!$B$7,IF(Z20&lt;=80%,'Tabla probabilidad'!$B$8,IF(Z20&lt;=100%,'Tabla probabilidad'!$B$9)))))</f>
        <v>Baja</v>
      </c>
      <c r="Z20" s="153">
        <f>IF(R20="Preventivo",(J20-(J20*T20)),IF(R20="Detectivo",(J20-(J20*T20)),IF(R20="Correctivo",(J20))))</f>
        <v>0.32999999999999996</v>
      </c>
      <c r="AA20" s="468" t="str">
        <f>IF(AB20&lt;=20%,'Tabla probabilidad'!$B$5,IF(AB20&lt;=40%,'Tabla probabilidad'!$B$6,IF(AB20&lt;=60%,'Tabla probabilidad'!$B$7,IF(AB20&lt;=80%,'Tabla probabilidad'!$B$8,IF(AB20&lt;=100%,'Tabla probabilidad'!$B$9)))))</f>
        <v>Baja</v>
      </c>
      <c r="AB20" s="468">
        <f>AVERAGE(Z20:Z24)</f>
        <v>0.35399999999999998</v>
      </c>
      <c r="AC20" s="153" t="str">
        <f t="shared" si="1"/>
        <v>Moderado</v>
      </c>
      <c r="AD20" s="153">
        <f>IF(Q20="Probabilidad",(($M$20-0)),IF(Q20="Impacto",($M$20-($M$20*T20))))</f>
        <v>0.6</v>
      </c>
      <c r="AE20" s="468" t="str">
        <f>IF(AF20&lt;=20%,"Leve",IF(AF20&lt;=40%,"Menor",IF(AF20&lt;=60%,"Moderado",IF(AF20&lt;=80%,"Mayor",IF(AF20&lt;=100%,"Catastrófico")))))</f>
        <v>Moderado</v>
      </c>
      <c r="AF20" s="468">
        <f>AVERAGE(AD20:AD24)</f>
        <v>0.6</v>
      </c>
      <c r="AG20" s="460" t="str">
        <f>VLOOKUP(AA20&amp;AE20,Hoja1!$B$4:$C$28,2,0)</f>
        <v>Moderado</v>
      </c>
      <c r="AH20" s="460" t="s">
        <v>289</v>
      </c>
      <c r="AI20" s="460" t="s">
        <v>591</v>
      </c>
      <c r="AJ20" s="460" t="s">
        <v>587</v>
      </c>
      <c r="AK20" s="463">
        <v>44562</v>
      </c>
      <c r="AL20" s="460" t="s">
        <v>592</v>
      </c>
      <c r="AM20" s="464" t="s">
        <v>588</v>
      </c>
      <c r="AN20" s="459" t="s">
        <v>177</v>
      </c>
    </row>
    <row r="21" spans="1:40" ht="28.5" customHeight="1">
      <c r="A21" s="458"/>
      <c r="B21" s="435"/>
      <c r="C21" s="458"/>
      <c r="D21" s="481"/>
      <c r="E21" s="458"/>
      <c r="F21" s="435"/>
      <c r="G21" s="458"/>
      <c r="H21" s="459"/>
      <c r="I21" s="475"/>
      <c r="J21" s="477"/>
      <c r="K21" s="459"/>
      <c r="L21" s="467"/>
      <c r="M21" s="467"/>
      <c r="N21" s="459"/>
      <c r="O21" s="274">
        <v>2</v>
      </c>
      <c r="P21" s="266"/>
      <c r="Q21" s="274" t="str">
        <f t="shared" si="0"/>
        <v>Probabilidad</v>
      </c>
      <c r="R21" s="274" t="s">
        <v>53</v>
      </c>
      <c r="S21" s="274" t="s">
        <v>57</v>
      </c>
      <c r="T21" s="275">
        <f>VLOOKUP(R21&amp;S21,Hoja1!$Q$4:$R$9,2,0)</f>
        <v>0.35</v>
      </c>
      <c r="U21" s="274" t="s">
        <v>59</v>
      </c>
      <c r="V21" s="274" t="s">
        <v>62</v>
      </c>
      <c r="W21" s="274" t="s">
        <v>65</v>
      </c>
      <c r="X21" s="164">
        <f t="shared" ref="X21:X24" si="4">IF(Q21="Probabilidad",($J$20*T21),IF(Q21="Impacto"," "))</f>
        <v>0.21</v>
      </c>
      <c r="Y21" s="153" t="str">
        <f>IF(Z21&lt;=20%,'Tabla probabilidad'!$B$5,IF(Z21&lt;=40%,'Tabla probabilidad'!$B$6,IF(Z21&lt;=60%,'Tabla probabilidad'!$B$7,IF(Z21&lt;=80%,'Tabla probabilidad'!$B$8,IF(Z21&lt;=100%,'Tabla probabilidad'!$B$9)))))</f>
        <v>Baja</v>
      </c>
      <c r="Z21" s="153">
        <f>IF(R21="Preventivo",(J20-(J20*T21)),IF(R21="Detectivo",(J20-(J20*T21)),IF(R21="Correctivo",(J20))))</f>
        <v>0.39</v>
      </c>
      <c r="AA21" s="469"/>
      <c r="AB21" s="469"/>
      <c r="AC21" s="153" t="str">
        <f t="shared" si="1"/>
        <v>Moderado</v>
      </c>
      <c r="AD21" s="153">
        <f t="shared" ref="AD21:AD24" si="5">IF(Q21="Probabilidad",(($M$20-0)),IF(Q21="Impacto",($M$20-($M$20*T21))))</f>
        <v>0.6</v>
      </c>
      <c r="AE21" s="469"/>
      <c r="AF21" s="469"/>
      <c r="AG21" s="461"/>
      <c r="AH21" s="461"/>
      <c r="AI21" s="461"/>
      <c r="AJ21" s="461"/>
      <c r="AK21" s="461"/>
      <c r="AL21" s="461"/>
      <c r="AM21" s="465"/>
      <c r="AN21" s="459"/>
    </row>
    <row r="22" spans="1:40" ht="28.5" customHeight="1">
      <c r="A22" s="458"/>
      <c r="B22" s="435"/>
      <c r="C22" s="458"/>
      <c r="D22" s="481"/>
      <c r="E22" s="458"/>
      <c r="F22" s="435"/>
      <c r="G22" s="458"/>
      <c r="H22" s="459"/>
      <c r="I22" s="475"/>
      <c r="J22" s="477"/>
      <c r="K22" s="459"/>
      <c r="L22" s="467"/>
      <c r="M22" s="467"/>
      <c r="N22" s="459"/>
      <c r="O22" s="274">
        <v>3</v>
      </c>
      <c r="P22" s="266"/>
      <c r="Q22" s="274" t="str">
        <f t="shared" si="0"/>
        <v>Probabilidad</v>
      </c>
      <c r="R22" s="274" t="s">
        <v>53</v>
      </c>
      <c r="S22" s="274" t="s">
        <v>57</v>
      </c>
      <c r="T22" s="275">
        <f>VLOOKUP(R22&amp;S22,Hoja1!$Q$4:$R$9,2,0)</f>
        <v>0.35</v>
      </c>
      <c r="U22" s="274" t="s">
        <v>59</v>
      </c>
      <c r="V22" s="274" t="s">
        <v>62</v>
      </c>
      <c r="W22" s="274" t="s">
        <v>65</v>
      </c>
      <c r="X22" s="164">
        <f t="shared" si="4"/>
        <v>0.21</v>
      </c>
      <c r="Y22" s="153" t="str">
        <f>IF(Z22&lt;=20%,'Tabla probabilidad'!$B$5,IF(Z22&lt;=40%,'Tabla probabilidad'!$B$6,IF(Z22&lt;=60%,'Tabla probabilidad'!$B$7,IF(Z22&lt;=80%,'Tabla probabilidad'!$B$8,IF(Z22&lt;=100%,'Tabla probabilidad'!$B$9)))))</f>
        <v>Baja</v>
      </c>
      <c r="Z22" s="153">
        <f>IF(R22="Preventivo",(J20-(J20*T22)),IF(R22="Detectivo",(J20-(J20*T22)),IF(R22="Correctivo",(J20))))</f>
        <v>0.39</v>
      </c>
      <c r="AA22" s="469"/>
      <c r="AB22" s="469"/>
      <c r="AC22" s="153" t="str">
        <f t="shared" si="1"/>
        <v>Moderado</v>
      </c>
      <c r="AD22" s="153">
        <f t="shared" si="5"/>
        <v>0.6</v>
      </c>
      <c r="AE22" s="469"/>
      <c r="AF22" s="469"/>
      <c r="AG22" s="461"/>
      <c r="AH22" s="461"/>
      <c r="AI22" s="461"/>
      <c r="AJ22" s="461"/>
      <c r="AK22" s="461"/>
      <c r="AL22" s="461"/>
      <c r="AM22" s="465"/>
      <c r="AN22" s="459"/>
    </row>
    <row r="23" spans="1:40" ht="28.5" customHeight="1">
      <c r="A23" s="458"/>
      <c r="B23" s="435"/>
      <c r="C23" s="458"/>
      <c r="D23" s="481"/>
      <c r="E23" s="458"/>
      <c r="F23" s="435"/>
      <c r="G23" s="458"/>
      <c r="H23" s="459"/>
      <c r="I23" s="475"/>
      <c r="J23" s="477"/>
      <c r="K23" s="459"/>
      <c r="L23" s="467"/>
      <c r="M23" s="467"/>
      <c r="N23" s="459"/>
      <c r="O23" s="274">
        <v>4</v>
      </c>
      <c r="P23" s="266"/>
      <c r="Q23" s="274" t="str">
        <f t="shared" si="0"/>
        <v>Probabilidad</v>
      </c>
      <c r="R23" s="274" t="s">
        <v>52</v>
      </c>
      <c r="S23" s="274" t="s">
        <v>57</v>
      </c>
      <c r="T23" s="275">
        <f>VLOOKUP(R23&amp;S23,Hoja1!$Q$4:$R$9,2,0)</f>
        <v>0.45</v>
      </c>
      <c r="U23" s="274" t="s">
        <v>59</v>
      </c>
      <c r="V23" s="274" t="s">
        <v>62</v>
      </c>
      <c r="W23" s="274" t="s">
        <v>65</v>
      </c>
      <c r="X23" s="164">
        <f t="shared" si="4"/>
        <v>0.27</v>
      </c>
      <c r="Y23" s="153" t="str">
        <f>IF(Z23&lt;=20%,'Tabla probabilidad'!$B$5,IF(Z23&lt;=40%,'Tabla probabilidad'!$B$6,IF(Z23&lt;=60%,'Tabla probabilidad'!$B$7,IF(Z23&lt;=80%,'Tabla probabilidad'!$B$8,IF(Z23&lt;=100%,'Tabla probabilidad'!$B$9)))))</f>
        <v>Baja</v>
      </c>
      <c r="Z23" s="153">
        <f>IF(R23="Preventivo",(J20-(J20*T23)),IF(R23="Detectivo",(J20-(J20*T23)),IF(R23="Correctivo",(J20))))</f>
        <v>0.32999999999999996</v>
      </c>
      <c r="AA23" s="469"/>
      <c r="AB23" s="469"/>
      <c r="AC23" s="153" t="str">
        <f t="shared" si="1"/>
        <v>Moderado</v>
      </c>
      <c r="AD23" s="153">
        <f t="shared" si="5"/>
        <v>0.6</v>
      </c>
      <c r="AE23" s="469"/>
      <c r="AF23" s="469"/>
      <c r="AG23" s="461"/>
      <c r="AH23" s="461"/>
      <c r="AI23" s="461"/>
      <c r="AJ23" s="461"/>
      <c r="AK23" s="461"/>
      <c r="AL23" s="461"/>
      <c r="AM23" s="465"/>
      <c r="AN23" s="459"/>
    </row>
    <row r="24" spans="1:40" ht="60.75" customHeight="1" thickBot="1">
      <c r="A24" s="458"/>
      <c r="B24" s="436"/>
      <c r="C24" s="458"/>
      <c r="D24" s="482"/>
      <c r="E24" s="458"/>
      <c r="F24" s="436"/>
      <c r="G24" s="458"/>
      <c r="H24" s="459"/>
      <c r="I24" s="475"/>
      <c r="J24" s="477"/>
      <c r="K24" s="459"/>
      <c r="L24" s="467"/>
      <c r="M24" s="467"/>
      <c r="N24" s="459"/>
      <c r="O24" s="274">
        <v>5</v>
      </c>
      <c r="P24" s="268"/>
      <c r="Q24" s="274" t="str">
        <f t="shared" si="0"/>
        <v>Probabilidad</v>
      </c>
      <c r="R24" s="274" t="s">
        <v>52</v>
      </c>
      <c r="S24" s="274" t="s">
        <v>57</v>
      </c>
      <c r="T24" s="275">
        <f>VLOOKUP(R24&amp;S24,Hoja1!$Q$4:$R$9,2,0)</f>
        <v>0.45</v>
      </c>
      <c r="U24" s="274" t="s">
        <v>59</v>
      </c>
      <c r="V24" s="274" t="s">
        <v>62</v>
      </c>
      <c r="W24" s="274" t="s">
        <v>65</v>
      </c>
      <c r="X24" s="164">
        <f t="shared" si="4"/>
        <v>0.27</v>
      </c>
      <c r="Y24" s="153" t="str">
        <f>IF(Z24&lt;=20%,'Tabla probabilidad'!$B$5,IF(Z24&lt;=40%,'Tabla probabilidad'!$B$6,IF(Z24&lt;=60%,'Tabla probabilidad'!$B$7,IF(Z24&lt;=80%,'Tabla probabilidad'!$B$8,IF(Z24&lt;=100%,'Tabla probabilidad'!$B$9)))))</f>
        <v>Baja</v>
      </c>
      <c r="Z24" s="153">
        <f>IF(R24="Preventivo",(J20-(J20*T24)),IF(R24="Detectivo",(J20-(J20*T24)),IF(R24="Correctivo",(J20))))</f>
        <v>0.32999999999999996</v>
      </c>
      <c r="AA24" s="470"/>
      <c r="AB24" s="470"/>
      <c r="AC24" s="153" t="str">
        <f t="shared" si="1"/>
        <v>Moderado</v>
      </c>
      <c r="AD24" s="153">
        <f t="shared" si="5"/>
        <v>0.6</v>
      </c>
      <c r="AE24" s="470"/>
      <c r="AF24" s="470"/>
      <c r="AG24" s="462"/>
      <c r="AH24" s="462"/>
      <c r="AI24" s="462"/>
      <c r="AJ24" s="462"/>
      <c r="AK24" s="462"/>
      <c r="AL24" s="462"/>
      <c r="AM24" s="466"/>
      <c r="AN24" s="459"/>
    </row>
    <row r="25" spans="1:40" ht="63.75">
      <c r="A25" s="458">
        <v>4</v>
      </c>
      <c r="B25" s="434" t="s">
        <v>563</v>
      </c>
      <c r="C25" s="458" t="s">
        <v>386</v>
      </c>
      <c r="D25" s="480" t="s">
        <v>608</v>
      </c>
      <c r="E25" s="458" t="s">
        <v>596</v>
      </c>
      <c r="F25" s="483" t="s">
        <v>597</v>
      </c>
      <c r="G25" s="458" t="s">
        <v>43</v>
      </c>
      <c r="H25" s="459">
        <v>360</v>
      </c>
      <c r="I25" s="475" t="str">
        <f>IF(H25&lt;=2,'Tabla probabilidad'!$B$5,IF(H25&lt;=24,'Tabla probabilidad'!$B$6,IF(H25&lt;=500,'Tabla probabilidad'!$B$7,IF(H25&lt;=5000,'Tabla probabilidad'!$B$8,IF(H25&gt;5000,'Tabla probabilidad'!$B$9)))))</f>
        <v>Media</v>
      </c>
      <c r="J25" s="477">
        <f>IF(H25&lt;=2,'Tabla probabilidad'!$D$5,IF(H25&lt;=24,'Tabla probabilidad'!$D$6,IF(H25&lt;=500,'Tabla probabilidad'!$D$7,IF(H25&lt;=5000,'Tabla probabilidad'!$D$8,IF(H25&gt;5000,'Tabla probabilidad'!$D$9)))))</f>
        <v>0.6</v>
      </c>
      <c r="K25" s="459" t="s">
        <v>309</v>
      </c>
      <c r="L25" s="459" t="str">
        <f>IF(K25="El riesgo afecta la imagen de alguna área de la organización","Leve",IF(K25="El riesgo afecta la imagen de la entidad internamente, de conocimiento general, nivel interno, alta dirección, contratista y/o de provedores","Menor",IF(K25="El riesgo afecta la imagen de la entidad con algunos usuarios de relevancia frente al logro de los objetivos","Moderado",IF(K25="El riesgo afecta la imagen de de la entidad con efecto publicitario sostenido a nivel del sector justicia","Mayor",IF(K25="El riesgo afecta la imagen de la entidad a nivel nacional, con efecto publicitarios sostenible a nivel país","Catastrófico",IF(K25="Impacto que afecte la ejecución presupuestal en un valor ≥0,5%.","Leve",IF(K25="Impacto que afecte la ejecución presupuestal en un valor ≥1%.","Menor",IF(K25="Impacto que afecte la ejecución presupuestal en un valor ≥5%.","Moderado",IF(K25="Impacto que afecte la ejecución presupuestal en un valor ≥20%.","Mayor",IF(K25="Impacto que afecte la ejecución presupuestal en un valor ≥50%.","Catastrófico",IF(K25="Incumplimiento máximo del 5% de la meta planeada","Leve",IF(K25="Incumplimiento máximo del 15% de la meta planeada","Menor",IF(K25="Incumplimiento máximo del 20% de la meta planeada","Moderado",IF(K25="Incumplimiento máximo del 50% de la meta planeada","Mayor",IF(K25="Incumplimiento máximo del 80% de la meta planeada","Catastrófico",IF(K25="Cualquier afectación a la violacion de los derechos de los ciudadanos se considera con consecuencias altas","Mayor",IF(K25="Cualquier afectación a la violacion de los derechos de los ciudadanos se considera con consecuencias desastrosas","Catastrófico",IF(K25="Afecta la Prestación del Servicio de Administración de Justicia en 5%","Leve",IF(K25="Afecta la Prestación del Servicio de Administración de Justicia en 10%","Menor",IF(K25="Afecta la Prestación del Servicio de Administración de Justicia en 15%","Moderado",IF(K25="Afecta la Prestación del Servicio de Administración de Justicia en 20%","Mayor",IF(K25="Afecta la Prestación del Servicio de Administración de Justicia en más del 50%","Catastrófico",IF(K25="Cualquier acto indebido de los servidores judiciales genera altas consecuencias para la entidad","Mayor",IF(K25="Cualquier acto indebido de los servidores judiciales genera consecuencias desastrosas para la entidad","Catastrófico",IF(K25="Si el hecho llegara a presentarse, tendría consecuencias o efectos mínimos sobre la entidad","Leve",IF(K25="Si el hecho llegara a presentarse, tendría bajo impacto o efecto sobre la entidad","Menor",IF(K25="Si el hecho llegara a presentarse, tendría medianas consecuencias o efectos sobre la entidad","Moderado",IF(K25="Si el hecho llegara a presentarse, tendría altas consecuencias o efectos sobre la entidad","Mayor",IF(K25="Si el hecho llegara a presentarse, tendría desastrosas consecuencias o efectos sobre la entidad","Catastrófico")))))))))))))))))))))))))))))</f>
        <v>Mayor</v>
      </c>
      <c r="M25" s="459" t="str">
        <f>IF(K25="El riesgo afecta la imagen de alguna área de la organización","20%",IF(K25="El riesgo afecta la imagen de la entidad internamente, de conocimiento general, nivel interno, alta dirección, contratista y/o de provedores","40%",IF(K25="El riesgo afecta la imagen de la entidad con algunos usuarios de relevancia frente al logro de los objetivos","60%",IF(K25="El riesgo afecta la imagen de de la entidad con efecto publicitario sostenido a nivel del sector justicia","80%",IF(K25="El riesgo afecta la imagen de la entidad a nivel nacional, con efecto publicitarios sostenible a nivel país","100%",IF(K25="Impacto que afecte la ejecución presupuestal en un valor ≥0,5%.","20%",IF(K25="Impacto que afecte la ejecución presupuestal en un valor ≥1%.","40%",IF(K25="Impacto que afecte la ejecución presupuestal en un valor ≥5%.","60%",IF(K25="Impacto que afecte la ejecución presupuestal en un valor ≥20%.","80%",IF(K25="Impacto que afecte la ejecución presupuestal en un valor ≥50%.","100%",IF(K25="Incumplimiento máximo del 5% de la meta planeada","20%",IF(K25="Incumplimiento máximo del 15% de la meta planeada","40%",IF(K25="Incumplimiento máximo del 20% de la meta planeada","60%",IF(K25="Incumplimiento máximo del 50% de la meta planeada","80%",IF(K25="Incumplimiento máximo del 80% de la meta planeada","100%",IF(K25="Cualquier afectación a la violacion de los derechos de los ciudadanos se considera con consecuencias altas","80%",IF(K25="Cualquier afectación a la violacion de los derechos de los ciudadanos se considera con consecuencias desastrosas","100%",IF(K25="Afecta la Prestación del Servicio de Administración de Justicia en 5%","20%",IF(K25="Afecta la Prestación del Servicio de Administración de Justicia en 10%","40%",IF(K25="Afecta la Prestación del Servicio de Administración de Justicia en 15%","60%",IF(K25="Afecta la Prestación del Servicio de Administración de Justicia en 20%","80%",IF(K25="Afecta la Prestación del Servicio de Administración de Justicia en más del 50%","100%",IF(K25="Cualquier acto indebido de los servidores judiciales genera altas consecuencias para la entidad","80%",IF(K25="Cualquier acto indebido de los servidores judiciales genera consecuencias desastrosas para la entidad","100%",IF(K25="Si el hecho llegara a presentarse, tendría consecuencias o efectos mínimos sobre la entidad","20%",IF(K25="Si el hecho llegara a presentarse, tendría bajo impacto o efecto sobre la entidad","40%",IF(K25="Si el hecho llegara a presentarse, tendría medianas consecuencias o efectos sobre la entidad","60%",IF(K25="Si el hecho llegara a presentarse, tendría altas consecuencias o efectos sobre la entidad","80%",IF(K25="Si el hecho llegara a presentarse, tendría desastrosas consecuencias o efectos sobre la entidad","100%")))))))))))))))))))))))))))))</f>
        <v>80%</v>
      </c>
      <c r="N25" s="459" t="str">
        <f>VLOOKUP((I25&amp;L25),Hoja1!$B$4:$C$28,2,0)</f>
        <v xml:space="preserve">Alto </v>
      </c>
      <c r="O25" s="263">
        <v>1</v>
      </c>
      <c r="P25" s="253" t="s">
        <v>610</v>
      </c>
      <c r="Q25" s="263" t="str">
        <f t="shared" si="0"/>
        <v>Probabilidad</v>
      </c>
      <c r="R25" s="263" t="s">
        <v>52</v>
      </c>
      <c r="S25" s="263" t="s">
        <v>57</v>
      </c>
      <c r="T25" s="276">
        <f>VLOOKUP(R25&amp;S25,Hoja1!$Q$4:$R$9,2,0)</f>
        <v>0.45</v>
      </c>
      <c r="U25" s="263" t="s">
        <v>59</v>
      </c>
      <c r="V25" s="263" t="s">
        <v>62</v>
      </c>
      <c r="W25" s="263" t="s">
        <v>65</v>
      </c>
      <c r="X25" s="164">
        <f>IF(Q25="Probabilidad",($J$25*T25),IF(Q25="Impacto"," "))</f>
        <v>0.27</v>
      </c>
      <c r="Y25" s="164" t="str">
        <f>IF(Z25&lt;=20%,'Tabla probabilidad'!$B$5,IF(Z25&lt;=40%,'Tabla probabilidad'!$B$6,IF(Z25&lt;=60%,'Tabla probabilidad'!$B$7,IF(Z25&lt;=80%,'Tabla probabilidad'!$B$8,IF(Z25&lt;=100%,'Tabla probabilidad'!$B$9)))))</f>
        <v>Baja</v>
      </c>
      <c r="Z25" s="164">
        <f>IF(R25="Preventivo",(J25-(J25*T25)),IF(R25="Detectivo",(J25-(J25*T25)),IF(R25="Correctivo",(J25))))</f>
        <v>0.32999999999999996</v>
      </c>
      <c r="AA25" s="468" t="str">
        <f>IF(AB25&lt;=20%,'Tabla probabilidad'!$B$5,IF(AB25&lt;=40%,'Tabla probabilidad'!$B$6,IF(AB25&lt;=60%,'Tabla probabilidad'!$B$7,IF(AB25&lt;=80%,'Tabla probabilidad'!$B$8,IF(AB25&lt;=100%,'Tabla probabilidad'!$B$9)))))</f>
        <v>Baja</v>
      </c>
      <c r="AB25" s="468">
        <f>AVERAGE(Z25:Z29)</f>
        <v>0.35399999999999998</v>
      </c>
      <c r="AC25" s="164" t="str">
        <f t="shared" si="1"/>
        <v>Mayor</v>
      </c>
      <c r="AD25" s="164">
        <f>IF(Q25="Probabilidad",(($M$25-0)),IF(Q25="Impacto",($M$25-($M$25*T25))))</f>
        <v>0.8</v>
      </c>
      <c r="AE25" s="468" t="str">
        <f>IF(AF25&lt;=20%,"Leve",IF(AF25&lt;=40%,"Menor",IF(AF25&lt;=60%,"Moderado",IF(AF25&lt;=80%,"Mayor",IF(AF25&lt;=100%,"Catastrófico")))))</f>
        <v>Mayor</v>
      </c>
      <c r="AF25" s="468">
        <f>AVERAGE(AD25:AD29)</f>
        <v>0.8</v>
      </c>
      <c r="AG25" s="460" t="str">
        <f>VLOOKUP(AA25&amp;AE25,Hoja1!$B$4:$C$28,2,0)</f>
        <v xml:space="preserve">Alto </v>
      </c>
      <c r="AH25" s="460" t="s">
        <v>289</v>
      </c>
      <c r="AI25" s="460" t="s">
        <v>614</v>
      </c>
      <c r="AJ25" s="460" t="s">
        <v>587</v>
      </c>
      <c r="AK25" s="463">
        <v>44562</v>
      </c>
      <c r="AL25" s="460" t="s">
        <v>589</v>
      </c>
      <c r="AM25" s="464" t="s">
        <v>588</v>
      </c>
      <c r="AN25" s="459" t="s">
        <v>177</v>
      </c>
    </row>
    <row r="26" spans="1:40" ht="25.5">
      <c r="A26" s="458"/>
      <c r="B26" s="435"/>
      <c r="C26" s="458"/>
      <c r="D26" s="481"/>
      <c r="E26" s="458"/>
      <c r="F26" s="484"/>
      <c r="G26" s="458"/>
      <c r="H26" s="459"/>
      <c r="I26" s="475"/>
      <c r="J26" s="477"/>
      <c r="K26" s="459"/>
      <c r="L26" s="467"/>
      <c r="M26" s="467"/>
      <c r="N26" s="459"/>
      <c r="O26" s="263">
        <v>2</v>
      </c>
      <c r="P26" s="253" t="s">
        <v>577</v>
      </c>
      <c r="Q26" s="263" t="str">
        <f t="shared" si="0"/>
        <v>Probabilidad</v>
      </c>
      <c r="R26" s="263" t="s">
        <v>52</v>
      </c>
      <c r="S26" s="263" t="s">
        <v>57</v>
      </c>
      <c r="T26" s="276">
        <f>VLOOKUP(R26&amp;S26,Hoja1!$Q$4:$R$9,2,0)</f>
        <v>0.45</v>
      </c>
      <c r="U26" s="263" t="s">
        <v>59</v>
      </c>
      <c r="V26" s="263" t="s">
        <v>62</v>
      </c>
      <c r="W26" s="263" t="s">
        <v>65</v>
      </c>
      <c r="X26" s="164">
        <f t="shared" ref="X26:X29" si="6">IF(Q26="Probabilidad",($J$25*T26),IF(Q26="Impacto"," "))</f>
        <v>0.27</v>
      </c>
      <c r="Y26" s="164" t="str">
        <f>IF(Z26&lt;=20%,'Tabla probabilidad'!$B$5,IF(Z26&lt;=40%,'Tabla probabilidad'!$B$6,IF(Z26&lt;=60%,'Tabla probabilidad'!$B$7,IF(Z26&lt;=80%,'Tabla probabilidad'!$B$8,IF(Z26&lt;=100%,'Tabla probabilidad'!$B$9)))))</f>
        <v>Baja</v>
      </c>
      <c r="Z26" s="164">
        <f>IF(R26="Preventivo",(J25-(J25*T26)),IF(R26="Detectivo",(J25-(J25*T26)),IF(R26="Correctivo",(J25))))</f>
        <v>0.32999999999999996</v>
      </c>
      <c r="AA26" s="469"/>
      <c r="AB26" s="469"/>
      <c r="AC26" s="164" t="str">
        <f t="shared" si="1"/>
        <v>Mayor</v>
      </c>
      <c r="AD26" s="164">
        <f t="shared" ref="AD26:AD29" si="7">IF(Q26="Probabilidad",(($M$25-0)),IF(Q26="Impacto",($M$25-($M$25*T26))))</f>
        <v>0.8</v>
      </c>
      <c r="AE26" s="469"/>
      <c r="AF26" s="469"/>
      <c r="AG26" s="461"/>
      <c r="AH26" s="461"/>
      <c r="AI26" s="461"/>
      <c r="AJ26" s="461"/>
      <c r="AK26" s="461"/>
      <c r="AL26" s="461"/>
      <c r="AM26" s="465"/>
      <c r="AN26" s="459"/>
    </row>
    <row r="27" spans="1:40" ht="38.25">
      <c r="A27" s="458"/>
      <c r="B27" s="435"/>
      <c r="C27" s="458"/>
      <c r="D27" s="481"/>
      <c r="E27" s="458"/>
      <c r="F27" s="484"/>
      <c r="G27" s="458"/>
      <c r="H27" s="459"/>
      <c r="I27" s="475"/>
      <c r="J27" s="477"/>
      <c r="K27" s="459"/>
      <c r="L27" s="467"/>
      <c r="M27" s="467"/>
      <c r="N27" s="459"/>
      <c r="O27" s="263">
        <v>3</v>
      </c>
      <c r="P27" s="253" t="s">
        <v>578</v>
      </c>
      <c r="Q27" s="263" t="str">
        <f t="shared" si="0"/>
        <v>Probabilidad</v>
      </c>
      <c r="R27" s="263" t="s">
        <v>52</v>
      </c>
      <c r="S27" s="263" t="s">
        <v>57</v>
      </c>
      <c r="T27" s="276">
        <f>VLOOKUP(R27&amp;S27,Hoja1!$Q$4:$R$9,2,0)</f>
        <v>0.45</v>
      </c>
      <c r="U27" s="263" t="s">
        <v>59</v>
      </c>
      <c r="V27" s="263" t="s">
        <v>62</v>
      </c>
      <c r="W27" s="263" t="s">
        <v>65</v>
      </c>
      <c r="X27" s="164">
        <f t="shared" si="6"/>
        <v>0.27</v>
      </c>
      <c r="Y27" s="164" t="str">
        <f>IF(Z27&lt;=20%,'Tabla probabilidad'!$B$5,IF(Z27&lt;=40%,'Tabla probabilidad'!$B$6,IF(Z27&lt;=60%,'Tabla probabilidad'!$B$7,IF(Z27&lt;=80%,'Tabla probabilidad'!$B$8,IF(Z27&lt;=100%,'Tabla probabilidad'!$B$9)))))</f>
        <v>Baja</v>
      </c>
      <c r="Z27" s="164">
        <f>IF(R27="Preventivo",(J25-(J25*T27)),IF(R27="Detectivo",(J25-(J25*T27)),IF(R27="Correctivo",(J25))))</f>
        <v>0.32999999999999996</v>
      </c>
      <c r="AA27" s="469"/>
      <c r="AB27" s="469"/>
      <c r="AC27" s="164" t="str">
        <f t="shared" si="1"/>
        <v>Mayor</v>
      </c>
      <c r="AD27" s="164">
        <f t="shared" si="7"/>
        <v>0.8</v>
      </c>
      <c r="AE27" s="469"/>
      <c r="AF27" s="469"/>
      <c r="AG27" s="461"/>
      <c r="AH27" s="461"/>
      <c r="AI27" s="461"/>
      <c r="AJ27" s="461"/>
      <c r="AK27" s="461"/>
      <c r="AL27" s="461"/>
      <c r="AM27" s="465"/>
      <c r="AN27" s="459"/>
    </row>
    <row r="28" spans="1:40" ht="15.75" thickBot="1">
      <c r="A28" s="458"/>
      <c r="B28" s="435"/>
      <c r="C28" s="458"/>
      <c r="D28" s="481"/>
      <c r="E28" s="458"/>
      <c r="F28" s="484"/>
      <c r="G28" s="458"/>
      <c r="H28" s="459"/>
      <c r="I28" s="475"/>
      <c r="J28" s="477"/>
      <c r="K28" s="459"/>
      <c r="L28" s="467"/>
      <c r="M28" s="467"/>
      <c r="N28" s="459"/>
      <c r="O28" s="265">
        <v>4</v>
      </c>
      <c r="P28" s="269"/>
      <c r="Q28" s="265" t="str">
        <f t="shared" si="0"/>
        <v>Probabilidad</v>
      </c>
      <c r="R28" s="265" t="s">
        <v>53</v>
      </c>
      <c r="S28" s="265" t="s">
        <v>57</v>
      </c>
      <c r="T28" s="267">
        <f>VLOOKUP(R28&amp;S28,Hoja1!$Q$4:$R$9,2,0)</f>
        <v>0.35</v>
      </c>
      <c r="U28" s="265" t="s">
        <v>59</v>
      </c>
      <c r="V28" s="265" t="s">
        <v>62</v>
      </c>
      <c r="W28" s="265" t="s">
        <v>65</v>
      </c>
      <c r="X28" s="164">
        <f t="shared" si="6"/>
        <v>0.21</v>
      </c>
      <c r="Y28" s="164" t="str">
        <f>IF(Z28&lt;=20%,'Tabla probabilidad'!$B$5,IF(Z28&lt;=40%,'Tabla probabilidad'!$B$6,IF(Z28&lt;=60%,'Tabla probabilidad'!$B$7,IF(Z28&lt;=80%,'Tabla probabilidad'!$B$8,IF(Z28&lt;=100%,'Tabla probabilidad'!$B$9)))))</f>
        <v>Baja</v>
      </c>
      <c r="Z28" s="164">
        <f>IF(R28="Preventivo",(J25-(J25*T28)),IF(R28="Detectivo",(J25-(J25*T28)),IF(R28="Correctivo",(J25))))</f>
        <v>0.39</v>
      </c>
      <c r="AA28" s="469"/>
      <c r="AB28" s="469"/>
      <c r="AC28" s="164" t="str">
        <f t="shared" si="1"/>
        <v>Mayor</v>
      </c>
      <c r="AD28" s="164">
        <f t="shared" si="7"/>
        <v>0.8</v>
      </c>
      <c r="AE28" s="469"/>
      <c r="AF28" s="469"/>
      <c r="AG28" s="461"/>
      <c r="AH28" s="461"/>
      <c r="AI28" s="461"/>
      <c r="AJ28" s="461"/>
      <c r="AK28" s="461"/>
      <c r="AL28" s="461"/>
      <c r="AM28" s="465"/>
      <c r="AN28" s="459"/>
    </row>
    <row r="29" spans="1:40" ht="102" customHeight="1" thickBot="1">
      <c r="A29" s="458"/>
      <c r="B29" s="436"/>
      <c r="C29" s="458"/>
      <c r="D29" s="482"/>
      <c r="E29" s="458"/>
      <c r="F29" s="485"/>
      <c r="G29" s="458"/>
      <c r="H29" s="459"/>
      <c r="I29" s="475"/>
      <c r="J29" s="477"/>
      <c r="K29" s="459"/>
      <c r="L29" s="467"/>
      <c r="M29" s="467"/>
      <c r="N29" s="459"/>
      <c r="O29" s="265">
        <v>5</v>
      </c>
      <c r="P29" s="268"/>
      <c r="Q29" s="265" t="str">
        <f t="shared" si="0"/>
        <v>Probabilidad</v>
      </c>
      <c r="R29" s="265" t="s">
        <v>53</v>
      </c>
      <c r="S29" s="265" t="s">
        <v>57</v>
      </c>
      <c r="T29" s="267">
        <f>VLOOKUP(R29&amp;S29,Hoja1!$Q$4:$R$9,2,0)</f>
        <v>0.35</v>
      </c>
      <c r="U29" s="265" t="s">
        <v>59</v>
      </c>
      <c r="V29" s="265" t="s">
        <v>62</v>
      </c>
      <c r="W29" s="265" t="s">
        <v>65</v>
      </c>
      <c r="X29" s="164">
        <f t="shared" si="6"/>
        <v>0.21</v>
      </c>
      <c r="Y29" s="164" t="str">
        <f>IF(Z29&lt;=20%,'Tabla probabilidad'!$B$5,IF(Z29&lt;=40%,'Tabla probabilidad'!$B$6,IF(Z29&lt;=60%,'Tabla probabilidad'!$B$7,IF(Z29&lt;=80%,'Tabla probabilidad'!$B$8,IF(Z29&lt;=100%,'Tabla probabilidad'!$B$9)))))</f>
        <v>Baja</v>
      </c>
      <c r="Z29" s="164">
        <f>IF(R29="Preventivo",(J25-(J25*T29)),IF(R29="Detectivo",(J25-(J25*T29)),IF(R29="Correctivo",(J25))))</f>
        <v>0.39</v>
      </c>
      <c r="AA29" s="470"/>
      <c r="AB29" s="470"/>
      <c r="AC29" s="164" t="str">
        <f t="shared" si="1"/>
        <v>Mayor</v>
      </c>
      <c r="AD29" s="164">
        <f t="shared" si="7"/>
        <v>0.8</v>
      </c>
      <c r="AE29" s="470"/>
      <c r="AF29" s="470"/>
      <c r="AG29" s="462"/>
      <c r="AH29" s="462"/>
      <c r="AI29" s="462"/>
      <c r="AJ29" s="462"/>
      <c r="AK29" s="462"/>
      <c r="AL29" s="462"/>
      <c r="AM29" s="466"/>
      <c r="AN29" s="459"/>
    </row>
    <row r="30" spans="1:40" ht="38.25" customHeight="1">
      <c r="A30" s="458">
        <v>5</v>
      </c>
      <c r="B30" s="434" t="s">
        <v>579</v>
      </c>
      <c r="C30" s="458" t="s">
        <v>319</v>
      </c>
      <c r="D30" s="472" t="s">
        <v>600</v>
      </c>
      <c r="E30" s="458" t="s">
        <v>598</v>
      </c>
      <c r="F30" s="458" t="s">
        <v>599</v>
      </c>
      <c r="G30" s="474" t="s">
        <v>307</v>
      </c>
      <c r="H30" s="459">
        <v>360</v>
      </c>
      <c r="I30" s="475" t="str">
        <f>IF(H30&lt;=2,'Tabla probabilidad'!$B$5,IF(H30&lt;=24,'Tabla probabilidad'!$B$6,IF(H30&lt;=500,'Tabla probabilidad'!$B$7,IF(H30&lt;=5000,'Tabla probabilidad'!$B$8,IF(H30&gt;5000,'Tabla probabilidad'!$B$9)))))</f>
        <v>Media</v>
      </c>
      <c r="J30" s="477">
        <f>IF(H30&lt;=2,'Tabla probabilidad'!$D$5,IF(H30&lt;=24,'Tabla probabilidad'!$D$6,IF(H30&lt;=500,'Tabla probabilidad'!$D$7,IF(H30&lt;=5000,'Tabla probabilidad'!$D$8,IF(H30&gt;5000,'Tabla probabilidad'!$D$9)))))</f>
        <v>0.6</v>
      </c>
      <c r="K30" s="459" t="s">
        <v>326</v>
      </c>
      <c r="L30" s="459" t="str">
        <f>IF(K30="El riesgo afecta la imagen de alguna área de la organización","Leve",IF(K30="El riesgo afecta la imagen de la entidad internamente, de conocimiento general, nivel interno, alta dirección, contratista y/o de provedores","Menor",IF(K30="El riesgo afecta la imagen de la entidad con algunos usuarios de relevancia frente al logro de los objetivos","Moderado",IF(K30="El riesgo afecta la imagen de de la entidad con efecto publicitario sostenido a nivel del sector justicia","Mayor",IF(K30="El riesgo afecta la imagen de la entidad a nivel nacional, con efecto publicitarios sostenible a nivel país","Catastrófico",IF(K30="Impacto que afecte la ejecución presupuestal en un valor ≥0,5%.","Leve",IF(K30="Impacto que afecte la ejecución presupuestal en un valor ≥1%.","Menor",IF(K30="Impacto que afecte la ejecución presupuestal en un valor ≥5%.","Moderado",IF(K30="Impacto que afecte la ejecución presupuestal en un valor ≥20%.","Mayor",IF(K30="Impacto que afecte la ejecución presupuestal en un valor ≥50%.","Catastrófico",IF(K30="Incumplimiento máximo del 5% de la meta planeada","Leve",IF(K30="Incumplimiento máximo del 15% de la meta planeada","Menor",IF(K30="Incumplimiento máximo del 20% de la meta planeada","Moderado",IF(K30="Incumplimiento máximo del 50% de la meta planeada","Mayor",IF(K30="Incumplimiento máximo del 80% de la meta planeada","Catastrófico",IF(K30="Cualquier afectación a la violacion de los derechos de los ciudadanos se considera con consecuencias altas","Mayor",IF(K30="Cualquier afectación a la violacion de los derechos de los ciudadanos se considera con consecuencias desastrosas","Catastrófico",IF(K30="Afecta la Prestación del Servicio de Administración de Justicia en 5%","Leve",IF(K30="Afecta la Prestación del Servicio de Administración de Justicia en 10%","Menor",IF(K30="Afecta la Prestación del Servicio de Administración de Justicia en 15%","Moderado",IF(K30="Afecta la Prestación del Servicio de Administración de Justicia en 20%","Mayor",IF(K30="Afecta la Prestación del Servicio de Administración de Justicia en más del 50%","Catastrófico",IF(K30="Cualquier acto indebido de los servidores judiciales genera altas consecuencias para la entidad","Mayor",IF(K30="Cualquier acto indebido de los servidores judiciales genera consecuencias desastrosas para la entidad","Catastrófico",IF(K30="Si el hecho llegara a presentarse, tendría consecuencias o efectos mínimos sobre la entidad","Leve",IF(K30="Si el hecho llegara a presentarse, tendría bajo impacto o efecto sobre la entidad","Menor",IF(K30="Si el hecho llegara a presentarse, tendría medianas consecuencias o efectos sobre la entidad","Moderado",IF(K30="Si el hecho llegara a presentarse, tendría altas consecuencias o efectos sobre la entidad","Mayor",IF(K30="Si el hecho llegara a presentarse, tendría desastrosas consecuencias o efectos sobre la entidad","Catastrófico")))))))))))))))))))))))))))))</f>
        <v>Mayor</v>
      </c>
      <c r="M30" s="459" t="str">
        <f>IF(K30="El riesgo afecta la imagen de alguna área de la organización","20%",IF(K30="El riesgo afecta la imagen de la entidad internamente, de conocimiento general, nivel interno, alta dirección, contratista y/o de provedores","40%",IF(K30="El riesgo afecta la imagen de la entidad con algunos usuarios de relevancia frente al logro de los objetivos","60%",IF(K30="El riesgo afecta la imagen de de la entidad con efecto publicitario sostenido a nivel del sector justicia","80%",IF(K30="El riesgo afecta la imagen de la entidad a nivel nacional, con efecto publicitarios sostenible a nivel país","100%",IF(K30="Impacto que afecte la ejecución presupuestal en un valor ≥0,5%.","20%",IF(K30="Impacto que afecte la ejecución presupuestal en un valor ≥1%.","40%",IF(K30="Impacto que afecte la ejecución presupuestal en un valor ≥5%.","60%",IF(K30="Impacto que afecte la ejecución presupuestal en un valor ≥20%.","80%",IF(K30="Impacto que afecte la ejecución presupuestal en un valor ≥50%.","100%",IF(K30="Incumplimiento máximo del 5% de la meta planeada","20%",IF(K30="Incumplimiento máximo del 15% de la meta planeada","40%",IF(K30="Incumplimiento máximo del 20% de la meta planeada","60%",IF(K30="Incumplimiento máximo del 50% de la meta planeada","80%",IF(K30="Incumplimiento máximo del 80% de la meta planeada","100%",IF(K30="Cualquier afectación a la violacion de los derechos de los ciudadanos se considera con consecuencias altas","80%",IF(K30="Cualquier afectación a la violacion de los derechos de los ciudadanos se considera con consecuencias desastrosas","100%",IF(K30="Afecta la Prestación del Servicio de Administración de Justicia en 5%","20%",IF(K30="Afecta la Prestación del Servicio de Administración de Justicia en 10%","40%",IF(K30="Afecta la Prestación del Servicio de Administración de Justicia en 15%","60%",IF(K30="Afecta la Prestación del Servicio de Administración de Justicia en 20%","80%",IF(K30="Afecta la Prestación del Servicio de Administración de Justicia en más del 50%","100%",IF(K30="Cualquier acto indebido de los servidores judiciales genera altas consecuencias para la entidad","80%",IF(K30="Cualquier acto indebido de los servidores judiciales genera consecuencias desastrosas para la entidad","100%",IF(K30="Si el hecho llegara a presentarse, tendría consecuencias o efectos mínimos sobre la entidad","20%",IF(K30="Si el hecho llegara a presentarse, tendría bajo impacto o efecto sobre la entidad","40%",IF(K30="Si el hecho llegara a presentarse, tendría medianas consecuencias o efectos sobre la entidad","60%",IF(K30="Si el hecho llegara a presentarse, tendría altas consecuencias o efectos sobre la entidad","80%",IF(K30="Si el hecho llegara a presentarse, tendría desastrosas consecuencias o efectos sobre la entidad","100%")))))))))))))))))))))))))))))</f>
        <v>80%</v>
      </c>
      <c r="N30" s="459" t="str">
        <f>VLOOKUP((I30&amp;L30),Hoja1!$B$4:$C$28,2,0)</f>
        <v xml:space="preserve">Alto </v>
      </c>
      <c r="O30" s="263">
        <v>1</v>
      </c>
      <c r="P30" s="264" t="s">
        <v>609</v>
      </c>
      <c r="Q30" s="263" t="str">
        <f t="shared" si="0"/>
        <v>Probabilidad</v>
      </c>
      <c r="R30" s="263" t="s">
        <v>52</v>
      </c>
      <c r="S30" s="263" t="s">
        <v>57</v>
      </c>
      <c r="T30" s="276">
        <f>VLOOKUP(R30&amp;S30,Hoja1!$Q$4:$R$9,2,0)</f>
        <v>0.45</v>
      </c>
      <c r="U30" s="263" t="s">
        <v>59</v>
      </c>
      <c r="V30" s="263" t="s">
        <v>62</v>
      </c>
      <c r="W30" s="263" t="s">
        <v>65</v>
      </c>
      <c r="X30" s="164">
        <f>IF(Q30="Probabilidad",($J$30*T30),IF(Q30="Impacto"," "))</f>
        <v>0.27</v>
      </c>
      <c r="Y30" s="164" t="str">
        <f>IF(Z30&lt;=20%,'Tabla probabilidad'!$B$5,IF(Z30&lt;=40%,'Tabla probabilidad'!$B$6,IF(Z30&lt;=60%,'Tabla probabilidad'!$B$7,IF(Z30&lt;=80%,'Tabla probabilidad'!$B$8,IF(Z30&lt;=100%,'Tabla probabilidad'!$B$9)))))</f>
        <v>Baja</v>
      </c>
      <c r="Z30" s="164">
        <f>IF(R30="Preventivo",(J30-(J30*T30)),IF(R30="Detectivo",(J30-(J30*T30)),IF(R30="Correctivo",(J30))))</f>
        <v>0.32999999999999996</v>
      </c>
      <c r="AA30" s="468" t="str">
        <f>IF(AB30&lt;=20%,'Tabla probabilidad'!$B$5,IF(AB30&lt;=40%,'Tabla probabilidad'!$B$6,IF(AB30&lt;=60%,'Tabla probabilidad'!$B$7,IF(AB30&lt;=80%,'Tabla probabilidad'!$B$8,IF(AB30&lt;=100%,'Tabla probabilidad'!$B$9)))))</f>
        <v>Baja</v>
      </c>
      <c r="AB30" s="468">
        <f>AVERAGE(Z30:Z34)</f>
        <v>0.34499999999999997</v>
      </c>
      <c r="AC30" s="164" t="str">
        <f t="shared" si="1"/>
        <v>Mayor</v>
      </c>
      <c r="AD30" s="164">
        <f>IF(Q30="Probabilidad",(($M$30-0)),IF(Q30="Impacto",($M$30-($M$30*T30))))</f>
        <v>0.8</v>
      </c>
      <c r="AE30" s="468" t="str">
        <f>IF(AF30&lt;=20%,"Leve",IF(AF30&lt;=40%,"Menor",IF(AF30&lt;=60%,"Moderado",IF(AF30&lt;=80%,"Mayor",IF(AF30&lt;=100%,"Catastrófico")))))</f>
        <v>Mayor</v>
      </c>
      <c r="AF30" s="468">
        <f>AVERAGE(AD30:AD34)</f>
        <v>0.8</v>
      </c>
      <c r="AG30" s="460" t="str">
        <f>VLOOKUP(AA30&amp;AE30,Hoja1!$B$4:$C$28,2,0)</f>
        <v xml:space="preserve">Alto </v>
      </c>
      <c r="AH30" s="460" t="s">
        <v>288</v>
      </c>
      <c r="AI30" s="460"/>
      <c r="AJ30" s="460"/>
      <c r="AK30" s="463"/>
      <c r="AL30" s="460"/>
      <c r="AM30" s="460"/>
      <c r="AN30" s="459"/>
    </row>
    <row r="31" spans="1:40" ht="25.5">
      <c r="A31" s="458"/>
      <c r="B31" s="435"/>
      <c r="C31" s="458"/>
      <c r="D31" s="473"/>
      <c r="E31" s="458"/>
      <c r="F31" s="458"/>
      <c r="G31" s="474"/>
      <c r="H31" s="459"/>
      <c r="I31" s="475"/>
      <c r="J31" s="477"/>
      <c r="K31" s="459"/>
      <c r="L31" s="467"/>
      <c r="M31" s="467"/>
      <c r="N31" s="459"/>
      <c r="O31" s="263">
        <v>2</v>
      </c>
      <c r="P31" s="253" t="s">
        <v>580</v>
      </c>
      <c r="Q31" s="263" t="str">
        <f t="shared" si="0"/>
        <v>Probabilidad</v>
      </c>
      <c r="R31" s="263" t="s">
        <v>52</v>
      </c>
      <c r="S31" s="263" t="s">
        <v>57</v>
      </c>
      <c r="T31" s="276">
        <f>VLOOKUP(R31&amp;S31,Hoja1!$Q$4:$R$9,2,0)</f>
        <v>0.45</v>
      </c>
      <c r="U31" s="263" t="s">
        <v>59</v>
      </c>
      <c r="V31" s="263" t="s">
        <v>62</v>
      </c>
      <c r="W31" s="263" t="s">
        <v>65</v>
      </c>
      <c r="X31" s="164">
        <f t="shared" ref="X31:X33" si="8">IF(Q31="Probabilidad",($J$30*T31),IF(Q31="Impacto"," "))</f>
        <v>0.27</v>
      </c>
      <c r="Y31" s="164" t="str">
        <f>IF(Z31&lt;=20%,'Tabla probabilidad'!$B$5,IF(Z31&lt;=40%,'Tabla probabilidad'!$B$6,IF(Z31&lt;=60%,'Tabla probabilidad'!$B$7,IF(Z31&lt;=80%,'Tabla probabilidad'!$B$8,IF(Z31&lt;=100%,'Tabla probabilidad'!$B$9)))))</f>
        <v>Baja</v>
      </c>
      <c r="Z31" s="164">
        <f>IF(R31="Preventivo",(J30-(J30*T31)),IF(R31="Detectivo",(J30-(J30*T31)),IF(R31="Correctivo",(J30))))</f>
        <v>0.32999999999999996</v>
      </c>
      <c r="AA31" s="469"/>
      <c r="AB31" s="469"/>
      <c r="AC31" s="164" t="str">
        <f t="shared" si="1"/>
        <v>Mayor</v>
      </c>
      <c r="AD31" s="164">
        <f t="shared" ref="AD31:AD33" si="9">IF(Q31="Probabilidad",(($M$30-0)),IF(Q31="Impacto",($M$30-($M$30*T31))))</f>
        <v>0.8</v>
      </c>
      <c r="AE31" s="469"/>
      <c r="AF31" s="469"/>
      <c r="AG31" s="461"/>
      <c r="AH31" s="461"/>
      <c r="AI31" s="461"/>
      <c r="AJ31" s="461"/>
      <c r="AK31" s="541"/>
      <c r="AL31" s="461"/>
      <c r="AM31" s="461"/>
      <c r="AN31" s="459"/>
    </row>
    <row r="32" spans="1:40" ht="38.25">
      <c r="A32" s="458"/>
      <c r="B32" s="435"/>
      <c r="C32" s="458"/>
      <c r="D32" s="473"/>
      <c r="E32" s="458"/>
      <c r="F32" s="458"/>
      <c r="G32" s="474"/>
      <c r="H32" s="459"/>
      <c r="I32" s="475"/>
      <c r="J32" s="477"/>
      <c r="K32" s="459"/>
      <c r="L32" s="467"/>
      <c r="M32" s="467"/>
      <c r="N32" s="459"/>
      <c r="O32" s="263">
        <v>3</v>
      </c>
      <c r="P32" s="253" t="s">
        <v>581</v>
      </c>
      <c r="Q32" s="263" t="str">
        <f t="shared" si="0"/>
        <v>Probabilidad</v>
      </c>
      <c r="R32" s="263" t="s">
        <v>53</v>
      </c>
      <c r="S32" s="263" t="s">
        <v>57</v>
      </c>
      <c r="T32" s="276">
        <f>VLOOKUP(R32&amp;S32,Hoja1!$Q$4:$R$9,2,0)</f>
        <v>0.35</v>
      </c>
      <c r="U32" s="263" t="s">
        <v>59</v>
      </c>
      <c r="V32" s="263" t="s">
        <v>62</v>
      </c>
      <c r="W32" s="263" t="s">
        <v>65</v>
      </c>
      <c r="X32" s="164">
        <f t="shared" si="8"/>
        <v>0.21</v>
      </c>
      <c r="Y32" s="164" t="str">
        <f>IF(Z32&lt;=20%,'Tabla probabilidad'!$B$5,IF(Z32&lt;=40%,'Tabla probabilidad'!$B$6,IF(Z32&lt;=60%,'Tabla probabilidad'!$B$7,IF(Z32&lt;=80%,'Tabla probabilidad'!$B$8,IF(Z32&lt;=100%,'Tabla probabilidad'!$B$9)))))</f>
        <v>Baja</v>
      </c>
      <c r="Z32" s="164">
        <f>IF(R32="Preventivo",(J30-(J30*T32)),IF(R32="Detectivo",(J30-(J30*T32)),IF(R32="Correctivo",(J30))))</f>
        <v>0.39</v>
      </c>
      <c r="AA32" s="469"/>
      <c r="AB32" s="469"/>
      <c r="AC32" s="164" t="str">
        <f t="shared" si="1"/>
        <v>Mayor</v>
      </c>
      <c r="AD32" s="164">
        <f t="shared" si="9"/>
        <v>0.8</v>
      </c>
      <c r="AE32" s="469"/>
      <c r="AF32" s="469"/>
      <c r="AG32" s="461"/>
      <c r="AH32" s="461"/>
      <c r="AI32" s="461"/>
      <c r="AJ32" s="461"/>
      <c r="AK32" s="541"/>
      <c r="AL32" s="461"/>
      <c r="AM32" s="461"/>
      <c r="AN32" s="459"/>
    </row>
    <row r="33" spans="1:298" ht="51.75" thickBot="1">
      <c r="A33" s="458"/>
      <c r="B33" s="435"/>
      <c r="C33" s="458"/>
      <c r="D33" s="473"/>
      <c r="E33" s="458"/>
      <c r="F33" s="458"/>
      <c r="G33" s="474"/>
      <c r="H33" s="459"/>
      <c r="I33" s="475"/>
      <c r="J33" s="477"/>
      <c r="K33" s="459"/>
      <c r="L33" s="467"/>
      <c r="M33" s="467"/>
      <c r="N33" s="459"/>
      <c r="O33" s="263">
        <v>4</v>
      </c>
      <c r="P33" s="279" t="s">
        <v>582</v>
      </c>
      <c r="Q33" s="263" t="str">
        <f t="shared" si="0"/>
        <v>Probabilidad</v>
      </c>
      <c r="R33" s="263" t="s">
        <v>52</v>
      </c>
      <c r="S33" s="263" t="s">
        <v>57</v>
      </c>
      <c r="T33" s="276">
        <f>VLOOKUP(R33&amp;S33,Hoja1!$Q$4:$R$9,2,0)</f>
        <v>0.45</v>
      </c>
      <c r="U33" s="263" t="s">
        <v>59</v>
      </c>
      <c r="V33" s="263" t="s">
        <v>62</v>
      </c>
      <c r="W33" s="263" t="s">
        <v>65</v>
      </c>
      <c r="X33" s="164">
        <f t="shared" si="8"/>
        <v>0.27</v>
      </c>
      <c r="Y33" s="164" t="str">
        <f>IF(Z33&lt;=20%,'Tabla probabilidad'!$B$5,IF(Z33&lt;=40%,'Tabla probabilidad'!$B$6,IF(Z33&lt;=60%,'Tabla probabilidad'!$B$7,IF(Z33&lt;=80%,'Tabla probabilidad'!$B$8,IF(Z33&lt;=100%,'Tabla probabilidad'!$B$9)))))</f>
        <v>Baja</v>
      </c>
      <c r="Z33" s="164">
        <f>IF(R33="Preventivo",(J30-(J30*T33)),IF(R33="Detectivo",(J30-(J30*T33)),IF(R33="Correctivo",(J30))))</f>
        <v>0.32999999999999996</v>
      </c>
      <c r="AA33" s="469"/>
      <c r="AB33" s="469"/>
      <c r="AC33" s="164" t="str">
        <f t="shared" si="1"/>
        <v>Mayor</v>
      </c>
      <c r="AD33" s="164">
        <f t="shared" si="9"/>
        <v>0.8</v>
      </c>
      <c r="AE33" s="469"/>
      <c r="AF33" s="469"/>
      <c r="AG33" s="461"/>
      <c r="AH33" s="461"/>
      <c r="AI33" s="461"/>
      <c r="AJ33" s="461"/>
      <c r="AK33" s="541"/>
      <c r="AL33" s="461"/>
      <c r="AM33" s="461"/>
      <c r="AN33" s="459"/>
    </row>
    <row r="34" spans="1:298" ht="38.25">
      <c r="A34" s="434"/>
      <c r="B34" s="435"/>
      <c r="C34" s="458"/>
      <c r="D34" s="473"/>
      <c r="E34" s="434"/>
      <c r="F34" s="434"/>
      <c r="G34" s="474"/>
      <c r="H34" s="460"/>
      <c r="I34" s="476"/>
      <c r="J34" s="468"/>
      <c r="K34" s="459"/>
      <c r="L34" s="467"/>
      <c r="M34" s="467"/>
      <c r="N34" s="460"/>
      <c r="O34" s="262">
        <v>5</v>
      </c>
      <c r="P34" s="253" t="s">
        <v>564</v>
      </c>
      <c r="Q34" s="263" t="str">
        <f t="shared" ref="Q34" si="10">IF(R34="Preventivo","Probabilidad",IF(R34="Detectivo","Probabilidad", IF(R34="Correctivo","Impacto")))</f>
        <v>Probabilidad</v>
      </c>
      <c r="R34" s="263" t="s">
        <v>52</v>
      </c>
      <c r="S34" s="263" t="s">
        <v>57</v>
      </c>
      <c r="T34" s="276">
        <f>VLOOKUP(R34&amp;S34,Hoja1!$Q$4:$R$9,2,0)</f>
        <v>0.45</v>
      </c>
      <c r="U34" s="263" t="s">
        <v>59</v>
      </c>
      <c r="V34" s="263" t="s">
        <v>62</v>
      </c>
      <c r="W34" s="263" t="s">
        <v>65</v>
      </c>
      <c r="X34" s="199"/>
      <c r="Y34" s="199"/>
      <c r="Z34" s="199"/>
      <c r="AA34" s="469"/>
      <c r="AB34" s="469"/>
      <c r="AC34" s="199"/>
      <c r="AD34" s="199"/>
      <c r="AE34" s="469"/>
      <c r="AF34" s="469"/>
      <c r="AG34" s="461"/>
      <c r="AH34" s="461"/>
      <c r="AI34" s="462"/>
      <c r="AJ34" s="462"/>
      <c r="AK34" s="542"/>
      <c r="AL34" s="462"/>
      <c r="AM34" s="462"/>
      <c r="AN34" s="460"/>
    </row>
    <row r="35" spans="1:298" s="252" customFormat="1">
      <c r="A35" s="456"/>
      <c r="B35" s="437"/>
      <c r="C35" s="456"/>
      <c r="D35" s="457"/>
      <c r="E35" s="456"/>
      <c r="F35" s="456"/>
      <c r="G35" s="456"/>
      <c r="H35" s="456"/>
      <c r="I35" s="471"/>
      <c r="J35" s="478"/>
      <c r="K35" s="456"/>
      <c r="L35" s="456"/>
      <c r="M35" s="456"/>
      <c r="N35" s="456"/>
      <c r="O35" s="272"/>
      <c r="P35" s="277"/>
      <c r="Q35" s="272"/>
      <c r="R35" s="272"/>
      <c r="S35" s="272"/>
      <c r="T35" s="273"/>
      <c r="U35" s="272"/>
      <c r="V35" s="272"/>
      <c r="W35" s="272"/>
      <c r="X35" s="273"/>
      <c r="Y35" s="273"/>
      <c r="Z35" s="273"/>
      <c r="AA35" s="543"/>
      <c r="AB35" s="543"/>
      <c r="AC35" s="273"/>
      <c r="AD35" s="273"/>
      <c r="AE35" s="543"/>
      <c r="AF35" s="543"/>
      <c r="AG35" s="437"/>
      <c r="AH35" s="437"/>
      <c r="AI35" s="440"/>
      <c r="AJ35" s="440"/>
      <c r="AK35" s="538"/>
      <c r="AL35" s="440"/>
      <c r="AM35" s="440"/>
      <c r="AN35" s="4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c r="DV35" s="251"/>
      <c r="DW35" s="251"/>
      <c r="DX35" s="251"/>
      <c r="DY35" s="251"/>
      <c r="DZ35" s="251"/>
      <c r="EA35" s="251"/>
      <c r="EB35" s="251"/>
      <c r="EC35" s="251"/>
      <c r="ED35" s="251"/>
      <c r="EE35" s="251"/>
      <c r="EF35" s="251"/>
      <c r="EG35" s="251"/>
      <c r="EH35" s="251"/>
      <c r="EI35" s="251"/>
      <c r="EJ35" s="251"/>
      <c r="EK35" s="251"/>
      <c r="EL35" s="251"/>
      <c r="EM35" s="251"/>
      <c r="EN35" s="251"/>
      <c r="EO35" s="251"/>
      <c r="EP35" s="251"/>
      <c r="EQ35" s="251"/>
      <c r="ER35" s="251"/>
      <c r="ES35" s="251"/>
      <c r="ET35" s="251"/>
      <c r="EU35" s="251"/>
      <c r="EV35" s="251"/>
      <c r="EW35" s="251"/>
      <c r="EX35" s="251"/>
      <c r="EY35" s="251"/>
      <c r="EZ35" s="251"/>
      <c r="FA35" s="251"/>
      <c r="FB35" s="251"/>
      <c r="FC35" s="251"/>
      <c r="FD35" s="251"/>
      <c r="FE35" s="251"/>
      <c r="FF35" s="251"/>
      <c r="FG35" s="251"/>
      <c r="FH35" s="251"/>
      <c r="FI35" s="251"/>
      <c r="FJ35" s="251"/>
      <c r="FK35" s="251"/>
      <c r="FL35" s="251"/>
      <c r="FM35" s="251"/>
      <c r="FN35" s="251"/>
      <c r="FO35" s="251"/>
      <c r="FP35" s="251"/>
      <c r="FQ35" s="251"/>
      <c r="FR35" s="251"/>
      <c r="FS35" s="251"/>
      <c r="FT35" s="251"/>
      <c r="FU35" s="251"/>
      <c r="FV35" s="251"/>
      <c r="FW35" s="251"/>
      <c r="FX35" s="251"/>
      <c r="FY35" s="251"/>
      <c r="FZ35" s="251"/>
      <c r="GA35" s="251"/>
      <c r="GB35" s="251"/>
      <c r="GC35" s="251"/>
      <c r="GD35" s="251"/>
      <c r="GE35" s="251"/>
      <c r="GF35" s="251"/>
      <c r="GG35" s="251"/>
      <c r="GH35" s="251"/>
      <c r="GI35" s="251"/>
      <c r="GJ35" s="251"/>
      <c r="GK35" s="251"/>
      <c r="GL35" s="251"/>
      <c r="GM35" s="251"/>
      <c r="GN35" s="251"/>
      <c r="GO35" s="251"/>
      <c r="GP35" s="251"/>
      <c r="GQ35" s="251"/>
      <c r="GR35" s="251"/>
      <c r="GS35" s="251"/>
      <c r="GT35" s="251"/>
      <c r="GU35" s="251"/>
      <c r="GV35" s="251"/>
      <c r="GW35" s="251"/>
      <c r="GX35" s="251"/>
      <c r="GY35" s="251"/>
      <c r="GZ35" s="251"/>
      <c r="HA35" s="251"/>
      <c r="HB35" s="251"/>
      <c r="HC35" s="251"/>
      <c r="HD35" s="251"/>
      <c r="HE35" s="251"/>
      <c r="HF35" s="251"/>
      <c r="HG35" s="251"/>
      <c r="HH35" s="251"/>
      <c r="HI35" s="251"/>
      <c r="HJ35" s="251"/>
      <c r="HK35" s="251"/>
      <c r="HL35" s="251"/>
      <c r="HM35" s="251"/>
      <c r="HN35" s="251"/>
      <c r="HO35" s="251"/>
      <c r="HP35" s="251"/>
      <c r="HQ35" s="251"/>
      <c r="HR35" s="251"/>
      <c r="HS35" s="251"/>
      <c r="HT35" s="251"/>
      <c r="HU35" s="251"/>
      <c r="HV35" s="251"/>
      <c r="HW35" s="251"/>
      <c r="HX35" s="251"/>
      <c r="HY35" s="251"/>
      <c r="HZ35" s="251"/>
      <c r="IA35" s="251"/>
      <c r="IB35" s="251"/>
      <c r="IC35" s="251"/>
      <c r="ID35" s="251"/>
      <c r="IE35" s="251"/>
      <c r="IF35" s="251"/>
      <c r="IG35" s="251"/>
      <c r="IH35" s="251"/>
      <c r="II35" s="251"/>
      <c r="IJ35" s="251"/>
      <c r="IK35" s="251"/>
      <c r="IL35" s="251"/>
      <c r="IM35" s="251"/>
      <c r="IN35" s="251"/>
      <c r="IO35" s="251"/>
      <c r="IP35" s="251"/>
      <c r="IQ35" s="251"/>
      <c r="IR35" s="251"/>
      <c r="IS35" s="251"/>
      <c r="IT35" s="251"/>
      <c r="IU35" s="251"/>
      <c r="IV35" s="251"/>
      <c r="IW35" s="251"/>
      <c r="IX35" s="251"/>
      <c r="IY35" s="251"/>
      <c r="IZ35" s="251"/>
      <c r="JA35" s="251"/>
      <c r="JB35" s="251"/>
      <c r="JC35" s="251"/>
      <c r="JD35" s="251"/>
      <c r="JE35" s="251"/>
      <c r="JF35" s="251"/>
      <c r="JG35" s="251"/>
      <c r="JH35" s="251"/>
      <c r="JI35" s="251"/>
      <c r="JJ35" s="251"/>
      <c r="JK35" s="251"/>
      <c r="JL35" s="251"/>
      <c r="JM35" s="251"/>
      <c r="JN35" s="251"/>
      <c r="JO35" s="251"/>
      <c r="JP35" s="251"/>
      <c r="JQ35" s="251"/>
      <c r="JR35" s="251"/>
      <c r="JS35" s="251"/>
      <c r="JT35" s="251"/>
      <c r="JU35" s="251"/>
      <c r="JV35" s="251"/>
      <c r="JW35" s="251"/>
      <c r="JX35" s="251"/>
      <c r="JY35" s="251"/>
      <c r="JZ35" s="251"/>
      <c r="KA35" s="251"/>
      <c r="KB35" s="251"/>
      <c r="KC35" s="251"/>
      <c r="KD35" s="251"/>
      <c r="KE35" s="251"/>
      <c r="KF35" s="251"/>
      <c r="KG35" s="251"/>
      <c r="KH35" s="251"/>
      <c r="KI35" s="251"/>
      <c r="KJ35" s="251"/>
      <c r="KK35" s="251"/>
      <c r="KL35" s="251"/>
    </row>
    <row r="36" spans="1:298" s="252" customFormat="1">
      <c r="A36" s="456"/>
      <c r="B36" s="438"/>
      <c r="C36" s="456"/>
      <c r="D36" s="457"/>
      <c r="E36" s="456"/>
      <c r="F36" s="456"/>
      <c r="G36" s="456"/>
      <c r="H36" s="456"/>
      <c r="I36" s="471"/>
      <c r="J36" s="478"/>
      <c r="K36" s="456"/>
      <c r="L36" s="479"/>
      <c r="M36" s="479"/>
      <c r="N36" s="456"/>
      <c r="O36" s="272"/>
      <c r="P36" s="272"/>
      <c r="Q36" s="272"/>
      <c r="R36" s="272"/>
      <c r="S36" s="272"/>
      <c r="T36" s="273"/>
      <c r="U36" s="272"/>
      <c r="V36" s="272"/>
      <c r="W36" s="272"/>
      <c r="X36" s="273"/>
      <c r="Y36" s="273"/>
      <c r="Z36" s="273"/>
      <c r="AA36" s="544"/>
      <c r="AB36" s="544"/>
      <c r="AC36" s="273"/>
      <c r="AD36" s="273"/>
      <c r="AE36" s="544"/>
      <c r="AF36" s="544"/>
      <c r="AG36" s="438"/>
      <c r="AH36" s="438"/>
      <c r="AI36" s="441"/>
      <c r="AJ36" s="441"/>
      <c r="AK36" s="539"/>
      <c r="AL36" s="441"/>
      <c r="AM36" s="441"/>
      <c r="AN36" s="4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E36" s="251"/>
      <c r="DF36" s="251"/>
      <c r="DG36" s="251"/>
      <c r="DH36" s="251"/>
      <c r="DI36" s="251"/>
      <c r="DJ36" s="251"/>
      <c r="DK36" s="251"/>
      <c r="DL36" s="251"/>
      <c r="DM36" s="251"/>
      <c r="DN36" s="251"/>
      <c r="DO36" s="251"/>
      <c r="DP36" s="251"/>
      <c r="DQ36" s="251"/>
      <c r="DR36" s="251"/>
      <c r="DS36" s="251"/>
      <c r="DT36" s="251"/>
      <c r="DU36" s="251"/>
      <c r="DV36" s="251"/>
      <c r="DW36" s="251"/>
      <c r="DX36" s="251"/>
      <c r="DY36" s="251"/>
      <c r="DZ36" s="251"/>
      <c r="EA36" s="251"/>
      <c r="EB36" s="251"/>
      <c r="EC36" s="251"/>
      <c r="ED36" s="251"/>
      <c r="EE36" s="251"/>
      <c r="EF36" s="251"/>
      <c r="EG36" s="251"/>
      <c r="EH36" s="251"/>
      <c r="EI36" s="251"/>
      <c r="EJ36" s="251"/>
      <c r="EK36" s="251"/>
      <c r="EL36" s="251"/>
      <c r="EM36" s="251"/>
      <c r="EN36" s="251"/>
      <c r="EO36" s="251"/>
      <c r="EP36" s="251"/>
      <c r="EQ36" s="251"/>
      <c r="ER36" s="251"/>
      <c r="ES36" s="251"/>
      <c r="ET36" s="251"/>
      <c r="EU36" s="251"/>
      <c r="EV36" s="251"/>
      <c r="EW36" s="251"/>
      <c r="EX36" s="251"/>
      <c r="EY36" s="251"/>
      <c r="EZ36" s="251"/>
      <c r="FA36" s="251"/>
      <c r="FB36" s="251"/>
      <c r="FC36" s="251"/>
      <c r="FD36" s="251"/>
      <c r="FE36" s="251"/>
      <c r="FF36" s="251"/>
      <c r="FG36" s="251"/>
      <c r="FH36" s="251"/>
      <c r="FI36" s="251"/>
      <c r="FJ36" s="251"/>
      <c r="FK36" s="251"/>
      <c r="FL36" s="251"/>
      <c r="FM36" s="251"/>
      <c r="FN36" s="251"/>
      <c r="FO36" s="251"/>
      <c r="FP36" s="251"/>
      <c r="FQ36" s="251"/>
      <c r="FR36" s="251"/>
      <c r="FS36" s="251"/>
      <c r="FT36" s="251"/>
      <c r="FU36" s="251"/>
      <c r="FV36" s="251"/>
      <c r="FW36" s="251"/>
      <c r="FX36" s="251"/>
      <c r="FY36" s="251"/>
      <c r="FZ36" s="251"/>
      <c r="GA36" s="251"/>
      <c r="GB36" s="251"/>
      <c r="GC36" s="251"/>
      <c r="GD36" s="251"/>
      <c r="GE36" s="251"/>
      <c r="GF36" s="251"/>
      <c r="GG36" s="251"/>
      <c r="GH36" s="251"/>
      <c r="GI36" s="251"/>
      <c r="GJ36" s="251"/>
      <c r="GK36" s="251"/>
      <c r="GL36" s="251"/>
      <c r="GM36" s="251"/>
      <c r="GN36" s="251"/>
      <c r="GO36" s="251"/>
      <c r="GP36" s="251"/>
      <c r="GQ36" s="251"/>
      <c r="GR36" s="251"/>
      <c r="GS36" s="251"/>
      <c r="GT36" s="251"/>
      <c r="GU36" s="251"/>
      <c r="GV36" s="251"/>
      <c r="GW36" s="251"/>
      <c r="GX36" s="251"/>
      <c r="GY36" s="251"/>
      <c r="GZ36" s="251"/>
      <c r="HA36" s="251"/>
      <c r="HB36" s="251"/>
      <c r="HC36" s="251"/>
      <c r="HD36" s="251"/>
      <c r="HE36" s="251"/>
      <c r="HF36" s="251"/>
      <c r="HG36" s="251"/>
      <c r="HH36" s="251"/>
      <c r="HI36" s="251"/>
      <c r="HJ36" s="251"/>
      <c r="HK36" s="251"/>
      <c r="HL36" s="251"/>
      <c r="HM36" s="251"/>
      <c r="HN36" s="251"/>
      <c r="HO36" s="251"/>
      <c r="HP36" s="251"/>
      <c r="HQ36" s="251"/>
      <c r="HR36" s="251"/>
      <c r="HS36" s="251"/>
      <c r="HT36" s="251"/>
      <c r="HU36" s="251"/>
      <c r="HV36" s="251"/>
      <c r="HW36" s="251"/>
      <c r="HX36" s="251"/>
      <c r="HY36" s="251"/>
      <c r="HZ36" s="251"/>
      <c r="IA36" s="251"/>
      <c r="IB36" s="251"/>
      <c r="IC36" s="251"/>
      <c r="ID36" s="251"/>
      <c r="IE36" s="251"/>
      <c r="IF36" s="251"/>
      <c r="IG36" s="251"/>
      <c r="IH36" s="251"/>
      <c r="II36" s="251"/>
      <c r="IJ36" s="251"/>
      <c r="IK36" s="251"/>
      <c r="IL36" s="251"/>
      <c r="IM36" s="251"/>
      <c r="IN36" s="251"/>
      <c r="IO36" s="251"/>
      <c r="IP36" s="251"/>
      <c r="IQ36" s="251"/>
      <c r="IR36" s="251"/>
      <c r="IS36" s="251"/>
      <c r="IT36" s="251"/>
      <c r="IU36" s="251"/>
      <c r="IV36" s="251"/>
      <c r="IW36" s="251"/>
      <c r="IX36" s="251"/>
      <c r="IY36" s="251"/>
      <c r="IZ36" s="251"/>
      <c r="JA36" s="251"/>
      <c r="JB36" s="251"/>
      <c r="JC36" s="251"/>
      <c r="JD36" s="251"/>
      <c r="JE36" s="251"/>
      <c r="JF36" s="251"/>
      <c r="JG36" s="251"/>
      <c r="JH36" s="251"/>
      <c r="JI36" s="251"/>
      <c r="JJ36" s="251"/>
      <c r="JK36" s="251"/>
      <c r="JL36" s="251"/>
      <c r="JM36" s="251"/>
      <c r="JN36" s="251"/>
      <c r="JO36" s="251"/>
      <c r="JP36" s="251"/>
      <c r="JQ36" s="251"/>
      <c r="JR36" s="251"/>
      <c r="JS36" s="251"/>
      <c r="JT36" s="251"/>
      <c r="JU36" s="251"/>
      <c r="JV36" s="251"/>
      <c r="JW36" s="251"/>
      <c r="JX36" s="251"/>
      <c r="JY36" s="251"/>
      <c r="JZ36" s="251"/>
      <c r="KA36" s="251"/>
      <c r="KB36" s="251"/>
      <c r="KC36" s="251"/>
      <c r="KD36" s="251"/>
      <c r="KE36" s="251"/>
      <c r="KF36" s="251"/>
      <c r="KG36" s="251"/>
      <c r="KH36" s="251"/>
      <c r="KI36" s="251"/>
      <c r="KJ36" s="251"/>
      <c r="KK36" s="251"/>
      <c r="KL36" s="251"/>
    </row>
    <row r="37" spans="1:298" s="252" customFormat="1">
      <c r="A37" s="456"/>
      <c r="B37" s="438"/>
      <c r="C37" s="456"/>
      <c r="D37" s="457"/>
      <c r="E37" s="456"/>
      <c r="F37" s="456"/>
      <c r="G37" s="456"/>
      <c r="H37" s="456"/>
      <c r="I37" s="471"/>
      <c r="J37" s="478"/>
      <c r="K37" s="456"/>
      <c r="L37" s="479"/>
      <c r="M37" s="479"/>
      <c r="N37" s="456"/>
      <c r="O37" s="272"/>
      <c r="P37" s="272"/>
      <c r="Q37" s="272"/>
      <c r="R37" s="272"/>
      <c r="S37" s="272"/>
      <c r="T37" s="273"/>
      <c r="U37" s="272"/>
      <c r="V37" s="272"/>
      <c r="W37" s="272"/>
      <c r="X37" s="273"/>
      <c r="Y37" s="273"/>
      <c r="Z37" s="273"/>
      <c r="AA37" s="544"/>
      <c r="AB37" s="544"/>
      <c r="AC37" s="273"/>
      <c r="AD37" s="273"/>
      <c r="AE37" s="544"/>
      <c r="AF37" s="544"/>
      <c r="AG37" s="438"/>
      <c r="AH37" s="438"/>
      <c r="AI37" s="441"/>
      <c r="AJ37" s="441"/>
      <c r="AK37" s="539"/>
      <c r="AL37" s="441"/>
      <c r="AM37" s="441"/>
      <c r="AN37" s="451"/>
      <c r="AO37" s="251"/>
      <c r="AP37" s="251"/>
      <c r="AQ37" s="251"/>
      <c r="AR37" s="251"/>
      <c r="AS37" s="251"/>
      <c r="AT37" s="251"/>
      <c r="AU37" s="251"/>
      <c r="AV37" s="251"/>
      <c r="AW37" s="251"/>
      <c r="AX37" s="251"/>
      <c r="AY37" s="251"/>
      <c r="AZ37" s="251"/>
      <c r="BA37" s="251"/>
      <c r="BB37" s="251"/>
      <c r="BC37" s="251"/>
      <c r="BD37" s="251"/>
      <c r="BE37" s="251"/>
      <c r="BF37" s="251"/>
      <c r="BG37" s="251"/>
      <c r="BH37" s="251"/>
      <c r="BI37" s="251"/>
      <c r="BJ37" s="251"/>
      <c r="BK37" s="251"/>
      <c r="BL37" s="251"/>
      <c r="BM37" s="251"/>
      <c r="BN37" s="251"/>
      <c r="BO37" s="251"/>
      <c r="BP37" s="251"/>
      <c r="BQ37" s="251"/>
      <c r="BR37" s="251"/>
      <c r="BS37" s="251"/>
      <c r="BT37" s="251"/>
      <c r="BU37" s="251"/>
      <c r="BV37" s="251"/>
      <c r="BW37" s="251"/>
      <c r="BX37" s="251"/>
      <c r="BY37" s="251"/>
      <c r="BZ37" s="251"/>
      <c r="CA37" s="251"/>
      <c r="CB37" s="251"/>
      <c r="CC37" s="251"/>
      <c r="CD37" s="251"/>
      <c r="CE37" s="251"/>
      <c r="CF37" s="251"/>
      <c r="CG37" s="251"/>
      <c r="CH37" s="251"/>
      <c r="CI37" s="251"/>
      <c r="CJ37" s="251"/>
      <c r="CK37" s="251"/>
      <c r="CL37" s="251"/>
      <c r="CM37" s="251"/>
      <c r="CN37" s="251"/>
      <c r="CO37" s="251"/>
      <c r="CP37" s="251"/>
      <c r="CQ37" s="251"/>
      <c r="CR37" s="251"/>
      <c r="CS37" s="251"/>
      <c r="CT37" s="251"/>
      <c r="CU37" s="251"/>
      <c r="CV37" s="251"/>
      <c r="CW37" s="251"/>
      <c r="CX37" s="251"/>
      <c r="CY37" s="251"/>
      <c r="CZ37" s="251"/>
      <c r="DA37" s="251"/>
      <c r="DB37" s="251"/>
      <c r="DC37" s="251"/>
      <c r="DD37" s="251"/>
      <c r="DE37" s="251"/>
      <c r="DF37" s="251"/>
      <c r="DG37" s="251"/>
      <c r="DH37" s="251"/>
      <c r="DI37" s="251"/>
      <c r="DJ37" s="251"/>
      <c r="DK37" s="251"/>
      <c r="DL37" s="251"/>
      <c r="DM37" s="251"/>
      <c r="DN37" s="251"/>
      <c r="DO37" s="251"/>
      <c r="DP37" s="251"/>
      <c r="DQ37" s="251"/>
      <c r="DR37" s="251"/>
      <c r="DS37" s="251"/>
      <c r="DT37" s="251"/>
      <c r="DU37" s="251"/>
      <c r="DV37" s="251"/>
      <c r="DW37" s="251"/>
      <c r="DX37" s="251"/>
      <c r="DY37" s="251"/>
      <c r="DZ37" s="251"/>
      <c r="EA37" s="251"/>
      <c r="EB37" s="251"/>
      <c r="EC37" s="251"/>
      <c r="ED37" s="251"/>
      <c r="EE37" s="251"/>
      <c r="EF37" s="251"/>
      <c r="EG37" s="251"/>
      <c r="EH37" s="251"/>
      <c r="EI37" s="251"/>
      <c r="EJ37" s="251"/>
      <c r="EK37" s="251"/>
      <c r="EL37" s="251"/>
      <c r="EM37" s="251"/>
      <c r="EN37" s="251"/>
      <c r="EO37" s="251"/>
      <c r="EP37" s="251"/>
      <c r="EQ37" s="251"/>
      <c r="ER37" s="251"/>
      <c r="ES37" s="251"/>
      <c r="ET37" s="251"/>
      <c r="EU37" s="251"/>
      <c r="EV37" s="251"/>
      <c r="EW37" s="251"/>
      <c r="EX37" s="251"/>
      <c r="EY37" s="251"/>
      <c r="EZ37" s="251"/>
      <c r="FA37" s="251"/>
      <c r="FB37" s="251"/>
      <c r="FC37" s="251"/>
      <c r="FD37" s="251"/>
      <c r="FE37" s="251"/>
      <c r="FF37" s="251"/>
      <c r="FG37" s="251"/>
      <c r="FH37" s="251"/>
      <c r="FI37" s="251"/>
      <c r="FJ37" s="251"/>
      <c r="FK37" s="251"/>
      <c r="FL37" s="251"/>
      <c r="FM37" s="251"/>
      <c r="FN37" s="251"/>
      <c r="FO37" s="251"/>
      <c r="FP37" s="251"/>
      <c r="FQ37" s="251"/>
      <c r="FR37" s="251"/>
      <c r="FS37" s="251"/>
      <c r="FT37" s="251"/>
      <c r="FU37" s="251"/>
      <c r="FV37" s="251"/>
      <c r="FW37" s="251"/>
      <c r="FX37" s="251"/>
      <c r="FY37" s="251"/>
      <c r="FZ37" s="251"/>
      <c r="GA37" s="251"/>
      <c r="GB37" s="251"/>
      <c r="GC37" s="251"/>
      <c r="GD37" s="251"/>
      <c r="GE37" s="251"/>
      <c r="GF37" s="251"/>
      <c r="GG37" s="251"/>
      <c r="GH37" s="251"/>
      <c r="GI37" s="251"/>
      <c r="GJ37" s="251"/>
      <c r="GK37" s="251"/>
      <c r="GL37" s="251"/>
      <c r="GM37" s="251"/>
      <c r="GN37" s="251"/>
      <c r="GO37" s="251"/>
      <c r="GP37" s="251"/>
      <c r="GQ37" s="251"/>
      <c r="GR37" s="251"/>
      <c r="GS37" s="251"/>
      <c r="GT37" s="251"/>
      <c r="GU37" s="251"/>
      <c r="GV37" s="251"/>
      <c r="GW37" s="251"/>
      <c r="GX37" s="251"/>
      <c r="GY37" s="251"/>
      <c r="GZ37" s="251"/>
      <c r="HA37" s="251"/>
      <c r="HB37" s="251"/>
      <c r="HC37" s="251"/>
      <c r="HD37" s="251"/>
      <c r="HE37" s="251"/>
      <c r="HF37" s="251"/>
      <c r="HG37" s="251"/>
      <c r="HH37" s="251"/>
      <c r="HI37" s="251"/>
      <c r="HJ37" s="251"/>
      <c r="HK37" s="251"/>
      <c r="HL37" s="251"/>
      <c r="HM37" s="251"/>
      <c r="HN37" s="251"/>
      <c r="HO37" s="251"/>
      <c r="HP37" s="251"/>
      <c r="HQ37" s="251"/>
      <c r="HR37" s="251"/>
      <c r="HS37" s="251"/>
      <c r="HT37" s="251"/>
      <c r="HU37" s="251"/>
      <c r="HV37" s="251"/>
      <c r="HW37" s="251"/>
      <c r="HX37" s="251"/>
      <c r="HY37" s="251"/>
      <c r="HZ37" s="251"/>
      <c r="IA37" s="251"/>
      <c r="IB37" s="251"/>
      <c r="IC37" s="251"/>
      <c r="ID37" s="251"/>
      <c r="IE37" s="251"/>
      <c r="IF37" s="251"/>
      <c r="IG37" s="251"/>
      <c r="IH37" s="251"/>
      <c r="II37" s="251"/>
      <c r="IJ37" s="251"/>
      <c r="IK37" s="251"/>
      <c r="IL37" s="251"/>
      <c r="IM37" s="251"/>
      <c r="IN37" s="251"/>
      <c r="IO37" s="251"/>
      <c r="IP37" s="251"/>
      <c r="IQ37" s="251"/>
      <c r="IR37" s="251"/>
      <c r="IS37" s="251"/>
      <c r="IT37" s="251"/>
      <c r="IU37" s="251"/>
      <c r="IV37" s="251"/>
      <c r="IW37" s="251"/>
      <c r="IX37" s="251"/>
      <c r="IY37" s="251"/>
      <c r="IZ37" s="251"/>
      <c r="JA37" s="251"/>
      <c r="JB37" s="251"/>
      <c r="JC37" s="251"/>
      <c r="JD37" s="251"/>
      <c r="JE37" s="251"/>
      <c r="JF37" s="251"/>
      <c r="JG37" s="251"/>
      <c r="JH37" s="251"/>
      <c r="JI37" s="251"/>
      <c r="JJ37" s="251"/>
      <c r="JK37" s="251"/>
      <c r="JL37" s="251"/>
      <c r="JM37" s="251"/>
      <c r="JN37" s="251"/>
      <c r="JO37" s="251"/>
      <c r="JP37" s="251"/>
      <c r="JQ37" s="251"/>
      <c r="JR37" s="251"/>
      <c r="JS37" s="251"/>
      <c r="JT37" s="251"/>
      <c r="JU37" s="251"/>
      <c r="JV37" s="251"/>
      <c r="JW37" s="251"/>
      <c r="JX37" s="251"/>
      <c r="JY37" s="251"/>
      <c r="JZ37" s="251"/>
      <c r="KA37" s="251"/>
      <c r="KB37" s="251"/>
      <c r="KC37" s="251"/>
      <c r="KD37" s="251"/>
      <c r="KE37" s="251"/>
      <c r="KF37" s="251"/>
      <c r="KG37" s="251"/>
      <c r="KH37" s="251"/>
      <c r="KI37" s="251"/>
      <c r="KJ37" s="251"/>
      <c r="KK37" s="251"/>
      <c r="KL37" s="251"/>
    </row>
    <row r="38" spans="1:298" s="252" customFormat="1">
      <c r="A38" s="456"/>
      <c r="B38" s="438"/>
      <c r="C38" s="456"/>
      <c r="D38" s="457"/>
      <c r="E38" s="456"/>
      <c r="F38" s="456"/>
      <c r="G38" s="456"/>
      <c r="H38" s="456"/>
      <c r="I38" s="471"/>
      <c r="J38" s="478"/>
      <c r="K38" s="456"/>
      <c r="L38" s="479"/>
      <c r="M38" s="479"/>
      <c r="N38" s="456"/>
      <c r="O38" s="272"/>
      <c r="P38" s="272"/>
      <c r="Q38" s="272"/>
      <c r="R38" s="272"/>
      <c r="S38" s="272"/>
      <c r="T38" s="273"/>
      <c r="U38" s="272"/>
      <c r="V38" s="272"/>
      <c r="W38" s="272"/>
      <c r="X38" s="273"/>
      <c r="Y38" s="273"/>
      <c r="Z38" s="273"/>
      <c r="AA38" s="544"/>
      <c r="AB38" s="544"/>
      <c r="AC38" s="273"/>
      <c r="AD38" s="273"/>
      <c r="AE38" s="544"/>
      <c r="AF38" s="544"/>
      <c r="AG38" s="438"/>
      <c r="AH38" s="438"/>
      <c r="AI38" s="441"/>
      <c r="AJ38" s="441"/>
      <c r="AK38" s="539"/>
      <c r="AL38" s="441"/>
      <c r="AM38" s="441"/>
      <c r="AN38" s="451"/>
      <c r="AO38" s="251"/>
      <c r="AP38" s="251"/>
      <c r="AQ38" s="251"/>
      <c r="AR38" s="251"/>
      <c r="AS38" s="251"/>
      <c r="AT38" s="251"/>
      <c r="AU38" s="251"/>
      <c r="AV38" s="251"/>
      <c r="AW38" s="251"/>
      <c r="AX38" s="251"/>
      <c r="AY38" s="251"/>
      <c r="AZ38" s="251"/>
      <c r="BA38" s="251"/>
      <c r="BB38" s="251"/>
      <c r="BC38" s="251"/>
      <c r="BD38" s="251"/>
      <c r="BE38" s="251"/>
      <c r="BF38" s="251"/>
      <c r="BG38" s="251"/>
      <c r="BH38" s="251"/>
      <c r="BI38" s="251"/>
      <c r="BJ38" s="251"/>
      <c r="BK38" s="251"/>
      <c r="BL38" s="251"/>
      <c r="BM38" s="251"/>
      <c r="BN38" s="251"/>
      <c r="BO38" s="251"/>
      <c r="BP38" s="251"/>
      <c r="BQ38" s="251"/>
      <c r="BR38" s="251"/>
      <c r="BS38" s="251"/>
      <c r="BT38" s="251"/>
      <c r="BU38" s="251"/>
      <c r="BV38" s="251"/>
      <c r="BW38" s="251"/>
      <c r="BX38" s="251"/>
      <c r="BY38" s="251"/>
      <c r="BZ38" s="251"/>
      <c r="CA38" s="251"/>
      <c r="CB38" s="251"/>
      <c r="CC38" s="251"/>
      <c r="CD38" s="251"/>
      <c r="CE38" s="251"/>
      <c r="CF38" s="251"/>
      <c r="CG38" s="251"/>
      <c r="CH38" s="251"/>
      <c r="CI38" s="251"/>
      <c r="CJ38" s="251"/>
      <c r="CK38" s="251"/>
      <c r="CL38" s="251"/>
      <c r="CM38" s="251"/>
      <c r="CN38" s="251"/>
      <c r="CO38" s="251"/>
      <c r="CP38" s="251"/>
      <c r="CQ38" s="251"/>
      <c r="CR38" s="251"/>
      <c r="CS38" s="251"/>
      <c r="CT38" s="251"/>
      <c r="CU38" s="251"/>
      <c r="CV38" s="251"/>
      <c r="CW38" s="251"/>
      <c r="CX38" s="251"/>
      <c r="CY38" s="251"/>
      <c r="CZ38" s="251"/>
      <c r="DA38" s="251"/>
      <c r="DB38" s="251"/>
      <c r="DC38" s="251"/>
      <c r="DD38" s="251"/>
      <c r="DE38" s="251"/>
      <c r="DF38" s="251"/>
      <c r="DG38" s="251"/>
      <c r="DH38" s="251"/>
      <c r="DI38" s="251"/>
      <c r="DJ38" s="251"/>
      <c r="DK38" s="251"/>
      <c r="DL38" s="251"/>
      <c r="DM38" s="251"/>
      <c r="DN38" s="251"/>
      <c r="DO38" s="251"/>
      <c r="DP38" s="251"/>
      <c r="DQ38" s="251"/>
      <c r="DR38" s="251"/>
      <c r="DS38" s="251"/>
      <c r="DT38" s="251"/>
      <c r="DU38" s="251"/>
      <c r="DV38" s="251"/>
      <c r="DW38" s="251"/>
      <c r="DX38" s="251"/>
      <c r="DY38" s="251"/>
      <c r="DZ38" s="251"/>
      <c r="EA38" s="251"/>
      <c r="EB38" s="251"/>
      <c r="EC38" s="251"/>
      <c r="ED38" s="251"/>
      <c r="EE38" s="251"/>
      <c r="EF38" s="251"/>
      <c r="EG38" s="251"/>
      <c r="EH38" s="251"/>
      <c r="EI38" s="251"/>
      <c r="EJ38" s="251"/>
      <c r="EK38" s="251"/>
      <c r="EL38" s="251"/>
      <c r="EM38" s="251"/>
      <c r="EN38" s="251"/>
      <c r="EO38" s="251"/>
      <c r="EP38" s="251"/>
      <c r="EQ38" s="251"/>
      <c r="ER38" s="251"/>
      <c r="ES38" s="251"/>
      <c r="ET38" s="251"/>
      <c r="EU38" s="251"/>
      <c r="EV38" s="251"/>
      <c r="EW38" s="251"/>
      <c r="EX38" s="251"/>
      <c r="EY38" s="251"/>
      <c r="EZ38" s="251"/>
      <c r="FA38" s="251"/>
      <c r="FB38" s="251"/>
      <c r="FC38" s="251"/>
      <c r="FD38" s="251"/>
      <c r="FE38" s="251"/>
      <c r="FF38" s="251"/>
      <c r="FG38" s="251"/>
      <c r="FH38" s="251"/>
      <c r="FI38" s="251"/>
      <c r="FJ38" s="251"/>
      <c r="FK38" s="251"/>
      <c r="FL38" s="251"/>
      <c r="FM38" s="251"/>
      <c r="FN38" s="251"/>
      <c r="FO38" s="251"/>
      <c r="FP38" s="251"/>
      <c r="FQ38" s="251"/>
      <c r="FR38" s="251"/>
      <c r="FS38" s="251"/>
      <c r="FT38" s="251"/>
      <c r="FU38" s="251"/>
      <c r="FV38" s="251"/>
      <c r="FW38" s="251"/>
      <c r="FX38" s="251"/>
      <c r="FY38" s="251"/>
      <c r="FZ38" s="251"/>
      <c r="GA38" s="251"/>
      <c r="GB38" s="251"/>
      <c r="GC38" s="251"/>
      <c r="GD38" s="251"/>
      <c r="GE38" s="251"/>
      <c r="GF38" s="251"/>
      <c r="GG38" s="251"/>
      <c r="GH38" s="251"/>
      <c r="GI38" s="251"/>
      <c r="GJ38" s="251"/>
      <c r="GK38" s="251"/>
      <c r="GL38" s="251"/>
      <c r="GM38" s="251"/>
      <c r="GN38" s="251"/>
      <c r="GO38" s="251"/>
      <c r="GP38" s="251"/>
      <c r="GQ38" s="251"/>
      <c r="GR38" s="251"/>
      <c r="GS38" s="251"/>
      <c r="GT38" s="251"/>
      <c r="GU38" s="251"/>
      <c r="GV38" s="251"/>
      <c r="GW38" s="251"/>
      <c r="GX38" s="251"/>
      <c r="GY38" s="251"/>
      <c r="GZ38" s="251"/>
      <c r="HA38" s="251"/>
      <c r="HB38" s="251"/>
      <c r="HC38" s="251"/>
      <c r="HD38" s="251"/>
      <c r="HE38" s="251"/>
      <c r="HF38" s="251"/>
      <c r="HG38" s="251"/>
      <c r="HH38" s="251"/>
      <c r="HI38" s="251"/>
      <c r="HJ38" s="251"/>
      <c r="HK38" s="251"/>
      <c r="HL38" s="251"/>
      <c r="HM38" s="251"/>
      <c r="HN38" s="251"/>
      <c r="HO38" s="251"/>
      <c r="HP38" s="251"/>
      <c r="HQ38" s="251"/>
      <c r="HR38" s="251"/>
      <c r="HS38" s="251"/>
      <c r="HT38" s="251"/>
      <c r="HU38" s="251"/>
      <c r="HV38" s="251"/>
      <c r="HW38" s="251"/>
      <c r="HX38" s="251"/>
      <c r="HY38" s="251"/>
      <c r="HZ38" s="251"/>
      <c r="IA38" s="251"/>
      <c r="IB38" s="251"/>
      <c r="IC38" s="251"/>
      <c r="ID38" s="251"/>
      <c r="IE38" s="251"/>
      <c r="IF38" s="251"/>
      <c r="IG38" s="251"/>
      <c r="IH38" s="251"/>
      <c r="II38" s="251"/>
      <c r="IJ38" s="251"/>
      <c r="IK38" s="251"/>
      <c r="IL38" s="251"/>
      <c r="IM38" s="251"/>
      <c r="IN38" s="251"/>
      <c r="IO38" s="251"/>
      <c r="IP38" s="251"/>
      <c r="IQ38" s="251"/>
      <c r="IR38" s="251"/>
      <c r="IS38" s="251"/>
      <c r="IT38" s="251"/>
      <c r="IU38" s="251"/>
      <c r="IV38" s="251"/>
      <c r="IW38" s="251"/>
      <c r="IX38" s="251"/>
      <c r="IY38" s="251"/>
      <c r="IZ38" s="251"/>
      <c r="JA38" s="251"/>
      <c r="JB38" s="251"/>
      <c r="JC38" s="251"/>
      <c r="JD38" s="251"/>
      <c r="JE38" s="251"/>
      <c r="JF38" s="251"/>
      <c r="JG38" s="251"/>
      <c r="JH38" s="251"/>
      <c r="JI38" s="251"/>
      <c r="JJ38" s="251"/>
      <c r="JK38" s="251"/>
      <c r="JL38" s="251"/>
      <c r="JM38" s="251"/>
      <c r="JN38" s="251"/>
      <c r="JO38" s="251"/>
      <c r="JP38" s="251"/>
      <c r="JQ38" s="251"/>
      <c r="JR38" s="251"/>
      <c r="JS38" s="251"/>
      <c r="JT38" s="251"/>
      <c r="JU38" s="251"/>
      <c r="JV38" s="251"/>
      <c r="JW38" s="251"/>
      <c r="JX38" s="251"/>
      <c r="JY38" s="251"/>
      <c r="JZ38" s="251"/>
      <c r="KA38" s="251"/>
      <c r="KB38" s="251"/>
      <c r="KC38" s="251"/>
      <c r="KD38" s="251"/>
      <c r="KE38" s="251"/>
      <c r="KF38" s="251"/>
      <c r="KG38" s="251"/>
      <c r="KH38" s="251"/>
      <c r="KI38" s="251"/>
      <c r="KJ38" s="251"/>
      <c r="KK38" s="251"/>
      <c r="KL38" s="251"/>
    </row>
    <row r="39" spans="1:298" s="252" customFormat="1">
      <c r="A39" s="456"/>
      <c r="B39" s="439"/>
      <c r="C39" s="456"/>
      <c r="D39" s="457"/>
      <c r="E39" s="456"/>
      <c r="F39" s="456"/>
      <c r="G39" s="456"/>
      <c r="H39" s="456"/>
      <c r="I39" s="471"/>
      <c r="J39" s="478"/>
      <c r="K39" s="456"/>
      <c r="L39" s="479"/>
      <c r="M39" s="479"/>
      <c r="N39" s="456"/>
      <c r="O39" s="272"/>
      <c r="P39" s="272"/>
      <c r="Q39" s="272"/>
      <c r="R39" s="272"/>
      <c r="S39" s="272"/>
      <c r="T39" s="273"/>
      <c r="U39" s="272"/>
      <c r="V39" s="272"/>
      <c r="W39" s="272"/>
      <c r="X39" s="273"/>
      <c r="Y39" s="273"/>
      <c r="Z39" s="273"/>
      <c r="AA39" s="545"/>
      <c r="AB39" s="545"/>
      <c r="AC39" s="273"/>
      <c r="AD39" s="273"/>
      <c r="AE39" s="545"/>
      <c r="AF39" s="545"/>
      <c r="AG39" s="439"/>
      <c r="AH39" s="438"/>
      <c r="AI39" s="442"/>
      <c r="AJ39" s="442"/>
      <c r="AK39" s="540"/>
      <c r="AL39" s="442"/>
      <c r="AM39" s="442"/>
      <c r="AN39" s="440"/>
      <c r="AO39" s="251"/>
      <c r="AP39" s="251"/>
      <c r="AQ39" s="251"/>
      <c r="AR39" s="251"/>
      <c r="AS39" s="251"/>
      <c r="AT39" s="251"/>
      <c r="AU39" s="251"/>
      <c r="AV39" s="251"/>
      <c r="AW39" s="251"/>
      <c r="AX39" s="251"/>
      <c r="AY39" s="251"/>
      <c r="AZ39" s="251"/>
      <c r="BA39" s="251"/>
      <c r="BB39" s="251"/>
      <c r="BC39" s="251"/>
      <c r="BD39" s="251"/>
      <c r="BE39" s="251"/>
      <c r="BF39" s="251"/>
      <c r="BG39" s="251"/>
      <c r="BH39" s="251"/>
      <c r="BI39" s="251"/>
      <c r="BJ39" s="251"/>
      <c r="BK39" s="251"/>
      <c r="BL39" s="251"/>
      <c r="BM39" s="251"/>
      <c r="BN39" s="251"/>
      <c r="BO39" s="251"/>
      <c r="BP39" s="251"/>
      <c r="BQ39" s="251"/>
      <c r="BR39" s="251"/>
      <c r="BS39" s="251"/>
      <c r="BT39" s="251"/>
      <c r="BU39" s="251"/>
      <c r="BV39" s="251"/>
      <c r="BW39" s="251"/>
      <c r="BX39" s="251"/>
      <c r="BY39" s="251"/>
      <c r="BZ39" s="251"/>
      <c r="CA39" s="251"/>
      <c r="CB39" s="251"/>
      <c r="CC39" s="251"/>
      <c r="CD39" s="251"/>
      <c r="CE39" s="251"/>
      <c r="CF39" s="251"/>
      <c r="CG39" s="251"/>
      <c r="CH39" s="251"/>
      <c r="CI39" s="251"/>
      <c r="CJ39" s="251"/>
      <c r="CK39" s="251"/>
      <c r="CL39" s="251"/>
      <c r="CM39" s="251"/>
      <c r="CN39" s="251"/>
      <c r="CO39" s="251"/>
      <c r="CP39" s="251"/>
      <c r="CQ39" s="251"/>
      <c r="CR39" s="251"/>
      <c r="CS39" s="251"/>
      <c r="CT39" s="251"/>
      <c r="CU39" s="251"/>
      <c r="CV39" s="251"/>
      <c r="CW39" s="251"/>
      <c r="CX39" s="251"/>
      <c r="CY39" s="251"/>
      <c r="CZ39" s="251"/>
      <c r="DA39" s="251"/>
      <c r="DB39" s="251"/>
      <c r="DC39" s="251"/>
      <c r="DD39" s="251"/>
      <c r="DE39" s="251"/>
      <c r="DF39" s="251"/>
      <c r="DG39" s="251"/>
      <c r="DH39" s="251"/>
      <c r="DI39" s="251"/>
      <c r="DJ39" s="251"/>
      <c r="DK39" s="251"/>
      <c r="DL39" s="251"/>
      <c r="DM39" s="251"/>
      <c r="DN39" s="251"/>
      <c r="DO39" s="251"/>
      <c r="DP39" s="251"/>
      <c r="DQ39" s="251"/>
      <c r="DR39" s="251"/>
      <c r="DS39" s="251"/>
      <c r="DT39" s="251"/>
      <c r="DU39" s="251"/>
      <c r="DV39" s="251"/>
      <c r="DW39" s="251"/>
      <c r="DX39" s="251"/>
      <c r="DY39" s="251"/>
      <c r="DZ39" s="251"/>
      <c r="EA39" s="251"/>
      <c r="EB39" s="251"/>
      <c r="EC39" s="251"/>
      <c r="ED39" s="251"/>
      <c r="EE39" s="251"/>
      <c r="EF39" s="251"/>
      <c r="EG39" s="251"/>
      <c r="EH39" s="251"/>
      <c r="EI39" s="251"/>
      <c r="EJ39" s="251"/>
      <c r="EK39" s="251"/>
      <c r="EL39" s="251"/>
      <c r="EM39" s="251"/>
      <c r="EN39" s="251"/>
      <c r="EO39" s="251"/>
      <c r="EP39" s="251"/>
      <c r="EQ39" s="251"/>
      <c r="ER39" s="251"/>
      <c r="ES39" s="251"/>
      <c r="ET39" s="251"/>
      <c r="EU39" s="251"/>
      <c r="EV39" s="251"/>
      <c r="EW39" s="251"/>
      <c r="EX39" s="251"/>
      <c r="EY39" s="251"/>
      <c r="EZ39" s="251"/>
      <c r="FA39" s="251"/>
      <c r="FB39" s="251"/>
      <c r="FC39" s="251"/>
      <c r="FD39" s="251"/>
      <c r="FE39" s="251"/>
      <c r="FF39" s="251"/>
      <c r="FG39" s="251"/>
      <c r="FH39" s="251"/>
      <c r="FI39" s="251"/>
      <c r="FJ39" s="251"/>
      <c r="FK39" s="251"/>
      <c r="FL39" s="251"/>
      <c r="FM39" s="251"/>
      <c r="FN39" s="251"/>
      <c r="FO39" s="251"/>
      <c r="FP39" s="251"/>
      <c r="FQ39" s="251"/>
      <c r="FR39" s="251"/>
      <c r="FS39" s="251"/>
      <c r="FT39" s="251"/>
      <c r="FU39" s="251"/>
      <c r="FV39" s="251"/>
      <c r="FW39" s="251"/>
      <c r="FX39" s="251"/>
      <c r="FY39" s="251"/>
      <c r="FZ39" s="251"/>
      <c r="GA39" s="251"/>
      <c r="GB39" s="251"/>
      <c r="GC39" s="251"/>
      <c r="GD39" s="251"/>
      <c r="GE39" s="251"/>
      <c r="GF39" s="251"/>
      <c r="GG39" s="251"/>
      <c r="GH39" s="251"/>
      <c r="GI39" s="251"/>
      <c r="GJ39" s="251"/>
      <c r="GK39" s="251"/>
      <c r="GL39" s="251"/>
      <c r="GM39" s="251"/>
      <c r="GN39" s="251"/>
      <c r="GO39" s="251"/>
      <c r="GP39" s="251"/>
      <c r="GQ39" s="251"/>
      <c r="GR39" s="251"/>
      <c r="GS39" s="251"/>
      <c r="GT39" s="251"/>
      <c r="GU39" s="251"/>
      <c r="GV39" s="251"/>
      <c r="GW39" s="251"/>
      <c r="GX39" s="251"/>
      <c r="GY39" s="251"/>
      <c r="GZ39" s="251"/>
      <c r="HA39" s="251"/>
      <c r="HB39" s="251"/>
      <c r="HC39" s="251"/>
      <c r="HD39" s="251"/>
      <c r="HE39" s="251"/>
      <c r="HF39" s="251"/>
      <c r="HG39" s="251"/>
      <c r="HH39" s="251"/>
      <c r="HI39" s="251"/>
      <c r="HJ39" s="251"/>
      <c r="HK39" s="251"/>
      <c r="HL39" s="251"/>
      <c r="HM39" s="251"/>
      <c r="HN39" s="251"/>
      <c r="HO39" s="251"/>
      <c r="HP39" s="251"/>
      <c r="HQ39" s="251"/>
      <c r="HR39" s="251"/>
      <c r="HS39" s="251"/>
      <c r="HT39" s="251"/>
      <c r="HU39" s="251"/>
      <c r="HV39" s="251"/>
      <c r="HW39" s="251"/>
      <c r="HX39" s="251"/>
      <c r="HY39" s="251"/>
      <c r="HZ39" s="251"/>
      <c r="IA39" s="251"/>
      <c r="IB39" s="251"/>
      <c r="IC39" s="251"/>
      <c r="ID39" s="251"/>
      <c r="IE39" s="251"/>
      <c r="IF39" s="251"/>
      <c r="IG39" s="251"/>
      <c r="IH39" s="251"/>
      <c r="II39" s="251"/>
      <c r="IJ39" s="251"/>
      <c r="IK39" s="251"/>
      <c r="IL39" s="251"/>
      <c r="IM39" s="251"/>
      <c r="IN39" s="251"/>
      <c r="IO39" s="251"/>
      <c r="IP39" s="251"/>
      <c r="IQ39" s="251"/>
      <c r="IR39" s="251"/>
      <c r="IS39" s="251"/>
      <c r="IT39" s="251"/>
      <c r="IU39" s="251"/>
      <c r="IV39" s="251"/>
      <c r="IW39" s="251"/>
      <c r="IX39" s="251"/>
      <c r="IY39" s="251"/>
      <c r="IZ39" s="251"/>
      <c r="JA39" s="251"/>
      <c r="JB39" s="251"/>
      <c r="JC39" s="251"/>
      <c r="JD39" s="251"/>
      <c r="JE39" s="251"/>
      <c r="JF39" s="251"/>
      <c r="JG39" s="251"/>
      <c r="JH39" s="251"/>
      <c r="JI39" s="251"/>
      <c r="JJ39" s="251"/>
      <c r="JK39" s="251"/>
      <c r="JL39" s="251"/>
      <c r="JM39" s="251"/>
      <c r="JN39" s="251"/>
      <c r="JO39" s="251"/>
      <c r="JP39" s="251"/>
      <c r="JQ39" s="251"/>
      <c r="JR39" s="251"/>
      <c r="JS39" s="251"/>
      <c r="JT39" s="251"/>
      <c r="JU39" s="251"/>
      <c r="JV39" s="251"/>
      <c r="JW39" s="251"/>
      <c r="JX39" s="251"/>
      <c r="JY39" s="251"/>
      <c r="JZ39" s="251"/>
      <c r="KA39" s="251"/>
      <c r="KB39" s="251"/>
      <c r="KC39" s="251"/>
      <c r="KD39" s="251"/>
      <c r="KE39" s="251"/>
      <c r="KF39" s="251"/>
      <c r="KG39" s="251"/>
      <c r="KH39" s="251"/>
      <c r="KI39" s="251"/>
      <c r="KJ39" s="251"/>
      <c r="KK39" s="251"/>
      <c r="KL39" s="251"/>
    </row>
    <row r="40" spans="1:298">
      <c r="A40" s="451"/>
      <c r="B40" s="440"/>
      <c r="C40" s="451"/>
      <c r="D40" s="452"/>
      <c r="E40" s="451"/>
      <c r="F40" s="451"/>
      <c r="G40" s="451"/>
      <c r="H40" s="451"/>
      <c r="I40" s="453"/>
      <c r="J40" s="454"/>
      <c r="K40" s="451"/>
      <c r="L40" s="451"/>
      <c r="M40" s="451"/>
      <c r="N40" s="451"/>
      <c r="O40" s="265"/>
      <c r="P40" s="270"/>
      <c r="Q40" s="265"/>
      <c r="R40" s="265"/>
      <c r="S40" s="265"/>
      <c r="T40" s="267"/>
      <c r="U40" s="265"/>
      <c r="V40" s="265"/>
      <c r="W40" s="265"/>
      <c r="X40" s="267"/>
      <c r="Y40" s="267"/>
      <c r="Z40" s="267"/>
      <c r="AA40" s="445"/>
      <c r="AB40" s="445"/>
      <c r="AC40" s="267"/>
      <c r="AD40" s="267"/>
      <c r="AE40" s="445"/>
      <c r="AF40" s="445"/>
      <c r="AG40" s="440"/>
      <c r="AH40" s="440"/>
      <c r="AI40" s="448"/>
      <c r="AJ40" s="448"/>
      <c r="AK40" s="448"/>
      <c r="AL40" s="448"/>
      <c r="AM40" s="448"/>
      <c r="AN40" s="451"/>
    </row>
    <row r="41" spans="1:298">
      <c r="A41" s="451"/>
      <c r="B41" s="441"/>
      <c r="C41" s="451"/>
      <c r="D41" s="452"/>
      <c r="E41" s="451"/>
      <c r="F41" s="451"/>
      <c r="G41" s="451"/>
      <c r="H41" s="451"/>
      <c r="I41" s="453"/>
      <c r="J41" s="454"/>
      <c r="K41" s="451"/>
      <c r="L41" s="455"/>
      <c r="M41" s="455"/>
      <c r="N41" s="451"/>
      <c r="O41" s="265"/>
      <c r="P41" s="270"/>
      <c r="Q41" s="265"/>
      <c r="R41" s="265"/>
      <c r="S41" s="265"/>
      <c r="T41" s="267"/>
      <c r="U41" s="265"/>
      <c r="V41" s="265"/>
      <c r="W41" s="265"/>
      <c r="X41" s="267"/>
      <c r="Y41" s="267"/>
      <c r="Z41" s="267"/>
      <c r="AA41" s="446"/>
      <c r="AB41" s="446"/>
      <c r="AC41" s="267"/>
      <c r="AD41" s="267"/>
      <c r="AE41" s="446"/>
      <c r="AF41" s="446"/>
      <c r="AG41" s="441"/>
      <c r="AH41" s="441"/>
      <c r="AI41" s="449"/>
      <c r="AJ41" s="449"/>
      <c r="AK41" s="449"/>
      <c r="AL41" s="449"/>
      <c r="AM41" s="449"/>
      <c r="AN41" s="451"/>
    </row>
    <row r="42" spans="1:298">
      <c r="A42" s="451"/>
      <c r="B42" s="441"/>
      <c r="C42" s="451"/>
      <c r="D42" s="452"/>
      <c r="E42" s="451"/>
      <c r="F42" s="451"/>
      <c r="G42" s="451"/>
      <c r="H42" s="451"/>
      <c r="I42" s="453"/>
      <c r="J42" s="454"/>
      <c r="K42" s="451"/>
      <c r="L42" s="455"/>
      <c r="M42" s="455"/>
      <c r="N42" s="451"/>
      <c r="O42" s="265"/>
      <c r="P42" s="270"/>
      <c r="Q42" s="265"/>
      <c r="R42" s="265"/>
      <c r="S42" s="265"/>
      <c r="T42" s="267"/>
      <c r="U42" s="265"/>
      <c r="V42" s="265"/>
      <c r="W42" s="265"/>
      <c r="X42" s="267"/>
      <c r="Y42" s="267"/>
      <c r="Z42" s="267"/>
      <c r="AA42" s="446"/>
      <c r="AB42" s="446"/>
      <c r="AC42" s="267"/>
      <c r="AD42" s="267"/>
      <c r="AE42" s="446"/>
      <c r="AF42" s="446"/>
      <c r="AG42" s="441"/>
      <c r="AH42" s="441"/>
      <c r="AI42" s="449"/>
      <c r="AJ42" s="449"/>
      <c r="AK42" s="449"/>
      <c r="AL42" s="449"/>
      <c r="AM42" s="449"/>
      <c r="AN42" s="451"/>
    </row>
    <row r="43" spans="1:298">
      <c r="A43" s="451"/>
      <c r="B43" s="441"/>
      <c r="C43" s="451"/>
      <c r="D43" s="452"/>
      <c r="E43" s="451"/>
      <c r="F43" s="451"/>
      <c r="G43" s="451"/>
      <c r="H43" s="451"/>
      <c r="I43" s="453"/>
      <c r="J43" s="454"/>
      <c r="K43" s="451"/>
      <c r="L43" s="455"/>
      <c r="M43" s="455"/>
      <c r="N43" s="451"/>
      <c r="O43" s="265"/>
      <c r="P43" s="270"/>
      <c r="Q43" s="265"/>
      <c r="R43" s="265"/>
      <c r="S43" s="265"/>
      <c r="T43" s="267"/>
      <c r="U43" s="265"/>
      <c r="V43" s="265"/>
      <c r="W43" s="265"/>
      <c r="X43" s="267"/>
      <c r="Y43" s="267"/>
      <c r="Z43" s="267"/>
      <c r="AA43" s="446"/>
      <c r="AB43" s="446"/>
      <c r="AC43" s="267"/>
      <c r="AD43" s="267"/>
      <c r="AE43" s="446"/>
      <c r="AF43" s="446"/>
      <c r="AG43" s="441"/>
      <c r="AH43" s="441"/>
      <c r="AI43" s="449"/>
      <c r="AJ43" s="449"/>
      <c r="AK43" s="449"/>
      <c r="AL43" s="449"/>
      <c r="AM43" s="449"/>
      <c r="AN43" s="451"/>
    </row>
    <row r="44" spans="1:298">
      <c r="A44" s="451"/>
      <c r="B44" s="442"/>
      <c r="C44" s="451"/>
      <c r="D44" s="452"/>
      <c r="E44" s="451"/>
      <c r="F44" s="451"/>
      <c r="G44" s="451"/>
      <c r="H44" s="451"/>
      <c r="I44" s="453"/>
      <c r="J44" s="454"/>
      <c r="K44" s="451"/>
      <c r="L44" s="455"/>
      <c r="M44" s="455"/>
      <c r="N44" s="451"/>
      <c r="O44" s="265"/>
      <c r="P44" s="271"/>
      <c r="Q44" s="265"/>
      <c r="R44" s="265"/>
      <c r="S44" s="265"/>
      <c r="T44" s="267"/>
      <c r="U44" s="265"/>
      <c r="V44" s="265"/>
      <c r="W44" s="265"/>
      <c r="X44" s="267"/>
      <c r="Y44" s="267"/>
      <c r="Z44" s="267"/>
      <c r="AA44" s="447"/>
      <c r="AB44" s="447"/>
      <c r="AC44" s="267"/>
      <c r="AD44" s="267"/>
      <c r="AE44" s="447"/>
      <c r="AF44" s="447"/>
      <c r="AG44" s="442"/>
      <c r="AH44" s="441"/>
      <c r="AI44" s="450"/>
      <c r="AJ44" s="450"/>
      <c r="AK44" s="450"/>
      <c r="AL44" s="450"/>
      <c r="AM44" s="450"/>
      <c r="AN44" s="440"/>
    </row>
    <row r="45" spans="1:298">
      <c r="A45" s="451"/>
      <c r="B45" s="440"/>
      <c r="C45" s="451"/>
      <c r="D45" s="452"/>
      <c r="E45" s="451"/>
      <c r="F45" s="451"/>
      <c r="G45" s="451"/>
      <c r="H45" s="451"/>
      <c r="I45" s="453"/>
      <c r="J45" s="454"/>
      <c r="K45" s="451"/>
      <c r="L45" s="451"/>
      <c r="M45" s="451"/>
      <c r="N45" s="451"/>
      <c r="O45" s="265"/>
      <c r="P45" s="270"/>
      <c r="Q45" s="265"/>
      <c r="R45" s="265"/>
      <c r="S45" s="265"/>
      <c r="T45" s="267"/>
      <c r="U45" s="265"/>
      <c r="V45" s="265"/>
      <c r="W45" s="265"/>
      <c r="X45" s="267"/>
      <c r="Y45" s="267"/>
      <c r="Z45" s="267"/>
      <c r="AA45" s="445"/>
      <c r="AB45" s="445"/>
      <c r="AC45" s="267"/>
      <c r="AD45" s="267"/>
      <c r="AE45" s="445"/>
      <c r="AF45" s="445"/>
      <c r="AG45" s="440"/>
      <c r="AH45" s="440"/>
      <c r="AI45" s="448"/>
      <c r="AJ45" s="448"/>
      <c r="AK45" s="448"/>
      <c r="AL45" s="448"/>
      <c r="AM45" s="448"/>
      <c r="AN45" s="451"/>
    </row>
    <row r="46" spans="1:298">
      <c r="A46" s="451"/>
      <c r="B46" s="441"/>
      <c r="C46" s="451"/>
      <c r="D46" s="452"/>
      <c r="E46" s="451"/>
      <c r="F46" s="451"/>
      <c r="G46" s="451"/>
      <c r="H46" s="451"/>
      <c r="I46" s="453"/>
      <c r="J46" s="454"/>
      <c r="K46" s="451"/>
      <c r="L46" s="455"/>
      <c r="M46" s="455"/>
      <c r="N46" s="451"/>
      <c r="O46" s="265"/>
      <c r="P46" s="270"/>
      <c r="Q46" s="265"/>
      <c r="R46" s="265"/>
      <c r="S46" s="265"/>
      <c r="T46" s="267"/>
      <c r="U46" s="265"/>
      <c r="V46" s="265"/>
      <c r="W46" s="265"/>
      <c r="X46" s="267"/>
      <c r="Y46" s="267"/>
      <c r="Z46" s="267"/>
      <c r="AA46" s="446"/>
      <c r="AB46" s="446"/>
      <c r="AC46" s="267"/>
      <c r="AD46" s="267"/>
      <c r="AE46" s="446"/>
      <c r="AF46" s="446"/>
      <c r="AG46" s="441"/>
      <c r="AH46" s="441"/>
      <c r="AI46" s="449"/>
      <c r="AJ46" s="449"/>
      <c r="AK46" s="449"/>
      <c r="AL46" s="449"/>
      <c r="AM46" s="449"/>
      <c r="AN46" s="451"/>
    </row>
    <row r="47" spans="1:298">
      <c r="A47" s="451"/>
      <c r="B47" s="441"/>
      <c r="C47" s="451"/>
      <c r="D47" s="452"/>
      <c r="E47" s="451"/>
      <c r="F47" s="451"/>
      <c r="G47" s="451"/>
      <c r="H47" s="451"/>
      <c r="I47" s="453"/>
      <c r="J47" s="454"/>
      <c r="K47" s="451"/>
      <c r="L47" s="455"/>
      <c r="M47" s="455"/>
      <c r="N47" s="451"/>
      <c r="O47" s="265"/>
      <c r="P47" s="270"/>
      <c r="Q47" s="265"/>
      <c r="R47" s="265"/>
      <c r="S47" s="265"/>
      <c r="T47" s="267"/>
      <c r="U47" s="265"/>
      <c r="V47" s="265"/>
      <c r="W47" s="265"/>
      <c r="X47" s="267"/>
      <c r="Y47" s="267"/>
      <c r="Z47" s="267"/>
      <c r="AA47" s="446"/>
      <c r="AB47" s="446"/>
      <c r="AC47" s="267"/>
      <c r="AD47" s="267"/>
      <c r="AE47" s="446"/>
      <c r="AF47" s="446"/>
      <c r="AG47" s="441"/>
      <c r="AH47" s="441"/>
      <c r="AI47" s="449"/>
      <c r="AJ47" s="449"/>
      <c r="AK47" s="449"/>
      <c r="AL47" s="449"/>
      <c r="AM47" s="449"/>
      <c r="AN47" s="451"/>
    </row>
    <row r="48" spans="1:298">
      <c r="A48" s="451"/>
      <c r="B48" s="441"/>
      <c r="C48" s="451"/>
      <c r="D48" s="452"/>
      <c r="E48" s="451"/>
      <c r="F48" s="451"/>
      <c r="G48" s="451"/>
      <c r="H48" s="451"/>
      <c r="I48" s="453"/>
      <c r="J48" s="454"/>
      <c r="K48" s="451"/>
      <c r="L48" s="455"/>
      <c r="M48" s="455"/>
      <c r="N48" s="451"/>
      <c r="O48" s="265"/>
      <c r="P48" s="270"/>
      <c r="Q48" s="265"/>
      <c r="R48" s="265"/>
      <c r="S48" s="265"/>
      <c r="T48" s="267"/>
      <c r="U48" s="265"/>
      <c r="V48" s="265"/>
      <c r="W48" s="265"/>
      <c r="X48" s="267"/>
      <c r="Y48" s="267"/>
      <c r="Z48" s="267"/>
      <c r="AA48" s="446"/>
      <c r="AB48" s="446"/>
      <c r="AC48" s="267"/>
      <c r="AD48" s="267"/>
      <c r="AE48" s="446"/>
      <c r="AF48" s="446"/>
      <c r="AG48" s="441"/>
      <c r="AH48" s="441"/>
      <c r="AI48" s="449"/>
      <c r="AJ48" s="449"/>
      <c r="AK48" s="449"/>
      <c r="AL48" s="449"/>
      <c r="AM48" s="449"/>
      <c r="AN48" s="451"/>
    </row>
    <row r="49" spans="1:40">
      <c r="A49" s="451"/>
      <c r="B49" s="442"/>
      <c r="C49" s="451"/>
      <c r="D49" s="452"/>
      <c r="E49" s="451"/>
      <c r="F49" s="451"/>
      <c r="G49" s="451"/>
      <c r="H49" s="451"/>
      <c r="I49" s="453"/>
      <c r="J49" s="454"/>
      <c r="K49" s="451"/>
      <c r="L49" s="455"/>
      <c r="M49" s="455"/>
      <c r="N49" s="451"/>
      <c r="O49" s="265"/>
      <c r="P49" s="271"/>
      <c r="Q49" s="265"/>
      <c r="R49" s="265"/>
      <c r="S49" s="265"/>
      <c r="T49" s="267"/>
      <c r="U49" s="265"/>
      <c r="V49" s="265"/>
      <c r="W49" s="265"/>
      <c r="X49" s="267"/>
      <c r="Y49" s="267"/>
      <c r="Z49" s="267"/>
      <c r="AA49" s="447"/>
      <c r="AB49" s="447"/>
      <c r="AC49" s="267"/>
      <c r="AD49" s="267"/>
      <c r="AE49" s="447"/>
      <c r="AF49" s="447"/>
      <c r="AG49" s="442"/>
      <c r="AH49" s="441"/>
      <c r="AI49" s="450"/>
      <c r="AJ49" s="450"/>
      <c r="AK49" s="450"/>
      <c r="AL49" s="450"/>
      <c r="AM49" s="450"/>
      <c r="AN49" s="440"/>
    </row>
    <row r="50" spans="1:40">
      <c r="A50" s="451"/>
      <c r="B50" s="440"/>
      <c r="C50" s="451"/>
      <c r="D50" s="452"/>
      <c r="E50" s="451"/>
      <c r="F50" s="451"/>
      <c r="G50" s="451"/>
      <c r="H50" s="451"/>
      <c r="I50" s="453"/>
      <c r="J50" s="454"/>
      <c r="K50" s="451"/>
      <c r="L50" s="451"/>
      <c r="M50" s="451"/>
      <c r="N50" s="451"/>
      <c r="O50" s="265"/>
      <c r="P50" s="270"/>
      <c r="Q50" s="265"/>
      <c r="R50" s="265"/>
      <c r="S50" s="265"/>
      <c r="T50" s="267"/>
      <c r="U50" s="265"/>
      <c r="V50" s="265"/>
      <c r="W50" s="265"/>
      <c r="X50" s="267"/>
      <c r="Y50" s="267"/>
      <c r="Z50" s="267"/>
      <c r="AA50" s="445"/>
      <c r="AB50" s="445"/>
      <c r="AC50" s="267"/>
      <c r="AD50" s="267"/>
      <c r="AE50" s="445"/>
      <c r="AF50" s="445"/>
      <c r="AG50" s="440"/>
      <c r="AH50" s="440"/>
      <c r="AI50" s="448"/>
      <c r="AJ50" s="448"/>
      <c r="AK50" s="448"/>
      <c r="AL50" s="448"/>
      <c r="AM50" s="448"/>
      <c r="AN50" s="451"/>
    </row>
    <row r="51" spans="1:40">
      <c r="A51" s="451"/>
      <c r="B51" s="441"/>
      <c r="C51" s="451"/>
      <c r="D51" s="452"/>
      <c r="E51" s="451"/>
      <c r="F51" s="451"/>
      <c r="G51" s="451"/>
      <c r="H51" s="451"/>
      <c r="I51" s="453"/>
      <c r="J51" s="454"/>
      <c r="K51" s="451"/>
      <c r="L51" s="455"/>
      <c r="M51" s="455"/>
      <c r="N51" s="451"/>
      <c r="O51" s="265"/>
      <c r="P51" s="270"/>
      <c r="Q51" s="265"/>
      <c r="R51" s="265"/>
      <c r="S51" s="265"/>
      <c r="T51" s="267"/>
      <c r="U51" s="265"/>
      <c r="V51" s="265"/>
      <c r="W51" s="265"/>
      <c r="X51" s="267"/>
      <c r="Y51" s="267"/>
      <c r="Z51" s="267"/>
      <c r="AA51" s="446"/>
      <c r="AB51" s="446"/>
      <c r="AC51" s="267"/>
      <c r="AD51" s="267"/>
      <c r="AE51" s="446"/>
      <c r="AF51" s="446"/>
      <c r="AG51" s="441"/>
      <c r="AH51" s="441"/>
      <c r="AI51" s="449"/>
      <c r="AJ51" s="449"/>
      <c r="AK51" s="449"/>
      <c r="AL51" s="449"/>
      <c r="AM51" s="449"/>
      <c r="AN51" s="451"/>
    </row>
    <row r="52" spans="1:40">
      <c r="A52" s="451"/>
      <c r="B52" s="441"/>
      <c r="C52" s="451"/>
      <c r="D52" s="452"/>
      <c r="E52" s="451"/>
      <c r="F52" s="451"/>
      <c r="G52" s="451"/>
      <c r="H52" s="451"/>
      <c r="I52" s="453"/>
      <c r="J52" s="454"/>
      <c r="K52" s="451"/>
      <c r="L52" s="455"/>
      <c r="M52" s="455"/>
      <c r="N52" s="451"/>
      <c r="O52" s="265"/>
      <c r="P52" s="270"/>
      <c r="Q52" s="265"/>
      <c r="R52" s="265"/>
      <c r="S52" s="265"/>
      <c r="T52" s="267"/>
      <c r="U52" s="265"/>
      <c r="V52" s="265"/>
      <c r="W52" s="265"/>
      <c r="X52" s="267"/>
      <c r="Y52" s="267"/>
      <c r="Z52" s="267"/>
      <c r="AA52" s="446"/>
      <c r="AB52" s="446"/>
      <c r="AC52" s="267"/>
      <c r="AD52" s="267"/>
      <c r="AE52" s="446"/>
      <c r="AF52" s="446"/>
      <c r="AG52" s="441"/>
      <c r="AH52" s="441"/>
      <c r="AI52" s="449"/>
      <c r="AJ52" s="449"/>
      <c r="AK52" s="449"/>
      <c r="AL52" s="449"/>
      <c r="AM52" s="449"/>
      <c r="AN52" s="451"/>
    </row>
    <row r="53" spans="1:40">
      <c r="A53" s="451"/>
      <c r="B53" s="441"/>
      <c r="C53" s="451"/>
      <c r="D53" s="452"/>
      <c r="E53" s="451"/>
      <c r="F53" s="451"/>
      <c r="G53" s="451"/>
      <c r="H53" s="451"/>
      <c r="I53" s="453"/>
      <c r="J53" s="454"/>
      <c r="K53" s="451"/>
      <c r="L53" s="455"/>
      <c r="M53" s="455"/>
      <c r="N53" s="451"/>
      <c r="O53" s="265"/>
      <c r="P53" s="270"/>
      <c r="Q53" s="265"/>
      <c r="R53" s="265"/>
      <c r="S53" s="265"/>
      <c r="T53" s="267"/>
      <c r="U53" s="265"/>
      <c r="V53" s="265"/>
      <c r="W53" s="265"/>
      <c r="X53" s="267"/>
      <c r="Y53" s="267"/>
      <c r="Z53" s="267"/>
      <c r="AA53" s="446"/>
      <c r="AB53" s="446"/>
      <c r="AC53" s="267"/>
      <c r="AD53" s="267"/>
      <c r="AE53" s="446"/>
      <c r="AF53" s="446"/>
      <c r="AG53" s="441"/>
      <c r="AH53" s="441"/>
      <c r="AI53" s="449"/>
      <c r="AJ53" s="449"/>
      <c r="AK53" s="449"/>
      <c r="AL53" s="449"/>
      <c r="AM53" s="449"/>
      <c r="AN53" s="451"/>
    </row>
    <row r="54" spans="1:40">
      <c r="A54" s="451"/>
      <c r="B54" s="442"/>
      <c r="C54" s="451"/>
      <c r="D54" s="452"/>
      <c r="E54" s="451"/>
      <c r="F54" s="451"/>
      <c r="G54" s="451"/>
      <c r="H54" s="451"/>
      <c r="I54" s="453"/>
      <c r="J54" s="454"/>
      <c r="K54" s="451"/>
      <c r="L54" s="455"/>
      <c r="M54" s="455"/>
      <c r="N54" s="451"/>
      <c r="O54" s="265"/>
      <c r="P54" s="271"/>
      <c r="Q54" s="265"/>
      <c r="R54" s="265"/>
      <c r="S54" s="265"/>
      <c r="T54" s="267"/>
      <c r="U54" s="265"/>
      <c r="V54" s="265"/>
      <c r="W54" s="265"/>
      <c r="X54" s="267"/>
      <c r="Y54" s="267"/>
      <c r="Z54" s="267"/>
      <c r="AA54" s="447"/>
      <c r="AB54" s="447"/>
      <c r="AC54" s="267"/>
      <c r="AD54" s="267"/>
      <c r="AE54" s="447"/>
      <c r="AF54" s="447"/>
      <c r="AG54" s="442"/>
      <c r="AH54" s="441"/>
      <c r="AI54" s="450"/>
      <c r="AJ54" s="450"/>
      <c r="AK54" s="450"/>
      <c r="AL54" s="450"/>
      <c r="AM54" s="450"/>
      <c r="AN54" s="440"/>
    </row>
    <row r="55" spans="1:40">
      <c r="A55" s="451"/>
      <c r="B55" s="440"/>
      <c r="C55" s="451"/>
      <c r="D55" s="452"/>
      <c r="E55" s="451"/>
      <c r="F55" s="451"/>
      <c r="G55" s="451"/>
      <c r="H55" s="451"/>
      <c r="I55" s="453"/>
      <c r="J55" s="454"/>
      <c r="K55" s="451"/>
      <c r="L55" s="451"/>
      <c r="M55" s="451"/>
      <c r="N55" s="451"/>
      <c r="O55" s="265"/>
      <c r="P55" s="270"/>
      <c r="Q55" s="265"/>
      <c r="R55" s="265"/>
      <c r="S55" s="265"/>
      <c r="T55" s="267"/>
      <c r="U55" s="265"/>
      <c r="V55" s="265"/>
      <c r="W55" s="265"/>
      <c r="X55" s="267"/>
      <c r="Y55" s="267"/>
      <c r="Z55" s="267"/>
      <c r="AA55" s="445"/>
      <c r="AB55" s="445"/>
      <c r="AC55" s="267"/>
      <c r="AD55" s="267"/>
      <c r="AE55" s="445"/>
      <c r="AF55" s="445"/>
      <c r="AG55" s="440"/>
      <c r="AH55" s="451"/>
      <c r="AI55" s="448"/>
      <c r="AJ55" s="448"/>
      <c r="AK55" s="448"/>
      <c r="AL55" s="448"/>
      <c r="AM55" s="448"/>
      <c r="AN55" s="448"/>
    </row>
    <row r="56" spans="1:40">
      <c r="A56" s="451"/>
      <c r="B56" s="441"/>
      <c r="C56" s="451"/>
      <c r="D56" s="452"/>
      <c r="E56" s="451"/>
      <c r="F56" s="451"/>
      <c r="G56" s="451"/>
      <c r="H56" s="451"/>
      <c r="I56" s="453"/>
      <c r="J56" s="454"/>
      <c r="K56" s="451"/>
      <c r="L56" s="455"/>
      <c r="M56" s="455"/>
      <c r="N56" s="451"/>
      <c r="O56" s="265"/>
      <c r="P56" s="270"/>
      <c r="Q56" s="265"/>
      <c r="R56" s="265"/>
      <c r="S56" s="265"/>
      <c r="T56" s="267"/>
      <c r="U56" s="265"/>
      <c r="V56" s="265"/>
      <c r="W56" s="265"/>
      <c r="X56" s="267"/>
      <c r="Y56" s="267"/>
      <c r="Z56" s="267"/>
      <c r="AA56" s="446"/>
      <c r="AB56" s="446"/>
      <c r="AC56" s="267"/>
      <c r="AD56" s="267"/>
      <c r="AE56" s="446"/>
      <c r="AF56" s="446"/>
      <c r="AG56" s="441"/>
      <c r="AH56" s="451"/>
      <c r="AI56" s="449"/>
      <c r="AJ56" s="449"/>
      <c r="AK56" s="449"/>
      <c r="AL56" s="449"/>
      <c r="AM56" s="449"/>
      <c r="AN56" s="449"/>
    </row>
    <row r="57" spans="1:40">
      <c r="A57" s="451"/>
      <c r="B57" s="441"/>
      <c r="C57" s="451"/>
      <c r="D57" s="452"/>
      <c r="E57" s="451"/>
      <c r="F57" s="451"/>
      <c r="G57" s="451"/>
      <c r="H57" s="451"/>
      <c r="I57" s="453"/>
      <c r="J57" s="454"/>
      <c r="K57" s="451"/>
      <c r="L57" s="455"/>
      <c r="M57" s="455"/>
      <c r="N57" s="451"/>
      <c r="O57" s="265"/>
      <c r="P57" s="270"/>
      <c r="Q57" s="265"/>
      <c r="R57" s="265"/>
      <c r="S57" s="265"/>
      <c r="T57" s="267"/>
      <c r="U57" s="265"/>
      <c r="V57" s="265"/>
      <c r="W57" s="265"/>
      <c r="X57" s="267"/>
      <c r="Y57" s="267"/>
      <c r="Z57" s="267"/>
      <c r="AA57" s="446"/>
      <c r="AB57" s="446"/>
      <c r="AC57" s="267"/>
      <c r="AD57" s="267"/>
      <c r="AE57" s="446"/>
      <c r="AF57" s="446"/>
      <c r="AG57" s="441"/>
      <c r="AH57" s="451"/>
      <c r="AI57" s="449"/>
      <c r="AJ57" s="449"/>
      <c r="AK57" s="449"/>
      <c r="AL57" s="449"/>
      <c r="AM57" s="449"/>
      <c r="AN57" s="449"/>
    </row>
    <row r="58" spans="1:40">
      <c r="A58" s="451"/>
      <c r="B58" s="441"/>
      <c r="C58" s="451"/>
      <c r="D58" s="452"/>
      <c r="E58" s="451"/>
      <c r="F58" s="451"/>
      <c r="G58" s="451"/>
      <c r="H58" s="451"/>
      <c r="I58" s="453"/>
      <c r="J58" s="454"/>
      <c r="K58" s="451"/>
      <c r="L58" s="455"/>
      <c r="M58" s="455"/>
      <c r="N58" s="451"/>
      <c r="O58" s="265"/>
      <c r="P58" s="270"/>
      <c r="Q58" s="265"/>
      <c r="R58" s="265"/>
      <c r="S58" s="265"/>
      <c r="T58" s="267"/>
      <c r="U58" s="265"/>
      <c r="V58" s="265"/>
      <c r="W58" s="265"/>
      <c r="X58" s="267"/>
      <c r="Y58" s="267"/>
      <c r="Z58" s="267"/>
      <c r="AA58" s="446"/>
      <c r="AB58" s="446"/>
      <c r="AC58" s="267"/>
      <c r="AD58" s="267"/>
      <c r="AE58" s="446"/>
      <c r="AF58" s="446"/>
      <c r="AG58" s="441"/>
      <c r="AH58" s="451"/>
      <c r="AI58" s="449"/>
      <c r="AJ58" s="449"/>
      <c r="AK58" s="449"/>
      <c r="AL58" s="449"/>
      <c r="AM58" s="449"/>
      <c r="AN58" s="449"/>
    </row>
    <row r="59" spans="1:40">
      <c r="A59" s="451"/>
      <c r="B59" s="442"/>
      <c r="C59" s="451"/>
      <c r="D59" s="452"/>
      <c r="E59" s="451"/>
      <c r="F59" s="451"/>
      <c r="G59" s="451"/>
      <c r="H59" s="451"/>
      <c r="I59" s="453"/>
      <c r="J59" s="454"/>
      <c r="K59" s="451"/>
      <c r="L59" s="455"/>
      <c r="M59" s="455"/>
      <c r="N59" s="451"/>
      <c r="O59" s="265"/>
      <c r="P59" s="271"/>
      <c r="Q59" s="265"/>
      <c r="R59" s="265"/>
      <c r="S59" s="265"/>
      <c r="T59" s="267"/>
      <c r="U59" s="265"/>
      <c r="V59" s="265"/>
      <c r="W59" s="265"/>
      <c r="X59" s="267"/>
      <c r="Y59" s="267"/>
      <c r="Z59" s="267"/>
      <c r="AA59" s="447"/>
      <c r="AB59" s="447"/>
      <c r="AC59" s="267"/>
      <c r="AD59" s="267"/>
      <c r="AE59" s="447"/>
      <c r="AF59" s="447"/>
      <c r="AG59" s="442"/>
      <c r="AH59" s="451"/>
      <c r="AI59" s="450"/>
      <c r="AJ59" s="450"/>
      <c r="AK59" s="450"/>
      <c r="AL59" s="450"/>
      <c r="AM59" s="450"/>
      <c r="AN59" s="450"/>
    </row>
  </sheetData>
  <mergeCells count="306">
    <mergeCell ref="N20:N24"/>
    <mergeCell ref="AA20:AA24"/>
    <mergeCell ref="AB20:AB24"/>
    <mergeCell ref="AH35:AH39"/>
    <mergeCell ref="AI35:AI39"/>
    <mergeCell ref="AJ35:AJ39"/>
    <mergeCell ref="AK35:AK39"/>
    <mergeCell ref="AL35:AL39"/>
    <mergeCell ref="AM35:AM39"/>
    <mergeCell ref="AH30:AH34"/>
    <mergeCell ref="AI30:AI34"/>
    <mergeCell ref="AJ30:AJ34"/>
    <mergeCell ref="AK30:AK34"/>
    <mergeCell ref="AL30:AL34"/>
    <mergeCell ref="AM30:AM34"/>
    <mergeCell ref="N35:N39"/>
    <mergeCell ref="AA35:AA39"/>
    <mergeCell ref="AB35:AB39"/>
    <mergeCell ref="AE35:AE39"/>
    <mergeCell ref="AF35:AF39"/>
    <mergeCell ref="AG35:AG39"/>
    <mergeCell ref="A15:A19"/>
    <mergeCell ref="C15:C19"/>
    <mergeCell ref="D15:D19"/>
    <mergeCell ref="E15:E19"/>
    <mergeCell ref="F15:F19"/>
    <mergeCell ref="AJ15:AJ19"/>
    <mergeCell ref="AK15:AK19"/>
    <mergeCell ref="AL15:AL19"/>
    <mergeCell ref="G15:G19"/>
    <mergeCell ref="H15:H19"/>
    <mergeCell ref="I15:I19"/>
    <mergeCell ref="J15:J19"/>
    <mergeCell ref="K15:K19"/>
    <mergeCell ref="L15:L19"/>
    <mergeCell ref="M15:M19"/>
    <mergeCell ref="N15:N19"/>
    <mergeCell ref="AA15:AA19"/>
    <mergeCell ref="AB15:AB19"/>
    <mergeCell ref="B15:B19"/>
    <mergeCell ref="O7:W7"/>
    <mergeCell ref="D1:AK3"/>
    <mergeCell ref="AL1:AN3"/>
    <mergeCell ref="A4:C4"/>
    <mergeCell ref="D4:N4"/>
    <mergeCell ref="O4:Q4"/>
    <mergeCell ref="A1:C2"/>
    <mergeCell ref="A5:C5"/>
    <mergeCell ref="D5:N5"/>
    <mergeCell ref="A6:C6"/>
    <mergeCell ref="D6:N6"/>
    <mergeCell ref="A7:H7"/>
    <mergeCell ref="I7:N7"/>
    <mergeCell ref="AI7:AN7"/>
    <mergeCell ref="X7:AH7"/>
    <mergeCell ref="K8:K9"/>
    <mergeCell ref="L8:L9"/>
    <mergeCell ref="M8:M9"/>
    <mergeCell ref="A8:A9"/>
    <mergeCell ref="C8:C9"/>
    <mergeCell ref="D8:D9"/>
    <mergeCell ref="E8:E9"/>
    <mergeCell ref="F8:F9"/>
    <mergeCell ref="AK8:AK9"/>
    <mergeCell ref="G8:G9"/>
    <mergeCell ref="H8:H9"/>
    <mergeCell ref="I8:I9"/>
    <mergeCell ref="J8:J9"/>
    <mergeCell ref="O8:O9"/>
    <mergeCell ref="AL8:AL9"/>
    <mergeCell ref="AM8:AM9"/>
    <mergeCell ref="AN8:AN9"/>
    <mergeCell ref="AI8:AI9"/>
    <mergeCell ref="AJ8:AJ9"/>
    <mergeCell ref="AG8:AG9"/>
    <mergeCell ref="AH8:AH9"/>
    <mergeCell ref="Z8:Z9"/>
    <mergeCell ref="N10:N14"/>
    <mergeCell ref="N8:N9"/>
    <mergeCell ref="X8:X9"/>
    <mergeCell ref="Q8:Q9"/>
    <mergeCell ref="R8:W8"/>
    <mergeCell ref="AH10:AH14"/>
    <mergeCell ref="Y8:Y9"/>
    <mergeCell ref="AC8:AC9"/>
    <mergeCell ref="AD8:AD9"/>
    <mergeCell ref="P8:P9"/>
    <mergeCell ref="AB10:AB14"/>
    <mergeCell ref="AA10:AA14"/>
    <mergeCell ref="AF10:AF14"/>
    <mergeCell ref="AE10:AE14"/>
    <mergeCell ref="AG10:AG14"/>
    <mergeCell ref="AN10:AN14"/>
    <mergeCell ref="A10:A14"/>
    <mergeCell ref="C10:C14"/>
    <mergeCell ref="D10:D14"/>
    <mergeCell ref="E10:E14"/>
    <mergeCell ref="F10:F14"/>
    <mergeCell ref="L10:L14"/>
    <mergeCell ref="M10:M14"/>
    <mergeCell ref="G10:G14"/>
    <mergeCell ref="H10:H14"/>
    <mergeCell ref="I10:I14"/>
    <mergeCell ref="J10:J14"/>
    <mergeCell ref="K10:K14"/>
    <mergeCell ref="B10:B14"/>
    <mergeCell ref="AI10:AI14"/>
    <mergeCell ref="AJ10:AJ14"/>
    <mergeCell ref="AK10:AK14"/>
    <mergeCell ref="AL10:AL14"/>
    <mergeCell ref="AM10:AM14"/>
    <mergeCell ref="AM15:AM19"/>
    <mergeCell ref="AM20:AM24"/>
    <mergeCell ref="AN15:AN19"/>
    <mergeCell ref="AE15:AE19"/>
    <mergeCell ref="AF15:AF19"/>
    <mergeCell ref="AG15:AG19"/>
    <mergeCell ref="AH15:AH19"/>
    <mergeCell ref="AI15:AI19"/>
    <mergeCell ref="AJ20:AJ24"/>
    <mergeCell ref="AK20:AK24"/>
    <mergeCell ref="AL20:AL24"/>
    <mergeCell ref="AN20:AN24"/>
    <mergeCell ref="AE20:AE24"/>
    <mergeCell ref="AF20:AF24"/>
    <mergeCell ref="AG20:AG24"/>
    <mergeCell ref="AH20:AH24"/>
    <mergeCell ref="AI20:AI24"/>
    <mergeCell ref="H20:H24"/>
    <mergeCell ref="I20:I24"/>
    <mergeCell ref="J20:J24"/>
    <mergeCell ref="A20:A24"/>
    <mergeCell ref="C20:C24"/>
    <mergeCell ref="D20:D24"/>
    <mergeCell ref="E20:E24"/>
    <mergeCell ref="N30:N34"/>
    <mergeCell ref="AA30:AA34"/>
    <mergeCell ref="A30:A34"/>
    <mergeCell ref="A25:A29"/>
    <mergeCell ref="C25:C29"/>
    <mergeCell ref="D25:D29"/>
    <mergeCell ref="E25:E29"/>
    <mergeCell ref="F25:F29"/>
    <mergeCell ref="G25:G29"/>
    <mergeCell ref="H25:H29"/>
    <mergeCell ref="I25:I29"/>
    <mergeCell ref="J25:J29"/>
    <mergeCell ref="F20:F24"/>
    <mergeCell ref="K20:K24"/>
    <mergeCell ref="G20:G24"/>
    <mergeCell ref="L20:L24"/>
    <mergeCell ref="M20:M24"/>
    <mergeCell ref="G35:G39"/>
    <mergeCell ref="H35:H39"/>
    <mergeCell ref="I35:I39"/>
    <mergeCell ref="AG30:AG34"/>
    <mergeCell ref="C35:C39"/>
    <mergeCell ref="D30:D34"/>
    <mergeCell ref="E30:E34"/>
    <mergeCell ref="F30:F34"/>
    <mergeCell ref="G30:G34"/>
    <mergeCell ref="H30:H34"/>
    <mergeCell ref="I30:I34"/>
    <mergeCell ref="J30:J34"/>
    <mergeCell ref="J35:J39"/>
    <mergeCell ref="AB30:AB34"/>
    <mergeCell ref="AE30:AE34"/>
    <mergeCell ref="AF30:AF34"/>
    <mergeCell ref="K30:K34"/>
    <mergeCell ref="L30:L34"/>
    <mergeCell ref="M30:M34"/>
    <mergeCell ref="K35:K39"/>
    <mergeCell ref="L35:L39"/>
    <mergeCell ref="M35:M39"/>
    <mergeCell ref="H40:H44"/>
    <mergeCell ref="I40:I44"/>
    <mergeCell ref="J40:J44"/>
    <mergeCell ref="AN30:AN34"/>
    <mergeCell ref="AH25:AH29"/>
    <mergeCell ref="AI25:AI29"/>
    <mergeCell ref="AJ25:AJ29"/>
    <mergeCell ref="AK25:AK29"/>
    <mergeCell ref="AL25:AL29"/>
    <mergeCell ref="AM25:AM29"/>
    <mergeCell ref="AN25:AN29"/>
    <mergeCell ref="AG25:AG29"/>
    <mergeCell ref="K25:K29"/>
    <mergeCell ref="L25:L29"/>
    <mergeCell ref="M25:M29"/>
    <mergeCell ref="N25:N29"/>
    <mergeCell ref="AA25:AA29"/>
    <mergeCell ref="AB25:AB29"/>
    <mergeCell ref="AE25:AE29"/>
    <mergeCell ref="AF25:AF29"/>
    <mergeCell ref="AN35:AN39"/>
    <mergeCell ref="AL40:AL44"/>
    <mergeCell ref="AM40:AM44"/>
    <mergeCell ref="AN40:AN44"/>
    <mergeCell ref="A35:A39"/>
    <mergeCell ref="D35:D39"/>
    <mergeCell ref="E35:E39"/>
    <mergeCell ref="F35:F39"/>
    <mergeCell ref="C30:C34"/>
    <mergeCell ref="AH40:AH44"/>
    <mergeCell ref="AI40:AI44"/>
    <mergeCell ref="AJ40:AJ44"/>
    <mergeCell ref="AK40:AK44"/>
    <mergeCell ref="K40:K44"/>
    <mergeCell ref="L40:L44"/>
    <mergeCell ref="M40:M44"/>
    <mergeCell ref="N40:N44"/>
    <mergeCell ref="AA40:AA44"/>
    <mergeCell ref="AB40:AB44"/>
    <mergeCell ref="AE40:AE44"/>
    <mergeCell ref="AF40:AF44"/>
    <mergeCell ref="AG40:AG44"/>
    <mergeCell ref="A40:A44"/>
    <mergeCell ref="C40:C44"/>
    <mergeCell ref="D40:D44"/>
    <mergeCell ref="E40:E44"/>
    <mergeCell ref="F40:F44"/>
    <mergeCell ref="G40:G44"/>
    <mergeCell ref="A45:A49"/>
    <mergeCell ref="C45:C49"/>
    <mergeCell ref="D45:D49"/>
    <mergeCell ref="E45:E49"/>
    <mergeCell ref="F45:F49"/>
    <mergeCell ref="G45:G49"/>
    <mergeCell ref="H45:H49"/>
    <mergeCell ref="I45:I49"/>
    <mergeCell ref="J45:J49"/>
    <mergeCell ref="K45:K49"/>
    <mergeCell ref="L45:L49"/>
    <mergeCell ref="M45:M49"/>
    <mergeCell ref="N45:N49"/>
    <mergeCell ref="AA45:AA49"/>
    <mergeCell ref="AB45:AB49"/>
    <mergeCell ref="AE45:AE49"/>
    <mergeCell ref="AF45:AF49"/>
    <mergeCell ref="AG45:AG49"/>
    <mergeCell ref="AH45:AH49"/>
    <mergeCell ref="AI45:AI49"/>
    <mergeCell ref="AJ45:AJ49"/>
    <mergeCell ref="AK45:AK49"/>
    <mergeCell ref="AL45:AL49"/>
    <mergeCell ref="AM45:AM49"/>
    <mergeCell ref="AN45:AN49"/>
    <mergeCell ref="A50:A54"/>
    <mergeCell ref="C50:C54"/>
    <mergeCell ref="D50:D54"/>
    <mergeCell ref="E50:E54"/>
    <mergeCell ref="F50:F54"/>
    <mergeCell ref="G50:G54"/>
    <mergeCell ref="H50:H54"/>
    <mergeCell ref="I50:I54"/>
    <mergeCell ref="J50:J54"/>
    <mergeCell ref="K50:K54"/>
    <mergeCell ref="L50:L54"/>
    <mergeCell ref="M50:M54"/>
    <mergeCell ref="N50:N54"/>
    <mergeCell ref="AA50:AA54"/>
    <mergeCell ref="AB50:AB54"/>
    <mergeCell ref="AE50:AE54"/>
    <mergeCell ref="AF50:AF54"/>
    <mergeCell ref="AM50:AM54"/>
    <mergeCell ref="AN50:AN54"/>
    <mergeCell ref="A55:A59"/>
    <mergeCell ref="C55:C59"/>
    <mergeCell ref="D55:D59"/>
    <mergeCell ref="E55:E59"/>
    <mergeCell ref="F55:F59"/>
    <mergeCell ref="G55:G59"/>
    <mergeCell ref="H55:H59"/>
    <mergeCell ref="I55:I59"/>
    <mergeCell ref="J55:J59"/>
    <mergeCell ref="AH55:AH59"/>
    <mergeCell ref="AI55:AI59"/>
    <mergeCell ref="AJ55:AJ59"/>
    <mergeCell ref="AK55:AK59"/>
    <mergeCell ref="AL55:AL59"/>
    <mergeCell ref="AM55:AM59"/>
    <mergeCell ref="AN55:AN59"/>
    <mergeCell ref="K55:K59"/>
    <mergeCell ref="L55:L59"/>
    <mergeCell ref="M55:M59"/>
    <mergeCell ref="N55:N59"/>
    <mergeCell ref="AA55:AA59"/>
    <mergeCell ref="AB55:AB59"/>
    <mergeCell ref="AE55:AE59"/>
    <mergeCell ref="AF55:AF59"/>
    <mergeCell ref="AG55:AG59"/>
    <mergeCell ref="AJ50:AJ54"/>
    <mergeCell ref="AK50:AK54"/>
    <mergeCell ref="AL50:AL54"/>
    <mergeCell ref="AG50:AG54"/>
    <mergeCell ref="AH50:AH54"/>
    <mergeCell ref="AI50:AI54"/>
    <mergeCell ref="B20:B24"/>
    <mergeCell ref="B25:B29"/>
    <mergeCell ref="B30:B34"/>
    <mergeCell ref="B35:B39"/>
    <mergeCell ref="B40:B44"/>
    <mergeCell ref="B45:B49"/>
    <mergeCell ref="B50:B54"/>
    <mergeCell ref="B55:B59"/>
    <mergeCell ref="B8:B9"/>
  </mergeCells>
  <conditionalFormatting sqref="I10">
    <cfRule type="containsText" dxfId="2833" priority="725" operator="containsText" text="Muy Baja">
      <formula>NOT(ISERROR(SEARCH("Muy Baja",I10)))</formula>
    </cfRule>
    <cfRule type="containsText" dxfId="2832" priority="726" operator="containsText" text="Baja">
      <formula>NOT(ISERROR(SEARCH("Baja",I10)))</formula>
    </cfRule>
    <cfRule type="containsText" dxfId="2831" priority="850" operator="containsText" text="Muy Alta">
      <formula>NOT(ISERROR(SEARCH("Muy Alta",I10)))</formula>
    </cfRule>
    <cfRule type="containsText" dxfId="2830" priority="851" operator="containsText" text="Alta">
      <formula>NOT(ISERROR(SEARCH("Alta",I10)))</formula>
    </cfRule>
    <cfRule type="containsText" dxfId="2829" priority="852" operator="containsText" text="Media">
      <formula>NOT(ISERROR(SEARCH("Media",I10)))</formula>
    </cfRule>
    <cfRule type="containsText" dxfId="2828" priority="853" operator="containsText" text="Media">
      <formula>NOT(ISERROR(SEARCH("Media",I10)))</formula>
    </cfRule>
    <cfRule type="containsText" dxfId="2827" priority="854" operator="containsText" text="Media">
      <formula>NOT(ISERROR(SEARCH("Media",I10)))</formula>
    </cfRule>
    <cfRule type="containsText" dxfId="2826" priority="857" operator="containsText" text="Muy Baja">
      <formula>NOT(ISERROR(SEARCH("Muy Baja",I10)))</formula>
    </cfRule>
    <cfRule type="containsText" dxfId="2825" priority="858" operator="containsText" text="Baja">
      <formula>NOT(ISERROR(SEARCH("Baja",I10)))</formula>
    </cfRule>
    <cfRule type="containsText" dxfId="2824" priority="859" operator="containsText" text="Muy Baja">
      <formula>NOT(ISERROR(SEARCH("Muy Baja",I10)))</formula>
    </cfRule>
    <cfRule type="containsText" dxfId="2823" priority="860" operator="containsText" text="Muy Baja">
      <formula>NOT(ISERROR(SEARCH("Muy Baja",I10)))</formula>
    </cfRule>
    <cfRule type="containsText" dxfId="2822" priority="861" operator="containsText" text="Muy Baja">
      <formula>NOT(ISERROR(SEARCH("Muy Baja",I10)))</formula>
    </cfRule>
    <cfRule type="containsText" dxfId="2821" priority="862" operator="containsText" text="Muy Baja'Tabla probabilidad'!">
      <formula>NOT(ISERROR(SEARCH("Muy Baja'Tabla probabilidad'!",I10)))</formula>
    </cfRule>
    <cfRule type="containsText" dxfId="2820" priority="863" operator="containsText" text="Muy bajo">
      <formula>NOT(ISERROR(SEARCH("Muy bajo",I10)))</formula>
    </cfRule>
    <cfRule type="containsText" dxfId="2819" priority="872" operator="containsText" text="Alta">
      <formula>NOT(ISERROR(SEARCH("Alta",I10)))</formula>
    </cfRule>
    <cfRule type="containsText" dxfId="2818" priority="873" operator="containsText" text="Media">
      <formula>NOT(ISERROR(SEARCH("Media",I10)))</formula>
    </cfRule>
    <cfRule type="containsText" dxfId="2817" priority="874" operator="containsText" text="Baja">
      <formula>NOT(ISERROR(SEARCH("Baja",I10)))</formula>
    </cfRule>
    <cfRule type="containsText" dxfId="2816" priority="875" operator="containsText" text="Muy baja">
      <formula>NOT(ISERROR(SEARCH("Muy baja",I10)))</formula>
    </cfRule>
    <cfRule type="cellIs" dxfId="2815" priority="878" operator="between">
      <formula>1</formula>
      <formula>2</formula>
    </cfRule>
    <cfRule type="cellIs" dxfId="2814" priority="879" operator="between">
      <formula>0</formula>
      <formula>2</formula>
    </cfRule>
  </conditionalFormatting>
  <conditionalFormatting sqref="I10">
    <cfRule type="containsText" dxfId="2813" priority="728" operator="containsText" text="Muy Alta">
      <formula>NOT(ISERROR(SEARCH("Muy Alta",I10)))</formula>
    </cfRule>
  </conditionalFormatting>
  <conditionalFormatting sqref="L10 L15 L20 L25 L30 L35 L40 L45 L50 L55">
    <cfRule type="containsText" dxfId="2812" priority="719" operator="containsText" text="Catastrófico">
      <formula>NOT(ISERROR(SEARCH("Catastrófico",L10)))</formula>
    </cfRule>
    <cfRule type="containsText" dxfId="2811" priority="720" operator="containsText" text="Mayor">
      <formula>NOT(ISERROR(SEARCH("Mayor",L10)))</formula>
    </cfRule>
    <cfRule type="containsText" dxfId="2810" priority="721" operator="containsText" text="Alta">
      <formula>NOT(ISERROR(SEARCH("Alta",L10)))</formula>
    </cfRule>
    <cfRule type="containsText" dxfId="2809" priority="722" operator="containsText" text="Moderado">
      <formula>NOT(ISERROR(SEARCH("Moderado",L10)))</formula>
    </cfRule>
    <cfRule type="containsText" dxfId="2808" priority="723" operator="containsText" text="Menor">
      <formula>NOT(ISERROR(SEARCH("Menor",L10)))</formula>
    </cfRule>
    <cfRule type="containsText" dxfId="2807" priority="724" operator="containsText" text="Leve">
      <formula>NOT(ISERROR(SEARCH("Leve",L10)))</formula>
    </cfRule>
  </conditionalFormatting>
  <conditionalFormatting sqref="N10 N15 N20 N25">
    <cfRule type="containsText" dxfId="2806" priority="714" operator="containsText" text="Extremo">
      <formula>NOT(ISERROR(SEARCH("Extremo",N10)))</formula>
    </cfRule>
    <cfRule type="containsText" dxfId="2805" priority="715" operator="containsText" text="Alto">
      <formula>NOT(ISERROR(SEARCH("Alto",N10)))</formula>
    </cfRule>
    <cfRule type="containsText" dxfId="2804" priority="716" operator="containsText" text="Bajo">
      <formula>NOT(ISERROR(SEARCH("Bajo",N10)))</formula>
    </cfRule>
    <cfRule type="containsText" dxfId="2803" priority="717" operator="containsText" text="Moderado">
      <formula>NOT(ISERROR(SEARCH("Moderado",N10)))</formula>
    </cfRule>
    <cfRule type="containsText" dxfId="2802" priority="718" operator="containsText" text="Extremo">
      <formula>NOT(ISERROR(SEARCH("Extremo",N10)))</formula>
    </cfRule>
  </conditionalFormatting>
  <conditionalFormatting sqref="M10 M15 M20 M25 M30 M35 M40 M45 M50 M55">
    <cfRule type="containsText" dxfId="2801" priority="708" operator="containsText" text="Catastrófico">
      <formula>NOT(ISERROR(SEARCH("Catastrófico",M10)))</formula>
    </cfRule>
    <cfRule type="containsText" dxfId="2800" priority="709" operator="containsText" text="Mayor">
      <formula>NOT(ISERROR(SEARCH("Mayor",M10)))</formula>
    </cfRule>
    <cfRule type="containsText" dxfId="2799" priority="710" operator="containsText" text="Alta">
      <formula>NOT(ISERROR(SEARCH("Alta",M10)))</formula>
    </cfRule>
    <cfRule type="containsText" dxfId="2798" priority="711" operator="containsText" text="Moderado">
      <formula>NOT(ISERROR(SEARCH("Moderado",M10)))</formula>
    </cfRule>
    <cfRule type="containsText" dxfId="2797" priority="712" operator="containsText" text="Menor">
      <formula>NOT(ISERROR(SEARCH("Menor",M10)))</formula>
    </cfRule>
    <cfRule type="containsText" dxfId="2796" priority="713" operator="containsText" text="Leve">
      <formula>NOT(ISERROR(SEARCH("Leve",M10)))</formula>
    </cfRule>
  </conditionalFormatting>
  <conditionalFormatting sqref="Y10:Y14">
    <cfRule type="containsText" dxfId="2795" priority="642" operator="containsText" text="Muy Alta">
      <formula>NOT(ISERROR(SEARCH("Muy Alta",Y10)))</formula>
    </cfRule>
    <cfRule type="containsText" dxfId="2794" priority="643" operator="containsText" text="Alta">
      <formula>NOT(ISERROR(SEARCH("Alta",Y10)))</formula>
    </cfRule>
    <cfRule type="containsText" dxfId="2793" priority="644" operator="containsText" text="Media">
      <formula>NOT(ISERROR(SEARCH("Media",Y10)))</formula>
    </cfRule>
    <cfRule type="containsText" dxfId="2792" priority="645" operator="containsText" text="Muy Baja">
      <formula>NOT(ISERROR(SEARCH("Muy Baja",Y10)))</formula>
    </cfRule>
    <cfRule type="containsText" dxfId="2791" priority="646" operator="containsText" text="Baja">
      <formula>NOT(ISERROR(SEARCH("Baja",Y10)))</formula>
    </cfRule>
    <cfRule type="containsText" dxfId="2790" priority="647" operator="containsText" text="Muy Baja">
      <formula>NOT(ISERROR(SEARCH("Muy Baja",Y10)))</formula>
    </cfRule>
  </conditionalFormatting>
  <conditionalFormatting sqref="AC10:AC14">
    <cfRule type="containsText" dxfId="2789" priority="637" operator="containsText" text="Catastrófico">
      <formula>NOT(ISERROR(SEARCH("Catastrófico",AC10)))</formula>
    </cfRule>
    <cfRule type="containsText" dxfId="2788" priority="638" operator="containsText" text="Mayor">
      <formula>NOT(ISERROR(SEARCH("Mayor",AC10)))</formula>
    </cfRule>
    <cfRule type="containsText" dxfId="2787" priority="639" operator="containsText" text="Moderado">
      <formula>NOT(ISERROR(SEARCH("Moderado",AC10)))</formula>
    </cfRule>
    <cfRule type="containsText" dxfId="2786" priority="640" operator="containsText" text="Menor">
      <formula>NOT(ISERROR(SEARCH("Menor",AC10)))</formula>
    </cfRule>
    <cfRule type="containsText" dxfId="2785" priority="641" operator="containsText" text="Leve">
      <formula>NOT(ISERROR(SEARCH("Leve",AC10)))</formula>
    </cfRule>
  </conditionalFormatting>
  <conditionalFormatting sqref="AG10">
    <cfRule type="containsText" dxfId="2784" priority="628" operator="containsText" text="Extremo">
      <formula>NOT(ISERROR(SEARCH("Extremo",AG10)))</formula>
    </cfRule>
    <cfRule type="containsText" dxfId="2783" priority="629" operator="containsText" text="Alto">
      <formula>NOT(ISERROR(SEARCH("Alto",AG10)))</formula>
    </cfRule>
    <cfRule type="containsText" dxfId="2782" priority="630" operator="containsText" text="Moderado">
      <formula>NOT(ISERROR(SEARCH("Moderado",AG10)))</formula>
    </cfRule>
    <cfRule type="containsText" dxfId="2781" priority="631" operator="containsText" text="Menor">
      <formula>NOT(ISERROR(SEARCH("Menor",AG10)))</formula>
    </cfRule>
    <cfRule type="containsText" dxfId="2780" priority="632" operator="containsText" text="Bajo">
      <formula>NOT(ISERROR(SEARCH("Bajo",AG10)))</formula>
    </cfRule>
    <cfRule type="containsText" dxfId="2779" priority="633" operator="containsText" text="Moderado">
      <formula>NOT(ISERROR(SEARCH("Moderado",AG10)))</formula>
    </cfRule>
    <cfRule type="containsText" dxfId="2778" priority="634" operator="containsText" text="Extremo">
      <formula>NOT(ISERROR(SEARCH("Extremo",AG10)))</formula>
    </cfRule>
    <cfRule type="containsText" dxfId="2777" priority="635" operator="containsText" text="Baja">
      <formula>NOT(ISERROR(SEARCH("Baja",AG10)))</formula>
    </cfRule>
    <cfRule type="containsText" dxfId="2776" priority="636" operator="containsText" text="Alto">
      <formula>NOT(ISERROR(SEARCH("Alto",AG10)))</formula>
    </cfRule>
  </conditionalFormatting>
  <conditionalFormatting sqref="AA10:AA59">
    <cfRule type="containsText" dxfId="2775" priority="28" operator="containsText" text="Muy Baja">
      <formula>NOT(ISERROR(SEARCH("Muy Baja",AA10)))</formula>
    </cfRule>
    <cfRule type="containsText" dxfId="2774" priority="617" operator="containsText" text="Muy Alta">
      <formula>NOT(ISERROR(SEARCH("Muy Alta",AA10)))</formula>
    </cfRule>
    <cfRule type="containsText" dxfId="2773" priority="618" operator="containsText" text="Alta">
      <formula>NOT(ISERROR(SEARCH("Alta",AA10)))</formula>
    </cfRule>
    <cfRule type="containsText" dxfId="2772" priority="619" operator="containsText" text="Media">
      <formula>NOT(ISERROR(SEARCH("Media",AA10)))</formula>
    </cfRule>
    <cfRule type="containsText" dxfId="2771" priority="620" operator="containsText" text="Baja">
      <formula>NOT(ISERROR(SEARCH("Baja",AA10)))</formula>
    </cfRule>
    <cfRule type="containsText" dxfId="2770" priority="621" operator="containsText" text="Muy Baja">
      <formula>NOT(ISERROR(SEARCH("Muy Baja",AA10)))</formula>
    </cfRule>
  </conditionalFormatting>
  <conditionalFormatting sqref="AE10:AE14">
    <cfRule type="containsText" dxfId="2769" priority="612" operator="containsText" text="Catastrófico">
      <formula>NOT(ISERROR(SEARCH("Catastrófico",AE10)))</formula>
    </cfRule>
    <cfRule type="containsText" dxfId="2768" priority="613" operator="containsText" text="Moderado">
      <formula>NOT(ISERROR(SEARCH("Moderado",AE10)))</formula>
    </cfRule>
    <cfRule type="containsText" dxfId="2767" priority="614" operator="containsText" text="Menor">
      <formula>NOT(ISERROR(SEARCH("Menor",AE10)))</formula>
    </cfRule>
    <cfRule type="containsText" dxfId="2766" priority="615" operator="containsText" text="Leve">
      <formula>NOT(ISERROR(SEARCH("Leve",AE10)))</formula>
    </cfRule>
    <cfRule type="containsText" dxfId="2765" priority="616" operator="containsText" text="Mayor">
      <formula>NOT(ISERROR(SEARCH("Mayor",AE10)))</formula>
    </cfRule>
  </conditionalFormatting>
  <conditionalFormatting sqref="I15 I20 I25">
    <cfRule type="containsText" dxfId="2764" priority="589" operator="containsText" text="Muy Baja">
      <formula>NOT(ISERROR(SEARCH("Muy Baja",I15)))</formula>
    </cfRule>
    <cfRule type="containsText" dxfId="2763" priority="590" operator="containsText" text="Baja">
      <formula>NOT(ISERROR(SEARCH("Baja",I15)))</formula>
    </cfRule>
    <cfRule type="containsText" dxfId="2762" priority="592" operator="containsText" text="Muy Alta">
      <formula>NOT(ISERROR(SEARCH("Muy Alta",I15)))</formula>
    </cfRule>
    <cfRule type="containsText" dxfId="2761" priority="593" operator="containsText" text="Alta">
      <formula>NOT(ISERROR(SEARCH("Alta",I15)))</formula>
    </cfRule>
    <cfRule type="containsText" dxfId="2760" priority="594" operator="containsText" text="Media">
      <formula>NOT(ISERROR(SEARCH("Media",I15)))</formula>
    </cfRule>
    <cfRule type="containsText" dxfId="2759" priority="595" operator="containsText" text="Media">
      <formula>NOT(ISERROR(SEARCH("Media",I15)))</formula>
    </cfRule>
    <cfRule type="containsText" dxfId="2758" priority="596" operator="containsText" text="Media">
      <formula>NOT(ISERROR(SEARCH("Media",I15)))</formula>
    </cfRule>
    <cfRule type="containsText" dxfId="2757" priority="597" operator="containsText" text="Muy Baja">
      <formula>NOT(ISERROR(SEARCH("Muy Baja",I15)))</formula>
    </cfRule>
    <cfRule type="containsText" dxfId="2756" priority="598" operator="containsText" text="Baja">
      <formula>NOT(ISERROR(SEARCH("Baja",I15)))</formula>
    </cfRule>
    <cfRule type="containsText" dxfId="2755" priority="599" operator="containsText" text="Muy Baja">
      <formula>NOT(ISERROR(SEARCH("Muy Baja",I15)))</formula>
    </cfRule>
    <cfRule type="containsText" dxfId="2754" priority="600" operator="containsText" text="Muy Baja">
      <formula>NOT(ISERROR(SEARCH("Muy Baja",I15)))</formula>
    </cfRule>
    <cfRule type="containsText" dxfId="2753" priority="601" operator="containsText" text="Muy Baja">
      <formula>NOT(ISERROR(SEARCH("Muy Baja",I15)))</formula>
    </cfRule>
    <cfRule type="containsText" dxfId="2752" priority="602" operator="containsText" text="Muy Baja'Tabla probabilidad'!">
      <formula>NOT(ISERROR(SEARCH("Muy Baja'Tabla probabilidad'!",I15)))</formula>
    </cfRule>
    <cfRule type="containsText" dxfId="2751" priority="603" operator="containsText" text="Muy bajo">
      <formula>NOT(ISERROR(SEARCH("Muy bajo",I15)))</formula>
    </cfRule>
    <cfRule type="containsText" dxfId="2750" priority="604" operator="containsText" text="Alta">
      <formula>NOT(ISERROR(SEARCH("Alta",I15)))</formula>
    </cfRule>
    <cfRule type="containsText" dxfId="2749" priority="605" operator="containsText" text="Media">
      <formula>NOT(ISERROR(SEARCH("Media",I15)))</formula>
    </cfRule>
    <cfRule type="containsText" dxfId="2748" priority="606" operator="containsText" text="Baja">
      <formula>NOT(ISERROR(SEARCH("Baja",I15)))</formula>
    </cfRule>
    <cfRule type="containsText" dxfId="2747" priority="607" operator="containsText" text="Muy baja">
      <formula>NOT(ISERROR(SEARCH("Muy baja",I15)))</formula>
    </cfRule>
    <cfRule type="cellIs" dxfId="2746" priority="610" operator="between">
      <formula>1</formula>
      <formula>2</formula>
    </cfRule>
    <cfRule type="cellIs" dxfId="2745" priority="611" operator="between">
      <formula>0</formula>
      <formula>2</formula>
    </cfRule>
  </conditionalFormatting>
  <conditionalFormatting sqref="I15 I20 I25">
    <cfRule type="containsText" dxfId="2744" priority="591" operator="containsText" text="Muy Alta">
      <formula>NOT(ISERROR(SEARCH("Muy Alta",I15)))</formula>
    </cfRule>
  </conditionalFormatting>
  <conditionalFormatting sqref="Y15:Y19">
    <cfRule type="containsText" dxfId="2743" priority="583" operator="containsText" text="Muy Alta">
      <formula>NOT(ISERROR(SEARCH("Muy Alta",Y15)))</formula>
    </cfRule>
    <cfRule type="containsText" dxfId="2742" priority="584" operator="containsText" text="Alta">
      <formula>NOT(ISERROR(SEARCH("Alta",Y15)))</formula>
    </cfRule>
    <cfRule type="containsText" dxfId="2741" priority="585" operator="containsText" text="Media">
      <formula>NOT(ISERROR(SEARCH("Media",Y15)))</formula>
    </cfRule>
    <cfRule type="containsText" dxfId="2740" priority="586" operator="containsText" text="Muy Baja">
      <formula>NOT(ISERROR(SEARCH("Muy Baja",Y15)))</formula>
    </cfRule>
    <cfRule type="containsText" dxfId="2739" priority="587" operator="containsText" text="Baja">
      <formula>NOT(ISERROR(SEARCH("Baja",Y15)))</formula>
    </cfRule>
    <cfRule type="containsText" dxfId="2738" priority="588" operator="containsText" text="Muy Baja">
      <formula>NOT(ISERROR(SEARCH("Muy Baja",Y15)))</formula>
    </cfRule>
  </conditionalFormatting>
  <conditionalFormatting sqref="AC15:AC19">
    <cfRule type="containsText" dxfId="2737" priority="578" operator="containsText" text="Catastrófico">
      <formula>NOT(ISERROR(SEARCH("Catastrófico",AC15)))</formula>
    </cfRule>
    <cfRule type="containsText" dxfId="2736" priority="579" operator="containsText" text="Mayor">
      <formula>NOT(ISERROR(SEARCH("Mayor",AC15)))</formula>
    </cfRule>
    <cfRule type="containsText" dxfId="2735" priority="580" operator="containsText" text="Moderado">
      <formula>NOT(ISERROR(SEARCH("Moderado",AC15)))</formula>
    </cfRule>
    <cfRule type="containsText" dxfId="2734" priority="581" operator="containsText" text="Menor">
      <formula>NOT(ISERROR(SEARCH("Menor",AC15)))</formula>
    </cfRule>
    <cfRule type="containsText" dxfId="2733" priority="582" operator="containsText" text="Leve">
      <formula>NOT(ISERROR(SEARCH("Leve",AC15)))</formula>
    </cfRule>
  </conditionalFormatting>
  <conditionalFormatting sqref="AG15">
    <cfRule type="containsText" dxfId="2732" priority="569" operator="containsText" text="Extremo">
      <formula>NOT(ISERROR(SEARCH("Extremo",AG15)))</formula>
    </cfRule>
    <cfRule type="containsText" dxfId="2731" priority="570" operator="containsText" text="Alto">
      <formula>NOT(ISERROR(SEARCH("Alto",AG15)))</formula>
    </cfRule>
    <cfRule type="containsText" dxfId="2730" priority="571" operator="containsText" text="Moderado">
      <formula>NOT(ISERROR(SEARCH("Moderado",AG15)))</formula>
    </cfRule>
    <cfRule type="containsText" dxfId="2729" priority="572" operator="containsText" text="Menor">
      <formula>NOT(ISERROR(SEARCH("Menor",AG15)))</formula>
    </cfRule>
    <cfRule type="containsText" dxfId="2728" priority="573" operator="containsText" text="Bajo">
      <formula>NOT(ISERROR(SEARCH("Bajo",AG15)))</formula>
    </cfRule>
    <cfRule type="containsText" dxfId="2727" priority="574" operator="containsText" text="Moderado">
      <formula>NOT(ISERROR(SEARCH("Moderado",AG15)))</formula>
    </cfRule>
    <cfRule type="containsText" dxfId="2726" priority="575" operator="containsText" text="Extremo">
      <formula>NOT(ISERROR(SEARCH("Extremo",AG15)))</formula>
    </cfRule>
    <cfRule type="containsText" dxfId="2725" priority="576" operator="containsText" text="Baja">
      <formula>NOT(ISERROR(SEARCH("Baja",AG15)))</formula>
    </cfRule>
    <cfRule type="containsText" dxfId="2724" priority="577" operator="containsText" text="Alto">
      <formula>NOT(ISERROR(SEARCH("Alto",AG15)))</formula>
    </cfRule>
  </conditionalFormatting>
  <conditionalFormatting sqref="AE15:AE19">
    <cfRule type="containsText" dxfId="2723" priority="559" operator="containsText" text="Catastrófico">
      <formula>NOT(ISERROR(SEARCH("Catastrófico",AE15)))</formula>
    </cfRule>
    <cfRule type="containsText" dxfId="2722" priority="560" operator="containsText" text="Moderado">
      <formula>NOT(ISERROR(SEARCH("Moderado",AE15)))</formula>
    </cfRule>
    <cfRule type="containsText" dxfId="2721" priority="561" operator="containsText" text="Menor">
      <formula>NOT(ISERROR(SEARCH("Menor",AE15)))</formula>
    </cfRule>
    <cfRule type="containsText" dxfId="2720" priority="562" operator="containsText" text="Leve">
      <formula>NOT(ISERROR(SEARCH("Leve",AE15)))</formula>
    </cfRule>
    <cfRule type="containsText" dxfId="2719" priority="563" operator="containsText" text="Mayor">
      <formula>NOT(ISERROR(SEARCH("Mayor",AE15)))</formula>
    </cfRule>
  </conditionalFormatting>
  <conditionalFormatting sqref="Y20:Y24">
    <cfRule type="containsText" dxfId="2718" priority="553" operator="containsText" text="Muy Alta">
      <formula>NOT(ISERROR(SEARCH("Muy Alta",Y20)))</formula>
    </cfRule>
    <cfRule type="containsText" dxfId="2717" priority="554" operator="containsText" text="Alta">
      <formula>NOT(ISERROR(SEARCH("Alta",Y20)))</formula>
    </cfRule>
    <cfRule type="containsText" dxfId="2716" priority="555" operator="containsText" text="Media">
      <formula>NOT(ISERROR(SEARCH("Media",Y20)))</formula>
    </cfRule>
    <cfRule type="containsText" dxfId="2715" priority="556" operator="containsText" text="Muy Baja">
      <formula>NOT(ISERROR(SEARCH("Muy Baja",Y20)))</formula>
    </cfRule>
    <cfRule type="containsText" dxfId="2714" priority="557" operator="containsText" text="Baja">
      <formula>NOT(ISERROR(SEARCH("Baja",Y20)))</formula>
    </cfRule>
    <cfRule type="containsText" dxfId="2713" priority="558" operator="containsText" text="Muy Baja">
      <formula>NOT(ISERROR(SEARCH("Muy Baja",Y20)))</formula>
    </cfRule>
  </conditionalFormatting>
  <conditionalFormatting sqref="AC20:AC24">
    <cfRule type="containsText" dxfId="2712" priority="548" operator="containsText" text="Catastrófico">
      <formula>NOT(ISERROR(SEARCH("Catastrófico",AC20)))</formula>
    </cfRule>
    <cfRule type="containsText" dxfId="2711" priority="549" operator="containsText" text="Mayor">
      <formula>NOT(ISERROR(SEARCH("Mayor",AC20)))</formula>
    </cfRule>
    <cfRule type="containsText" dxfId="2710" priority="550" operator="containsText" text="Moderado">
      <formula>NOT(ISERROR(SEARCH("Moderado",AC20)))</formula>
    </cfRule>
    <cfRule type="containsText" dxfId="2709" priority="551" operator="containsText" text="Menor">
      <formula>NOT(ISERROR(SEARCH("Menor",AC20)))</formula>
    </cfRule>
    <cfRule type="containsText" dxfId="2708" priority="552" operator="containsText" text="Leve">
      <formula>NOT(ISERROR(SEARCH("Leve",AC20)))</formula>
    </cfRule>
  </conditionalFormatting>
  <conditionalFormatting sqref="AG20">
    <cfRule type="containsText" dxfId="2707" priority="539" operator="containsText" text="Extremo">
      <formula>NOT(ISERROR(SEARCH("Extremo",AG20)))</formula>
    </cfRule>
    <cfRule type="containsText" dxfId="2706" priority="540" operator="containsText" text="Alto">
      <formula>NOT(ISERROR(SEARCH("Alto",AG20)))</formula>
    </cfRule>
    <cfRule type="containsText" dxfId="2705" priority="541" operator="containsText" text="Moderado">
      <formula>NOT(ISERROR(SEARCH("Moderado",AG20)))</formula>
    </cfRule>
    <cfRule type="containsText" dxfId="2704" priority="542" operator="containsText" text="Menor">
      <formula>NOT(ISERROR(SEARCH("Menor",AG20)))</formula>
    </cfRule>
    <cfRule type="containsText" dxfId="2703" priority="543" operator="containsText" text="Bajo">
      <formula>NOT(ISERROR(SEARCH("Bajo",AG20)))</formula>
    </cfRule>
    <cfRule type="containsText" dxfId="2702" priority="544" operator="containsText" text="Moderado">
      <formula>NOT(ISERROR(SEARCH("Moderado",AG20)))</formula>
    </cfRule>
    <cfRule type="containsText" dxfId="2701" priority="545" operator="containsText" text="Extremo">
      <formula>NOT(ISERROR(SEARCH("Extremo",AG20)))</formula>
    </cfRule>
    <cfRule type="containsText" dxfId="2700" priority="546" operator="containsText" text="Baja">
      <formula>NOT(ISERROR(SEARCH("Baja",AG20)))</formula>
    </cfRule>
    <cfRule type="containsText" dxfId="2699" priority="547" operator="containsText" text="Alto">
      <formula>NOT(ISERROR(SEARCH("Alto",AG20)))</formula>
    </cfRule>
  </conditionalFormatting>
  <conditionalFormatting sqref="AE20:AE24">
    <cfRule type="containsText" dxfId="2698" priority="529" operator="containsText" text="Catastrófico">
      <formula>NOT(ISERROR(SEARCH("Catastrófico",AE20)))</formula>
    </cfRule>
    <cfRule type="containsText" dxfId="2697" priority="530" operator="containsText" text="Moderado">
      <formula>NOT(ISERROR(SEARCH("Moderado",AE20)))</formula>
    </cfRule>
    <cfRule type="containsText" dxfId="2696" priority="531" operator="containsText" text="Menor">
      <formula>NOT(ISERROR(SEARCH("Menor",AE20)))</formula>
    </cfRule>
    <cfRule type="containsText" dxfId="2695" priority="532" operator="containsText" text="Leve">
      <formula>NOT(ISERROR(SEARCH("Leve",AE20)))</formula>
    </cfRule>
    <cfRule type="containsText" dxfId="2694" priority="533" operator="containsText" text="Mayor">
      <formula>NOT(ISERROR(SEARCH("Mayor",AE20)))</formula>
    </cfRule>
  </conditionalFormatting>
  <conditionalFormatting sqref="Y25:Y29">
    <cfRule type="containsText" dxfId="2693" priority="493" operator="containsText" text="Muy Alta">
      <formula>NOT(ISERROR(SEARCH("Muy Alta",Y25)))</formula>
    </cfRule>
    <cfRule type="containsText" dxfId="2692" priority="494" operator="containsText" text="Alta">
      <formula>NOT(ISERROR(SEARCH("Alta",Y25)))</formula>
    </cfRule>
    <cfRule type="containsText" dxfId="2691" priority="495" operator="containsText" text="Media">
      <formula>NOT(ISERROR(SEARCH("Media",Y25)))</formula>
    </cfRule>
    <cfRule type="containsText" dxfId="2690" priority="496" operator="containsText" text="Muy Baja">
      <formula>NOT(ISERROR(SEARCH("Muy Baja",Y25)))</formula>
    </cfRule>
    <cfRule type="containsText" dxfId="2689" priority="497" operator="containsText" text="Baja">
      <formula>NOT(ISERROR(SEARCH("Baja",Y25)))</formula>
    </cfRule>
    <cfRule type="containsText" dxfId="2688" priority="498" operator="containsText" text="Muy Baja">
      <formula>NOT(ISERROR(SEARCH("Muy Baja",Y25)))</formula>
    </cfRule>
  </conditionalFormatting>
  <conditionalFormatting sqref="AC25:AC29">
    <cfRule type="containsText" dxfId="2687" priority="488" operator="containsText" text="Catastrófico">
      <formula>NOT(ISERROR(SEARCH("Catastrófico",AC25)))</formula>
    </cfRule>
    <cfRule type="containsText" dxfId="2686" priority="489" operator="containsText" text="Mayor">
      <formula>NOT(ISERROR(SEARCH("Mayor",AC25)))</formula>
    </cfRule>
    <cfRule type="containsText" dxfId="2685" priority="490" operator="containsText" text="Moderado">
      <formula>NOT(ISERROR(SEARCH("Moderado",AC25)))</formula>
    </cfRule>
    <cfRule type="containsText" dxfId="2684" priority="491" operator="containsText" text="Menor">
      <formula>NOT(ISERROR(SEARCH("Menor",AC25)))</formula>
    </cfRule>
    <cfRule type="containsText" dxfId="2683" priority="492" operator="containsText" text="Leve">
      <formula>NOT(ISERROR(SEARCH("Leve",AC25)))</formula>
    </cfRule>
  </conditionalFormatting>
  <conditionalFormatting sqref="AG25">
    <cfRule type="containsText" dxfId="2682" priority="479" operator="containsText" text="Extremo">
      <formula>NOT(ISERROR(SEARCH("Extremo",AG25)))</formula>
    </cfRule>
    <cfRule type="containsText" dxfId="2681" priority="480" operator="containsText" text="Alto">
      <formula>NOT(ISERROR(SEARCH("Alto",AG25)))</formula>
    </cfRule>
    <cfRule type="containsText" dxfId="2680" priority="481" operator="containsText" text="Moderado">
      <formula>NOT(ISERROR(SEARCH("Moderado",AG25)))</formula>
    </cfRule>
    <cfRule type="containsText" dxfId="2679" priority="482" operator="containsText" text="Menor">
      <formula>NOT(ISERROR(SEARCH("Menor",AG25)))</formula>
    </cfRule>
    <cfRule type="containsText" dxfId="2678" priority="483" operator="containsText" text="Bajo">
      <formula>NOT(ISERROR(SEARCH("Bajo",AG25)))</formula>
    </cfRule>
    <cfRule type="containsText" dxfId="2677" priority="484" operator="containsText" text="Moderado">
      <formula>NOT(ISERROR(SEARCH("Moderado",AG25)))</formula>
    </cfRule>
    <cfRule type="containsText" dxfId="2676" priority="485" operator="containsText" text="Extremo">
      <formula>NOT(ISERROR(SEARCH("Extremo",AG25)))</formula>
    </cfRule>
    <cfRule type="containsText" dxfId="2675" priority="486" operator="containsText" text="Baja">
      <formula>NOT(ISERROR(SEARCH("Baja",AG25)))</formula>
    </cfRule>
    <cfRule type="containsText" dxfId="2674" priority="487" operator="containsText" text="Alto">
      <formula>NOT(ISERROR(SEARCH("Alto",AG25)))</formula>
    </cfRule>
  </conditionalFormatting>
  <conditionalFormatting sqref="AE25:AE29">
    <cfRule type="containsText" dxfId="2673" priority="469" operator="containsText" text="Catastrófico">
      <formula>NOT(ISERROR(SEARCH("Catastrófico",AE25)))</formula>
    </cfRule>
    <cfRule type="containsText" dxfId="2672" priority="470" operator="containsText" text="Moderado">
      <formula>NOT(ISERROR(SEARCH("Moderado",AE25)))</formula>
    </cfRule>
    <cfRule type="containsText" dxfId="2671" priority="471" operator="containsText" text="Menor">
      <formula>NOT(ISERROR(SEARCH("Menor",AE25)))</formula>
    </cfRule>
    <cfRule type="containsText" dxfId="2670" priority="472" operator="containsText" text="Leve">
      <formula>NOT(ISERROR(SEARCH("Leve",AE25)))</formula>
    </cfRule>
    <cfRule type="containsText" dxfId="2669" priority="473" operator="containsText" text="Mayor">
      <formula>NOT(ISERROR(SEARCH("Mayor",AE25)))</formula>
    </cfRule>
  </conditionalFormatting>
  <conditionalFormatting sqref="N30 N35">
    <cfRule type="containsText" dxfId="2668" priority="458" operator="containsText" text="Extremo">
      <formula>NOT(ISERROR(SEARCH("Extremo",N30)))</formula>
    </cfRule>
    <cfRule type="containsText" dxfId="2667" priority="459" operator="containsText" text="Alto">
      <formula>NOT(ISERROR(SEARCH("Alto",N30)))</formula>
    </cfRule>
    <cfRule type="containsText" dxfId="2666" priority="460" operator="containsText" text="Bajo">
      <formula>NOT(ISERROR(SEARCH("Bajo",N30)))</formula>
    </cfRule>
    <cfRule type="containsText" dxfId="2665" priority="461" operator="containsText" text="Moderado">
      <formula>NOT(ISERROR(SEARCH("Moderado",N30)))</formula>
    </cfRule>
    <cfRule type="containsText" dxfId="2664" priority="462" operator="containsText" text="Extremo">
      <formula>NOT(ISERROR(SEARCH("Extremo",N30)))</formula>
    </cfRule>
  </conditionalFormatting>
  <conditionalFormatting sqref="I30 I35 I40">
    <cfRule type="containsText" dxfId="2663" priority="429" operator="containsText" text="Muy Baja">
      <formula>NOT(ISERROR(SEARCH("Muy Baja",I30)))</formula>
    </cfRule>
    <cfRule type="containsText" dxfId="2662" priority="430" operator="containsText" text="Baja">
      <formula>NOT(ISERROR(SEARCH("Baja",I30)))</formula>
    </cfRule>
    <cfRule type="containsText" dxfId="2661" priority="432" operator="containsText" text="Muy Alta">
      <formula>NOT(ISERROR(SEARCH("Muy Alta",I30)))</formula>
    </cfRule>
    <cfRule type="containsText" dxfId="2660" priority="433" operator="containsText" text="Alta">
      <formula>NOT(ISERROR(SEARCH("Alta",I30)))</formula>
    </cfRule>
    <cfRule type="containsText" dxfId="2659" priority="434" operator="containsText" text="Media">
      <formula>NOT(ISERROR(SEARCH("Media",I30)))</formula>
    </cfRule>
    <cfRule type="containsText" dxfId="2658" priority="435" operator="containsText" text="Media">
      <formula>NOT(ISERROR(SEARCH("Media",I30)))</formula>
    </cfRule>
    <cfRule type="containsText" dxfId="2657" priority="436" operator="containsText" text="Media">
      <formula>NOT(ISERROR(SEARCH("Media",I30)))</formula>
    </cfRule>
    <cfRule type="containsText" dxfId="2656" priority="437" operator="containsText" text="Muy Baja">
      <formula>NOT(ISERROR(SEARCH("Muy Baja",I30)))</formula>
    </cfRule>
    <cfRule type="containsText" dxfId="2655" priority="438" operator="containsText" text="Baja">
      <formula>NOT(ISERROR(SEARCH("Baja",I30)))</formula>
    </cfRule>
    <cfRule type="containsText" dxfId="2654" priority="439" operator="containsText" text="Muy Baja">
      <formula>NOT(ISERROR(SEARCH("Muy Baja",I30)))</formula>
    </cfRule>
    <cfRule type="containsText" dxfId="2653" priority="440" operator="containsText" text="Muy Baja">
      <formula>NOT(ISERROR(SEARCH("Muy Baja",I30)))</formula>
    </cfRule>
    <cfRule type="containsText" dxfId="2652" priority="441" operator="containsText" text="Muy Baja">
      <formula>NOT(ISERROR(SEARCH("Muy Baja",I30)))</formula>
    </cfRule>
    <cfRule type="containsText" dxfId="2651" priority="442" operator="containsText" text="Muy Baja'Tabla probabilidad'!">
      <formula>NOT(ISERROR(SEARCH("Muy Baja'Tabla probabilidad'!",I30)))</formula>
    </cfRule>
    <cfRule type="containsText" dxfId="2650" priority="443" operator="containsText" text="Muy bajo">
      <formula>NOT(ISERROR(SEARCH("Muy bajo",I30)))</formula>
    </cfRule>
    <cfRule type="containsText" dxfId="2649" priority="444" operator="containsText" text="Alta">
      <formula>NOT(ISERROR(SEARCH("Alta",I30)))</formula>
    </cfRule>
    <cfRule type="containsText" dxfId="2648" priority="445" operator="containsText" text="Media">
      <formula>NOT(ISERROR(SEARCH("Media",I30)))</formula>
    </cfRule>
    <cfRule type="containsText" dxfId="2647" priority="446" operator="containsText" text="Baja">
      <formula>NOT(ISERROR(SEARCH("Baja",I30)))</formula>
    </cfRule>
    <cfRule type="containsText" dxfId="2646" priority="447" operator="containsText" text="Muy baja">
      <formula>NOT(ISERROR(SEARCH("Muy baja",I30)))</formula>
    </cfRule>
    <cfRule type="cellIs" dxfId="2645" priority="450" operator="between">
      <formula>1</formula>
      <formula>2</formula>
    </cfRule>
    <cfRule type="cellIs" dxfId="2644" priority="451" operator="between">
      <formula>0</formula>
      <formula>2</formula>
    </cfRule>
  </conditionalFormatting>
  <conditionalFormatting sqref="I30 I35 I40">
    <cfRule type="containsText" dxfId="2643" priority="431" operator="containsText" text="Muy Alta">
      <formula>NOT(ISERROR(SEARCH("Muy Alta",I30)))</formula>
    </cfRule>
  </conditionalFormatting>
  <conditionalFormatting sqref="Y30:Y34">
    <cfRule type="containsText" dxfId="2642" priority="423" operator="containsText" text="Muy Alta">
      <formula>NOT(ISERROR(SEARCH("Muy Alta",Y30)))</formula>
    </cfRule>
    <cfRule type="containsText" dxfId="2641" priority="424" operator="containsText" text="Alta">
      <formula>NOT(ISERROR(SEARCH("Alta",Y30)))</formula>
    </cfRule>
    <cfRule type="containsText" dxfId="2640" priority="425" operator="containsText" text="Media">
      <formula>NOT(ISERROR(SEARCH("Media",Y30)))</formula>
    </cfRule>
    <cfRule type="containsText" dxfId="2639" priority="426" operator="containsText" text="Muy Baja">
      <formula>NOT(ISERROR(SEARCH("Muy Baja",Y30)))</formula>
    </cfRule>
    <cfRule type="containsText" dxfId="2638" priority="427" operator="containsText" text="Baja">
      <formula>NOT(ISERROR(SEARCH("Baja",Y30)))</formula>
    </cfRule>
    <cfRule type="containsText" dxfId="2637" priority="428" operator="containsText" text="Muy Baja">
      <formula>NOT(ISERROR(SEARCH("Muy Baja",Y30)))</formula>
    </cfRule>
  </conditionalFormatting>
  <conditionalFormatting sqref="AC30:AC34">
    <cfRule type="containsText" dxfId="2636" priority="418" operator="containsText" text="Catastrófico">
      <formula>NOT(ISERROR(SEARCH("Catastrófico",AC30)))</formula>
    </cfRule>
    <cfRule type="containsText" dxfId="2635" priority="419" operator="containsText" text="Mayor">
      <formula>NOT(ISERROR(SEARCH("Mayor",AC30)))</formula>
    </cfRule>
    <cfRule type="containsText" dxfId="2634" priority="420" operator="containsText" text="Moderado">
      <formula>NOT(ISERROR(SEARCH("Moderado",AC30)))</formula>
    </cfRule>
    <cfRule type="containsText" dxfId="2633" priority="421" operator="containsText" text="Menor">
      <formula>NOT(ISERROR(SEARCH("Menor",AC30)))</formula>
    </cfRule>
    <cfRule type="containsText" dxfId="2632" priority="422" operator="containsText" text="Leve">
      <formula>NOT(ISERROR(SEARCH("Leve",AC30)))</formula>
    </cfRule>
  </conditionalFormatting>
  <conditionalFormatting sqref="AG30">
    <cfRule type="containsText" dxfId="2631" priority="409" operator="containsText" text="Extremo">
      <formula>NOT(ISERROR(SEARCH("Extremo",AG30)))</formula>
    </cfRule>
    <cfRule type="containsText" dxfId="2630" priority="410" operator="containsText" text="Alto">
      <formula>NOT(ISERROR(SEARCH("Alto",AG30)))</formula>
    </cfRule>
    <cfRule type="containsText" dxfId="2629" priority="411" operator="containsText" text="Moderado">
      <formula>NOT(ISERROR(SEARCH("Moderado",AG30)))</formula>
    </cfRule>
    <cfRule type="containsText" dxfId="2628" priority="412" operator="containsText" text="Menor">
      <formula>NOT(ISERROR(SEARCH("Menor",AG30)))</formula>
    </cfRule>
    <cfRule type="containsText" dxfId="2627" priority="413" operator="containsText" text="Bajo">
      <formula>NOT(ISERROR(SEARCH("Bajo",AG30)))</formula>
    </cfRule>
    <cfRule type="containsText" dxfId="2626" priority="414" operator="containsText" text="Moderado">
      <formula>NOT(ISERROR(SEARCH("Moderado",AG30)))</formula>
    </cfRule>
    <cfRule type="containsText" dxfId="2625" priority="415" operator="containsText" text="Extremo">
      <formula>NOT(ISERROR(SEARCH("Extremo",AG30)))</formula>
    </cfRule>
    <cfRule type="containsText" dxfId="2624" priority="416" operator="containsText" text="Baja">
      <formula>NOT(ISERROR(SEARCH("Baja",AG30)))</formula>
    </cfRule>
    <cfRule type="containsText" dxfId="2623" priority="417" operator="containsText" text="Alto">
      <formula>NOT(ISERROR(SEARCH("Alto",AG30)))</formula>
    </cfRule>
  </conditionalFormatting>
  <conditionalFormatting sqref="AE30:AE34">
    <cfRule type="containsText" dxfId="2622" priority="399" operator="containsText" text="Catastrófico">
      <formula>NOT(ISERROR(SEARCH("Catastrófico",AE30)))</formula>
    </cfRule>
    <cfRule type="containsText" dxfId="2621" priority="400" operator="containsText" text="Moderado">
      <formula>NOT(ISERROR(SEARCH("Moderado",AE30)))</formula>
    </cfRule>
    <cfRule type="containsText" dxfId="2620" priority="401" operator="containsText" text="Menor">
      <formula>NOT(ISERROR(SEARCH("Menor",AE30)))</formula>
    </cfRule>
    <cfRule type="containsText" dxfId="2619" priority="402" operator="containsText" text="Leve">
      <formula>NOT(ISERROR(SEARCH("Leve",AE30)))</formula>
    </cfRule>
    <cfRule type="containsText" dxfId="2618" priority="403" operator="containsText" text="Mayor">
      <formula>NOT(ISERROR(SEARCH("Mayor",AE30)))</formula>
    </cfRule>
  </conditionalFormatting>
  <conditionalFormatting sqref="Y35:Y39">
    <cfRule type="containsText" dxfId="2617" priority="333" operator="containsText" text="Muy Alta">
      <formula>NOT(ISERROR(SEARCH("Muy Alta",Y35)))</formula>
    </cfRule>
    <cfRule type="containsText" dxfId="2616" priority="334" operator="containsText" text="Alta">
      <formula>NOT(ISERROR(SEARCH("Alta",Y35)))</formula>
    </cfRule>
    <cfRule type="containsText" dxfId="2615" priority="335" operator="containsText" text="Media">
      <formula>NOT(ISERROR(SEARCH("Media",Y35)))</formula>
    </cfRule>
    <cfRule type="containsText" dxfId="2614" priority="336" operator="containsText" text="Muy Baja">
      <formula>NOT(ISERROR(SEARCH("Muy Baja",Y35)))</formula>
    </cfRule>
    <cfRule type="containsText" dxfId="2613" priority="337" operator="containsText" text="Baja">
      <formula>NOT(ISERROR(SEARCH("Baja",Y35)))</formula>
    </cfRule>
    <cfRule type="containsText" dxfId="2612" priority="338" operator="containsText" text="Muy Baja">
      <formula>NOT(ISERROR(SEARCH("Muy Baja",Y35)))</formula>
    </cfRule>
  </conditionalFormatting>
  <conditionalFormatting sqref="AC35:AC39">
    <cfRule type="containsText" dxfId="2611" priority="328" operator="containsText" text="Catastrófico">
      <formula>NOT(ISERROR(SEARCH("Catastrófico",AC35)))</formula>
    </cfRule>
    <cfRule type="containsText" dxfId="2610" priority="329" operator="containsText" text="Mayor">
      <formula>NOT(ISERROR(SEARCH("Mayor",AC35)))</formula>
    </cfRule>
    <cfRule type="containsText" dxfId="2609" priority="330" operator="containsText" text="Moderado">
      <formula>NOT(ISERROR(SEARCH("Moderado",AC35)))</formula>
    </cfRule>
    <cfRule type="containsText" dxfId="2608" priority="331" operator="containsText" text="Menor">
      <formula>NOT(ISERROR(SEARCH("Menor",AC35)))</formula>
    </cfRule>
    <cfRule type="containsText" dxfId="2607" priority="332" operator="containsText" text="Leve">
      <formula>NOT(ISERROR(SEARCH("Leve",AC35)))</formula>
    </cfRule>
  </conditionalFormatting>
  <conditionalFormatting sqref="AG35">
    <cfRule type="containsText" dxfId="2606" priority="319" operator="containsText" text="Extremo">
      <formula>NOT(ISERROR(SEARCH("Extremo",AG35)))</formula>
    </cfRule>
    <cfRule type="containsText" dxfId="2605" priority="320" operator="containsText" text="Alto">
      <formula>NOT(ISERROR(SEARCH("Alto",AG35)))</formula>
    </cfRule>
    <cfRule type="containsText" dxfId="2604" priority="321" operator="containsText" text="Moderado">
      <formula>NOT(ISERROR(SEARCH("Moderado",AG35)))</formula>
    </cfRule>
    <cfRule type="containsText" dxfId="2603" priority="322" operator="containsText" text="Menor">
      <formula>NOT(ISERROR(SEARCH("Menor",AG35)))</formula>
    </cfRule>
    <cfRule type="containsText" dxfId="2602" priority="323" operator="containsText" text="Bajo">
      <formula>NOT(ISERROR(SEARCH("Bajo",AG35)))</formula>
    </cfRule>
    <cfRule type="containsText" dxfId="2601" priority="324" operator="containsText" text="Moderado">
      <formula>NOT(ISERROR(SEARCH("Moderado",AG35)))</formula>
    </cfRule>
    <cfRule type="containsText" dxfId="2600" priority="325" operator="containsText" text="Extremo">
      <formula>NOT(ISERROR(SEARCH("Extremo",AG35)))</formula>
    </cfRule>
    <cfRule type="containsText" dxfId="2599" priority="326" operator="containsText" text="Baja">
      <formula>NOT(ISERROR(SEARCH("Baja",AG35)))</formula>
    </cfRule>
    <cfRule type="containsText" dxfId="2598" priority="327" operator="containsText" text="Alto">
      <formula>NOT(ISERROR(SEARCH("Alto",AG35)))</formula>
    </cfRule>
  </conditionalFormatting>
  <conditionalFormatting sqref="AE35:AE39">
    <cfRule type="containsText" dxfId="2597" priority="309" operator="containsText" text="Catastrófico">
      <formula>NOT(ISERROR(SEARCH("Catastrófico",AE35)))</formula>
    </cfRule>
    <cfRule type="containsText" dxfId="2596" priority="310" operator="containsText" text="Moderado">
      <formula>NOT(ISERROR(SEARCH("Moderado",AE35)))</formula>
    </cfRule>
    <cfRule type="containsText" dxfId="2595" priority="311" operator="containsText" text="Menor">
      <formula>NOT(ISERROR(SEARCH("Menor",AE35)))</formula>
    </cfRule>
    <cfRule type="containsText" dxfId="2594" priority="312" operator="containsText" text="Leve">
      <formula>NOT(ISERROR(SEARCH("Leve",AE35)))</formula>
    </cfRule>
    <cfRule type="containsText" dxfId="2593" priority="313" operator="containsText" text="Mayor">
      <formula>NOT(ISERROR(SEARCH("Mayor",AE35)))</formula>
    </cfRule>
  </conditionalFormatting>
  <conditionalFormatting sqref="N40">
    <cfRule type="containsText" dxfId="2592" priority="304" operator="containsText" text="Extremo">
      <formula>NOT(ISERROR(SEARCH("Extremo",N40)))</formula>
    </cfRule>
    <cfRule type="containsText" dxfId="2591" priority="305" operator="containsText" text="Alto">
      <formula>NOT(ISERROR(SEARCH("Alto",N40)))</formula>
    </cfRule>
    <cfRule type="containsText" dxfId="2590" priority="306" operator="containsText" text="Bajo">
      <formula>NOT(ISERROR(SEARCH("Bajo",N40)))</formula>
    </cfRule>
    <cfRule type="containsText" dxfId="2589" priority="307" operator="containsText" text="Moderado">
      <formula>NOT(ISERROR(SEARCH("Moderado",N40)))</formula>
    </cfRule>
    <cfRule type="containsText" dxfId="2588" priority="308" operator="containsText" text="Extremo">
      <formula>NOT(ISERROR(SEARCH("Extremo",N40)))</formula>
    </cfRule>
  </conditionalFormatting>
  <conditionalFormatting sqref="Y40:Y44">
    <cfRule type="containsText" dxfId="2587" priority="263" operator="containsText" text="Muy Alta">
      <formula>NOT(ISERROR(SEARCH("Muy Alta",Y40)))</formula>
    </cfRule>
    <cfRule type="containsText" dxfId="2586" priority="264" operator="containsText" text="Alta">
      <formula>NOT(ISERROR(SEARCH("Alta",Y40)))</formula>
    </cfRule>
    <cfRule type="containsText" dxfId="2585" priority="265" operator="containsText" text="Media">
      <formula>NOT(ISERROR(SEARCH("Media",Y40)))</formula>
    </cfRule>
    <cfRule type="containsText" dxfId="2584" priority="266" operator="containsText" text="Muy Baja">
      <formula>NOT(ISERROR(SEARCH("Muy Baja",Y40)))</formula>
    </cfRule>
    <cfRule type="containsText" dxfId="2583" priority="267" operator="containsText" text="Baja">
      <formula>NOT(ISERROR(SEARCH("Baja",Y40)))</formula>
    </cfRule>
    <cfRule type="containsText" dxfId="2582" priority="268" operator="containsText" text="Muy Baja">
      <formula>NOT(ISERROR(SEARCH("Muy Baja",Y40)))</formula>
    </cfRule>
  </conditionalFormatting>
  <conditionalFormatting sqref="AC40:AC44">
    <cfRule type="containsText" dxfId="2581" priority="258" operator="containsText" text="Catastrófico">
      <formula>NOT(ISERROR(SEARCH("Catastrófico",AC40)))</formula>
    </cfRule>
    <cfRule type="containsText" dxfId="2580" priority="259" operator="containsText" text="Mayor">
      <formula>NOT(ISERROR(SEARCH("Mayor",AC40)))</formula>
    </cfRule>
    <cfRule type="containsText" dxfId="2579" priority="260" operator="containsText" text="Moderado">
      <formula>NOT(ISERROR(SEARCH("Moderado",AC40)))</formula>
    </cfRule>
    <cfRule type="containsText" dxfId="2578" priority="261" operator="containsText" text="Menor">
      <formula>NOT(ISERROR(SEARCH("Menor",AC40)))</formula>
    </cfRule>
    <cfRule type="containsText" dxfId="2577" priority="262" operator="containsText" text="Leve">
      <formula>NOT(ISERROR(SEARCH("Leve",AC40)))</formula>
    </cfRule>
  </conditionalFormatting>
  <conditionalFormatting sqref="AG40">
    <cfRule type="containsText" dxfId="2576" priority="249" operator="containsText" text="Extremo">
      <formula>NOT(ISERROR(SEARCH("Extremo",AG40)))</formula>
    </cfRule>
    <cfRule type="containsText" dxfId="2575" priority="250" operator="containsText" text="Alto">
      <formula>NOT(ISERROR(SEARCH("Alto",AG40)))</formula>
    </cfRule>
    <cfRule type="containsText" dxfId="2574" priority="251" operator="containsText" text="Moderado">
      <formula>NOT(ISERROR(SEARCH("Moderado",AG40)))</formula>
    </cfRule>
    <cfRule type="containsText" dxfId="2573" priority="252" operator="containsText" text="Menor">
      <formula>NOT(ISERROR(SEARCH("Menor",AG40)))</formula>
    </cfRule>
    <cfRule type="containsText" dxfId="2572" priority="253" operator="containsText" text="Bajo">
      <formula>NOT(ISERROR(SEARCH("Bajo",AG40)))</formula>
    </cfRule>
    <cfRule type="containsText" dxfId="2571" priority="254" operator="containsText" text="Moderado">
      <formula>NOT(ISERROR(SEARCH("Moderado",AG40)))</formula>
    </cfRule>
    <cfRule type="containsText" dxfId="2570" priority="255" operator="containsText" text="Extremo">
      <formula>NOT(ISERROR(SEARCH("Extremo",AG40)))</formula>
    </cfRule>
    <cfRule type="containsText" dxfId="2569" priority="256" operator="containsText" text="Baja">
      <formula>NOT(ISERROR(SEARCH("Baja",AG40)))</formula>
    </cfRule>
    <cfRule type="containsText" dxfId="2568" priority="257" operator="containsText" text="Alto">
      <formula>NOT(ISERROR(SEARCH("Alto",AG40)))</formula>
    </cfRule>
  </conditionalFormatting>
  <conditionalFormatting sqref="AE40:AE44">
    <cfRule type="containsText" dxfId="2567" priority="239" operator="containsText" text="Catastrófico">
      <formula>NOT(ISERROR(SEARCH("Catastrófico",AE40)))</formula>
    </cfRule>
    <cfRule type="containsText" dxfId="2566" priority="240" operator="containsText" text="Moderado">
      <formula>NOT(ISERROR(SEARCH("Moderado",AE40)))</formula>
    </cfRule>
    <cfRule type="containsText" dxfId="2565" priority="241" operator="containsText" text="Menor">
      <formula>NOT(ISERROR(SEARCH("Menor",AE40)))</formula>
    </cfRule>
    <cfRule type="containsText" dxfId="2564" priority="242" operator="containsText" text="Leve">
      <formula>NOT(ISERROR(SEARCH("Leve",AE40)))</formula>
    </cfRule>
    <cfRule type="containsText" dxfId="2563" priority="243" operator="containsText" text="Mayor">
      <formula>NOT(ISERROR(SEARCH("Mayor",AE40)))</formula>
    </cfRule>
  </conditionalFormatting>
  <conditionalFormatting sqref="N45">
    <cfRule type="containsText" dxfId="2562" priority="234" operator="containsText" text="Extremo">
      <formula>NOT(ISERROR(SEARCH("Extremo",N45)))</formula>
    </cfRule>
    <cfRule type="containsText" dxfId="2561" priority="235" operator="containsText" text="Alto">
      <formula>NOT(ISERROR(SEARCH("Alto",N45)))</formula>
    </cfRule>
    <cfRule type="containsText" dxfId="2560" priority="236" operator="containsText" text="Bajo">
      <formula>NOT(ISERROR(SEARCH("Bajo",N45)))</formula>
    </cfRule>
    <cfRule type="containsText" dxfId="2559" priority="237" operator="containsText" text="Moderado">
      <formula>NOT(ISERROR(SEARCH("Moderado",N45)))</formula>
    </cfRule>
    <cfRule type="containsText" dxfId="2558" priority="238" operator="containsText" text="Extremo">
      <formula>NOT(ISERROR(SEARCH("Extremo",N45)))</formula>
    </cfRule>
  </conditionalFormatting>
  <conditionalFormatting sqref="I45">
    <cfRule type="containsText" dxfId="2557" priority="211" operator="containsText" text="Muy Baja">
      <formula>NOT(ISERROR(SEARCH("Muy Baja",I45)))</formula>
    </cfRule>
    <cfRule type="containsText" dxfId="2556" priority="212" operator="containsText" text="Baja">
      <formula>NOT(ISERROR(SEARCH("Baja",I45)))</formula>
    </cfRule>
    <cfRule type="containsText" dxfId="2555" priority="214" operator="containsText" text="Muy Alta">
      <formula>NOT(ISERROR(SEARCH("Muy Alta",I45)))</formula>
    </cfRule>
    <cfRule type="containsText" dxfId="2554" priority="215" operator="containsText" text="Alta">
      <formula>NOT(ISERROR(SEARCH("Alta",I45)))</formula>
    </cfRule>
    <cfRule type="containsText" dxfId="2553" priority="216" operator="containsText" text="Media">
      <formula>NOT(ISERROR(SEARCH("Media",I45)))</formula>
    </cfRule>
    <cfRule type="containsText" dxfId="2552" priority="217" operator="containsText" text="Media">
      <formula>NOT(ISERROR(SEARCH("Media",I45)))</formula>
    </cfRule>
    <cfRule type="containsText" dxfId="2551" priority="218" operator="containsText" text="Media">
      <formula>NOT(ISERROR(SEARCH("Media",I45)))</formula>
    </cfRule>
    <cfRule type="containsText" dxfId="2550" priority="219" operator="containsText" text="Muy Baja">
      <formula>NOT(ISERROR(SEARCH("Muy Baja",I45)))</formula>
    </cfRule>
    <cfRule type="containsText" dxfId="2549" priority="220" operator="containsText" text="Baja">
      <formula>NOT(ISERROR(SEARCH("Baja",I45)))</formula>
    </cfRule>
    <cfRule type="containsText" dxfId="2548" priority="221" operator="containsText" text="Muy Baja">
      <formula>NOT(ISERROR(SEARCH("Muy Baja",I45)))</formula>
    </cfRule>
    <cfRule type="containsText" dxfId="2547" priority="222" operator="containsText" text="Muy Baja">
      <formula>NOT(ISERROR(SEARCH("Muy Baja",I45)))</formula>
    </cfRule>
    <cfRule type="containsText" dxfId="2546" priority="223" operator="containsText" text="Muy Baja">
      <formula>NOT(ISERROR(SEARCH("Muy Baja",I45)))</formula>
    </cfRule>
    <cfRule type="containsText" dxfId="2545" priority="224" operator="containsText" text="Muy Baja'Tabla probabilidad'!">
      <formula>NOT(ISERROR(SEARCH("Muy Baja'Tabla probabilidad'!",I45)))</formula>
    </cfRule>
    <cfRule type="containsText" dxfId="2544" priority="225" operator="containsText" text="Muy bajo">
      <formula>NOT(ISERROR(SEARCH("Muy bajo",I45)))</formula>
    </cfRule>
    <cfRule type="containsText" dxfId="2543" priority="226" operator="containsText" text="Alta">
      <formula>NOT(ISERROR(SEARCH("Alta",I45)))</formula>
    </cfRule>
    <cfRule type="containsText" dxfId="2542" priority="227" operator="containsText" text="Media">
      <formula>NOT(ISERROR(SEARCH("Media",I45)))</formula>
    </cfRule>
    <cfRule type="containsText" dxfId="2541" priority="228" operator="containsText" text="Baja">
      <formula>NOT(ISERROR(SEARCH("Baja",I45)))</formula>
    </cfRule>
    <cfRule type="containsText" dxfId="2540" priority="229" operator="containsText" text="Muy baja">
      <formula>NOT(ISERROR(SEARCH("Muy baja",I45)))</formula>
    </cfRule>
    <cfRule type="cellIs" dxfId="2539" priority="232" operator="between">
      <formula>1</formula>
      <formula>2</formula>
    </cfRule>
    <cfRule type="cellIs" dxfId="2538" priority="233" operator="between">
      <formula>0</formula>
      <formula>2</formula>
    </cfRule>
  </conditionalFormatting>
  <conditionalFormatting sqref="I45">
    <cfRule type="containsText" dxfId="2537" priority="213" operator="containsText" text="Muy Alta">
      <formula>NOT(ISERROR(SEARCH("Muy Alta",I45)))</formula>
    </cfRule>
  </conditionalFormatting>
  <conditionalFormatting sqref="Y45:Y49">
    <cfRule type="containsText" dxfId="2536" priority="193" operator="containsText" text="Muy Alta">
      <formula>NOT(ISERROR(SEARCH("Muy Alta",Y45)))</formula>
    </cfRule>
    <cfRule type="containsText" dxfId="2535" priority="194" operator="containsText" text="Alta">
      <formula>NOT(ISERROR(SEARCH("Alta",Y45)))</formula>
    </cfRule>
    <cfRule type="containsText" dxfId="2534" priority="195" operator="containsText" text="Media">
      <formula>NOT(ISERROR(SEARCH("Media",Y45)))</formula>
    </cfRule>
    <cfRule type="containsText" dxfId="2533" priority="196" operator="containsText" text="Muy Baja">
      <formula>NOT(ISERROR(SEARCH("Muy Baja",Y45)))</formula>
    </cfRule>
    <cfRule type="containsText" dxfId="2532" priority="197" operator="containsText" text="Baja">
      <formula>NOT(ISERROR(SEARCH("Baja",Y45)))</formula>
    </cfRule>
    <cfRule type="containsText" dxfId="2531" priority="198" operator="containsText" text="Muy Baja">
      <formula>NOT(ISERROR(SEARCH("Muy Baja",Y45)))</formula>
    </cfRule>
  </conditionalFormatting>
  <conditionalFormatting sqref="AC45:AC49">
    <cfRule type="containsText" dxfId="2530" priority="188" operator="containsText" text="Catastrófico">
      <formula>NOT(ISERROR(SEARCH("Catastrófico",AC45)))</formula>
    </cfRule>
    <cfRule type="containsText" dxfId="2529" priority="189" operator="containsText" text="Mayor">
      <formula>NOT(ISERROR(SEARCH("Mayor",AC45)))</formula>
    </cfRule>
    <cfRule type="containsText" dxfId="2528" priority="190" operator="containsText" text="Moderado">
      <formula>NOT(ISERROR(SEARCH("Moderado",AC45)))</formula>
    </cfRule>
    <cfRule type="containsText" dxfId="2527" priority="191" operator="containsText" text="Menor">
      <formula>NOT(ISERROR(SEARCH("Menor",AC45)))</formula>
    </cfRule>
    <cfRule type="containsText" dxfId="2526" priority="192" operator="containsText" text="Leve">
      <formula>NOT(ISERROR(SEARCH("Leve",AC45)))</formula>
    </cfRule>
  </conditionalFormatting>
  <conditionalFormatting sqref="AG45">
    <cfRule type="containsText" dxfId="2525" priority="179" operator="containsText" text="Extremo">
      <formula>NOT(ISERROR(SEARCH("Extremo",AG45)))</formula>
    </cfRule>
    <cfRule type="containsText" dxfId="2524" priority="180" operator="containsText" text="Alto">
      <formula>NOT(ISERROR(SEARCH("Alto",AG45)))</formula>
    </cfRule>
    <cfRule type="containsText" dxfId="2523" priority="181" operator="containsText" text="Moderado">
      <formula>NOT(ISERROR(SEARCH("Moderado",AG45)))</formula>
    </cfRule>
    <cfRule type="containsText" dxfId="2522" priority="182" operator="containsText" text="Menor">
      <formula>NOT(ISERROR(SEARCH("Menor",AG45)))</formula>
    </cfRule>
    <cfRule type="containsText" dxfId="2521" priority="183" operator="containsText" text="Bajo">
      <formula>NOT(ISERROR(SEARCH("Bajo",AG45)))</formula>
    </cfRule>
    <cfRule type="containsText" dxfId="2520" priority="184" operator="containsText" text="Moderado">
      <formula>NOT(ISERROR(SEARCH("Moderado",AG45)))</formula>
    </cfRule>
    <cfRule type="containsText" dxfId="2519" priority="185" operator="containsText" text="Extremo">
      <formula>NOT(ISERROR(SEARCH("Extremo",AG45)))</formula>
    </cfRule>
    <cfRule type="containsText" dxfId="2518" priority="186" operator="containsText" text="Baja">
      <formula>NOT(ISERROR(SEARCH("Baja",AG45)))</formula>
    </cfRule>
    <cfRule type="containsText" dxfId="2517" priority="187" operator="containsText" text="Alto">
      <formula>NOT(ISERROR(SEARCH("Alto",AG45)))</formula>
    </cfRule>
  </conditionalFormatting>
  <conditionalFormatting sqref="AE45:AE49">
    <cfRule type="containsText" dxfId="2516" priority="169" operator="containsText" text="Catastrófico">
      <formula>NOT(ISERROR(SEARCH("Catastrófico",AE45)))</formula>
    </cfRule>
    <cfRule type="containsText" dxfId="2515" priority="170" operator="containsText" text="Moderado">
      <formula>NOT(ISERROR(SEARCH("Moderado",AE45)))</formula>
    </cfRule>
    <cfRule type="containsText" dxfId="2514" priority="171" operator="containsText" text="Menor">
      <formula>NOT(ISERROR(SEARCH("Menor",AE45)))</formula>
    </cfRule>
    <cfRule type="containsText" dxfId="2513" priority="172" operator="containsText" text="Leve">
      <formula>NOT(ISERROR(SEARCH("Leve",AE45)))</formula>
    </cfRule>
    <cfRule type="containsText" dxfId="2512" priority="173" operator="containsText" text="Mayor">
      <formula>NOT(ISERROR(SEARCH("Mayor",AE45)))</formula>
    </cfRule>
  </conditionalFormatting>
  <conditionalFormatting sqref="N50">
    <cfRule type="containsText" dxfId="2511" priority="164" operator="containsText" text="Extremo">
      <formula>NOT(ISERROR(SEARCH("Extremo",N50)))</formula>
    </cfRule>
    <cfRule type="containsText" dxfId="2510" priority="165" operator="containsText" text="Alto">
      <formula>NOT(ISERROR(SEARCH("Alto",N50)))</formula>
    </cfRule>
    <cfRule type="containsText" dxfId="2509" priority="166" operator="containsText" text="Bajo">
      <formula>NOT(ISERROR(SEARCH("Bajo",N50)))</formula>
    </cfRule>
    <cfRule type="containsText" dxfId="2508" priority="167" operator="containsText" text="Moderado">
      <formula>NOT(ISERROR(SEARCH("Moderado",N50)))</formula>
    </cfRule>
    <cfRule type="containsText" dxfId="2507" priority="168" operator="containsText" text="Extremo">
      <formula>NOT(ISERROR(SEARCH("Extremo",N50)))</formula>
    </cfRule>
  </conditionalFormatting>
  <conditionalFormatting sqref="I50">
    <cfRule type="containsText" dxfId="2506" priority="141" operator="containsText" text="Muy Baja">
      <formula>NOT(ISERROR(SEARCH("Muy Baja",I50)))</formula>
    </cfRule>
    <cfRule type="containsText" dxfId="2505" priority="142" operator="containsText" text="Baja">
      <formula>NOT(ISERROR(SEARCH("Baja",I50)))</formula>
    </cfRule>
    <cfRule type="containsText" dxfId="2504" priority="144" operator="containsText" text="Muy Alta">
      <formula>NOT(ISERROR(SEARCH("Muy Alta",I50)))</formula>
    </cfRule>
    <cfRule type="containsText" dxfId="2503" priority="145" operator="containsText" text="Alta">
      <formula>NOT(ISERROR(SEARCH("Alta",I50)))</formula>
    </cfRule>
    <cfRule type="containsText" dxfId="2502" priority="146" operator="containsText" text="Media">
      <formula>NOT(ISERROR(SEARCH("Media",I50)))</formula>
    </cfRule>
    <cfRule type="containsText" dxfId="2501" priority="147" operator="containsText" text="Media">
      <formula>NOT(ISERROR(SEARCH("Media",I50)))</formula>
    </cfRule>
    <cfRule type="containsText" dxfId="2500" priority="148" operator="containsText" text="Media">
      <formula>NOT(ISERROR(SEARCH("Media",I50)))</formula>
    </cfRule>
    <cfRule type="containsText" dxfId="2499" priority="149" operator="containsText" text="Muy Baja">
      <formula>NOT(ISERROR(SEARCH("Muy Baja",I50)))</formula>
    </cfRule>
    <cfRule type="containsText" dxfId="2498" priority="150" operator="containsText" text="Baja">
      <formula>NOT(ISERROR(SEARCH("Baja",I50)))</formula>
    </cfRule>
    <cfRule type="containsText" dxfId="2497" priority="151" operator="containsText" text="Muy Baja">
      <formula>NOT(ISERROR(SEARCH("Muy Baja",I50)))</formula>
    </cfRule>
    <cfRule type="containsText" dxfId="2496" priority="152" operator="containsText" text="Muy Baja">
      <formula>NOT(ISERROR(SEARCH("Muy Baja",I50)))</formula>
    </cfRule>
    <cfRule type="containsText" dxfId="2495" priority="153" operator="containsText" text="Muy Baja">
      <formula>NOT(ISERROR(SEARCH("Muy Baja",I50)))</formula>
    </cfRule>
    <cfRule type="containsText" dxfId="2494" priority="154" operator="containsText" text="Muy Baja'Tabla probabilidad'!">
      <formula>NOT(ISERROR(SEARCH("Muy Baja'Tabla probabilidad'!",I50)))</formula>
    </cfRule>
    <cfRule type="containsText" dxfId="2493" priority="155" operator="containsText" text="Muy bajo">
      <formula>NOT(ISERROR(SEARCH("Muy bajo",I50)))</formula>
    </cfRule>
    <cfRule type="containsText" dxfId="2492" priority="156" operator="containsText" text="Alta">
      <formula>NOT(ISERROR(SEARCH("Alta",I50)))</formula>
    </cfRule>
    <cfRule type="containsText" dxfId="2491" priority="157" operator="containsText" text="Media">
      <formula>NOT(ISERROR(SEARCH("Media",I50)))</formula>
    </cfRule>
    <cfRule type="containsText" dxfId="2490" priority="158" operator="containsText" text="Baja">
      <formula>NOT(ISERROR(SEARCH("Baja",I50)))</formula>
    </cfRule>
    <cfRule type="containsText" dxfId="2489" priority="159" operator="containsText" text="Muy baja">
      <formula>NOT(ISERROR(SEARCH("Muy baja",I50)))</formula>
    </cfRule>
    <cfRule type="cellIs" dxfId="2488" priority="162" operator="between">
      <formula>1</formula>
      <formula>2</formula>
    </cfRule>
    <cfRule type="cellIs" dxfId="2487" priority="163" operator="between">
      <formula>0</formula>
      <formula>2</formula>
    </cfRule>
  </conditionalFormatting>
  <conditionalFormatting sqref="I50">
    <cfRule type="containsText" dxfId="2486" priority="143" operator="containsText" text="Muy Alta">
      <formula>NOT(ISERROR(SEARCH("Muy Alta",I50)))</formula>
    </cfRule>
  </conditionalFormatting>
  <conditionalFormatting sqref="Y50:Y54">
    <cfRule type="containsText" dxfId="2485" priority="123" operator="containsText" text="Muy Alta">
      <formula>NOT(ISERROR(SEARCH("Muy Alta",Y50)))</formula>
    </cfRule>
    <cfRule type="containsText" dxfId="2484" priority="124" operator="containsText" text="Alta">
      <formula>NOT(ISERROR(SEARCH("Alta",Y50)))</formula>
    </cfRule>
    <cfRule type="containsText" dxfId="2483" priority="125" operator="containsText" text="Media">
      <formula>NOT(ISERROR(SEARCH("Media",Y50)))</formula>
    </cfRule>
    <cfRule type="containsText" dxfId="2482" priority="126" operator="containsText" text="Muy Baja">
      <formula>NOT(ISERROR(SEARCH("Muy Baja",Y50)))</formula>
    </cfRule>
    <cfRule type="containsText" dxfId="2481" priority="127" operator="containsText" text="Baja">
      <formula>NOT(ISERROR(SEARCH("Baja",Y50)))</formula>
    </cfRule>
    <cfRule type="containsText" dxfId="2480" priority="128" operator="containsText" text="Muy Baja">
      <formula>NOT(ISERROR(SEARCH("Muy Baja",Y50)))</formula>
    </cfRule>
  </conditionalFormatting>
  <conditionalFormatting sqref="AC50:AC54">
    <cfRule type="containsText" dxfId="2479" priority="118" operator="containsText" text="Catastrófico">
      <formula>NOT(ISERROR(SEARCH("Catastrófico",AC50)))</formula>
    </cfRule>
    <cfRule type="containsText" dxfId="2478" priority="119" operator="containsText" text="Mayor">
      <formula>NOT(ISERROR(SEARCH("Mayor",AC50)))</formula>
    </cfRule>
    <cfRule type="containsText" dxfId="2477" priority="120" operator="containsText" text="Moderado">
      <formula>NOT(ISERROR(SEARCH("Moderado",AC50)))</formula>
    </cfRule>
    <cfRule type="containsText" dxfId="2476" priority="121" operator="containsText" text="Menor">
      <formula>NOT(ISERROR(SEARCH("Menor",AC50)))</formula>
    </cfRule>
    <cfRule type="containsText" dxfId="2475" priority="122" operator="containsText" text="Leve">
      <formula>NOT(ISERROR(SEARCH("Leve",AC50)))</formula>
    </cfRule>
  </conditionalFormatting>
  <conditionalFormatting sqref="AG50">
    <cfRule type="containsText" dxfId="2474" priority="109" operator="containsText" text="Extremo">
      <formula>NOT(ISERROR(SEARCH("Extremo",AG50)))</formula>
    </cfRule>
    <cfRule type="containsText" dxfId="2473" priority="110" operator="containsText" text="Alto">
      <formula>NOT(ISERROR(SEARCH("Alto",AG50)))</formula>
    </cfRule>
    <cfRule type="containsText" dxfId="2472" priority="111" operator="containsText" text="Moderado">
      <formula>NOT(ISERROR(SEARCH("Moderado",AG50)))</formula>
    </cfRule>
    <cfRule type="containsText" dxfId="2471" priority="112" operator="containsText" text="Menor">
      <formula>NOT(ISERROR(SEARCH("Menor",AG50)))</formula>
    </cfRule>
    <cfRule type="containsText" dxfId="2470" priority="113" operator="containsText" text="Bajo">
      <formula>NOT(ISERROR(SEARCH("Bajo",AG50)))</formula>
    </cfRule>
    <cfRule type="containsText" dxfId="2469" priority="114" operator="containsText" text="Moderado">
      <formula>NOT(ISERROR(SEARCH("Moderado",AG50)))</formula>
    </cfRule>
    <cfRule type="containsText" dxfId="2468" priority="115" operator="containsText" text="Extremo">
      <formula>NOT(ISERROR(SEARCH("Extremo",AG50)))</formula>
    </cfRule>
    <cfRule type="containsText" dxfId="2467" priority="116" operator="containsText" text="Baja">
      <formula>NOT(ISERROR(SEARCH("Baja",AG50)))</formula>
    </cfRule>
    <cfRule type="containsText" dxfId="2466" priority="117" operator="containsText" text="Alto">
      <formula>NOT(ISERROR(SEARCH("Alto",AG50)))</formula>
    </cfRule>
  </conditionalFormatting>
  <conditionalFormatting sqref="AE50:AE54">
    <cfRule type="containsText" dxfId="2465" priority="99" operator="containsText" text="Catastrófico">
      <formula>NOT(ISERROR(SEARCH("Catastrófico",AE50)))</formula>
    </cfRule>
    <cfRule type="containsText" dxfId="2464" priority="100" operator="containsText" text="Moderado">
      <formula>NOT(ISERROR(SEARCH("Moderado",AE50)))</formula>
    </cfRule>
    <cfRule type="containsText" dxfId="2463" priority="101" operator="containsText" text="Menor">
      <formula>NOT(ISERROR(SEARCH("Menor",AE50)))</formula>
    </cfRule>
    <cfRule type="containsText" dxfId="2462" priority="102" operator="containsText" text="Leve">
      <formula>NOT(ISERROR(SEARCH("Leve",AE50)))</formula>
    </cfRule>
    <cfRule type="containsText" dxfId="2461" priority="103" operator="containsText" text="Mayor">
      <formula>NOT(ISERROR(SEARCH("Mayor",AE50)))</formula>
    </cfRule>
  </conditionalFormatting>
  <conditionalFormatting sqref="N55">
    <cfRule type="containsText" dxfId="2460" priority="94" operator="containsText" text="Extremo">
      <formula>NOT(ISERROR(SEARCH("Extremo",N55)))</formula>
    </cfRule>
    <cfRule type="containsText" dxfId="2459" priority="95" operator="containsText" text="Alto">
      <formula>NOT(ISERROR(SEARCH("Alto",N55)))</formula>
    </cfRule>
    <cfRule type="containsText" dxfId="2458" priority="96" operator="containsText" text="Bajo">
      <formula>NOT(ISERROR(SEARCH("Bajo",N55)))</formula>
    </cfRule>
    <cfRule type="containsText" dxfId="2457" priority="97" operator="containsText" text="Moderado">
      <formula>NOT(ISERROR(SEARCH("Moderado",N55)))</formula>
    </cfRule>
    <cfRule type="containsText" dxfId="2456" priority="98" operator="containsText" text="Extremo">
      <formula>NOT(ISERROR(SEARCH("Extremo",N55)))</formula>
    </cfRule>
  </conditionalFormatting>
  <conditionalFormatting sqref="I55">
    <cfRule type="containsText" dxfId="2455" priority="71" operator="containsText" text="Muy Baja">
      <formula>NOT(ISERROR(SEARCH("Muy Baja",I55)))</formula>
    </cfRule>
    <cfRule type="containsText" dxfId="2454" priority="72" operator="containsText" text="Baja">
      <formula>NOT(ISERROR(SEARCH("Baja",I55)))</formula>
    </cfRule>
    <cfRule type="containsText" dxfId="2453" priority="74" operator="containsText" text="Muy Alta">
      <formula>NOT(ISERROR(SEARCH("Muy Alta",I55)))</formula>
    </cfRule>
    <cfRule type="containsText" dxfId="2452" priority="75" operator="containsText" text="Alta">
      <formula>NOT(ISERROR(SEARCH("Alta",I55)))</formula>
    </cfRule>
    <cfRule type="containsText" dxfId="2451" priority="76" operator="containsText" text="Media">
      <formula>NOT(ISERROR(SEARCH("Media",I55)))</formula>
    </cfRule>
    <cfRule type="containsText" dxfId="2450" priority="77" operator="containsText" text="Media">
      <formula>NOT(ISERROR(SEARCH("Media",I55)))</formula>
    </cfRule>
    <cfRule type="containsText" dxfId="2449" priority="78" operator="containsText" text="Media">
      <formula>NOT(ISERROR(SEARCH("Media",I55)))</formula>
    </cfRule>
    <cfRule type="containsText" dxfId="2448" priority="79" operator="containsText" text="Muy Baja">
      <formula>NOT(ISERROR(SEARCH("Muy Baja",I55)))</formula>
    </cfRule>
    <cfRule type="containsText" dxfId="2447" priority="80" operator="containsText" text="Baja">
      <formula>NOT(ISERROR(SEARCH("Baja",I55)))</formula>
    </cfRule>
    <cfRule type="containsText" dxfId="2446" priority="81" operator="containsText" text="Muy Baja">
      <formula>NOT(ISERROR(SEARCH("Muy Baja",I55)))</formula>
    </cfRule>
    <cfRule type="containsText" dxfId="2445" priority="82" operator="containsText" text="Muy Baja">
      <formula>NOT(ISERROR(SEARCH("Muy Baja",I55)))</formula>
    </cfRule>
    <cfRule type="containsText" dxfId="2444" priority="83" operator="containsText" text="Muy Baja">
      <formula>NOT(ISERROR(SEARCH("Muy Baja",I55)))</formula>
    </cfRule>
    <cfRule type="containsText" dxfId="2443" priority="84" operator="containsText" text="Muy Baja'Tabla probabilidad'!">
      <formula>NOT(ISERROR(SEARCH("Muy Baja'Tabla probabilidad'!",I55)))</formula>
    </cfRule>
    <cfRule type="containsText" dxfId="2442" priority="85" operator="containsText" text="Muy bajo">
      <formula>NOT(ISERROR(SEARCH("Muy bajo",I55)))</formula>
    </cfRule>
    <cfRule type="containsText" dxfId="2441" priority="86" operator="containsText" text="Alta">
      <formula>NOT(ISERROR(SEARCH("Alta",I55)))</formula>
    </cfRule>
    <cfRule type="containsText" dxfId="2440" priority="87" operator="containsText" text="Media">
      <formula>NOT(ISERROR(SEARCH("Media",I55)))</formula>
    </cfRule>
    <cfRule type="containsText" dxfId="2439" priority="88" operator="containsText" text="Baja">
      <formula>NOT(ISERROR(SEARCH("Baja",I55)))</formula>
    </cfRule>
    <cfRule type="containsText" dxfId="2438" priority="89" operator="containsText" text="Muy baja">
      <formula>NOT(ISERROR(SEARCH("Muy baja",I55)))</formula>
    </cfRule>
    <cfRule type="cellIs" dxfId="2437" priority="92" operator="between">
      <formula>1</formula>
      <formula>2</formula>
    </cfRule>
    <cfRule type="cellIs" dxfId="2436" priority="93" operator="between">
      <formula>0</formula>
      <formula>2</formula>
    </cfRule>
  </conditionalFormatting>
  <conditionalFormatting sqref="I55">
    <cfRule type="containsText" dxfId="2435" priority="73" operator="containsText" text="Muy Alta">
      <formula>NOT(ISERROR(SEARCH("Muy Alta",I55)))</formula>
    </cfRule>
  </conditionalFormatting>
  <conditionalFormatting sqref="Y55:Y59">
    <cfRule type="containsText" dxfId="2434" priority="53" operator="containsText" text="Muy Alta">
      <formula>NOT(ISERROR(SEARCH("Muy Alta",Y55)))</formula>
    </cfRule>
    <cfRule type="containsText" dxfId="2433" priority="54" operator="containsText" text="Alta">
      <formula>NOT(ISERROR(SEARCH("Alta",Y55)))</formula>
    </cfRule>
    <cfRule type="containsText" dxfId="2432" priority="55" operator="containsText" text="Media">
      <formula>NOT(ISERROR(SEARCH("Media",Y55)))</formula>
    </cfRule>
    <cfRule type="containsText" dxfId="2431" priority="56" operator="containsText" text="Muy Baja">
      <formula>NOT(ISERROR(SEARCH("Muy Baja",Y55)))</formula>
    </cfRule>
    <cfRule type="containsText" dxfId="2430" priority="57" operator="containsText" text="Baja">
      <formula>NOT(ISERROR(SEARCH("Baja",Y55)))</formula>
    </cfRule>
    <cfRule type="containsText" dxfId="2429" priority="58" operator="containsText" text="Muy Baja">
      <formula>NOT(ISERROR(SEARCH("Muy Baja",Y55)))</formula>
    </cfRule>
  </conditionalFormatting>
  <conditionalFormatting sqref="AC55:AC59">
    <cfRule type="containsText" dxfId="2428" priority="48" operator="containsText" text="Catastrófico">
      <formula>NOT(ISERROR(SEARCH("Catastrófico",AC55)))</formula>
    </cfRule>
    <cfRule type="containsText" dxfId="2427" priority="49" operator="containsText" text="Mayor">
      <formula>NOT(ISERROR(SEARCH("Mayor",AC55)))</formula>
    </cfRule>
    <cfRule type="containsText" dxfId="2426" priority="50" operator="containsText" text="Moderado">
      <formula>NOT(ISERROR(SEARCH("Moderado",AC55)))</formula>
    </cfRule>
    <cfRule type="containsText" dxfId="2425" priority="51" operator="containsText" text="Menor">
      <formula>NOT(ISERROR(SEARCH("Menor",AC55)))</formula>
    </cfRule>
    <cfRule type="containsText" dxfId="2424" priority="52" operator="containsText" text="Leve">
      <formula>NOT(ISERROR(SEARCH("Leve",AC55)))</formula>
    </cfRule>
  </conditionalFormatting>
  <conditionalFormatting sqref="AG55">
    <cfRule type="containsText" dxfId="2423" priority="39" operator="containsText" text="Extremo">
      <formula>NOT(ISERROR(SEARCH("Extremo",AG55)))</formula>
    </cfRule>
    <cfRule type="containsText" dxfId="2422" priority="40" operator="containsText" text="Alto">
      <formula>NOT(ISERROR(SEARCH("Alto",AG55)))</formula>
    </cfRule>
    <cfRule type="containsText" dxfId="2421" priority="41" operator="containsText" text="Moderado">
      <formula>NOT(ISERROR(SEARCH("Moderado",AG55)))</formula>
    </cfRule>
    <cfRule type="containsText" dxfId="2420" priority="42" operator="containsText" text="Menor">
      <formula>NOT(ISERROR(SEARCH("Menor",AG55)))</formula>
    </cfRule>
    <cfRule type="containsText" dxfId="2419" priority="43" operator="containsText" text="Bajo">
      <formula>NOT(ISERROR(SEARCH("Bajo",AG55)))</formula>
    </cfRule>
    <cfRule type="containsText" dxfId="2418" priority="44" operator="containsText" text="Moderado">
      <formula>NOT(ISERROR(SEARCH("Moderado",AG55)))</formula>
    </cfRule>
    <cfRule type="containsText" dxfId="2417" priority="45" operator="containsText" text="Extremo">
      <formula>NOT(ISERROR(SEARCH("Extremo",AG55)))</formula>
    </cfRule>
    <cfRule type="containsText" dxfId="2416" priority="46" operator="containsText" text="Baja">
      <formula>NOT(ISERROR(SEARCH("Baja",AG55)))</formula>
    </cfRule>
    <cfRule type="containsText" dxfId="2415" priority="47" operator="containsText" text="Alto">
      <formula>NOT(ISERROR(SEARCH("Alto",AG55)))</formula>
    </cfRule>
  </conditionalFormatting>
  <conditionalFormatting sqref="AE55:AE59">
    <cfRule type="containsText" dxfId="2414" priority="29" operator="containsText" text="Catastrófico">
      <formula>NOT(ISERROR(SEARCH("Catastrófico",AE55)))</formula>
    </cfRule>
    <cfRule type="containsText" dxfId="2413" priority="30" operator="containsText" text="Moderado">
      <formula>NOT(ISERROR(SEARCH("Moderado",AE55)))</formula>
    </cfRule>
    <cfRule type="containsText" dxfId="2412" priority="31" operator="containsText" text="Menor">
      <formula>NOT(ISERROR(SEARCH("Menor",AE55)))</formula>
    </cfRule>
    <cfRule type="containsText" dxfId="2411" priority="32" operator="containsText" text="Leve">
      <formula>NOT(ISERROR(SEARCH("Leve",AE55)))</formula>
    </cfRule>
    <cfRule type="containsText" dxfId="2410" priority="33" operator="containsText" text="Mayor">
      <formula>NOT(ISERROR(SEARCH("Mayor",AE55)))</formula>
    </cfRule>
  </conditionalFormatting>
  <conditionalFormatting sqref="P35">
    <cfRule type="expression" dxfId="2409" priority="7" stopIfTrue="1">
      <formula>$I35="bajo"</formula>
    </cfRule>
    <cfRule type="expression" dxfId="2408" priority="8" stopIfTrue="1">
      <formula>$I35="medio"</formula>
    </cfRule>
    <cfRule type="expression" dxfId="2407" priority="9" stopIfTrue="1">
      <formula>$I35="alto"</formula>
    </cfRule>
  </conditionalFormatting>
  <conditionalFormatting sqref="P30">
    <cfRule type="expression" dxfId="2406" priority="1" stopIfTrue="1">
      <formula>$I30="bajo"</formula>
    </cfRule>
    <cfRule type="expression" dxfId="2405" priority="2" stopIfTrue="1">
      <formula>$I30="medio"</formula>
    </cfRule>
    <cfRule type="expression" dxfId="2404" priority="3" stopIfTrue="1">
      <formula>$I30="alto"</formula>
    </cfRule>
  </conditionalFormatting>
  <dataValidations count="1">
    <dataValidation allowBlank="1" showInputMessage="1" showErrorMessage="1" prompt="Enunciar cuál es el control" sqref="P13 P15:P18 P10:P11 P20:P23" xr:uid="{00000000-0002-0000-0B00-000000000000}"/>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76" operator="containsText" id="{85F911A9-FF11-4B11-A4CC-F406EAB53E70}">
            <xm:f>NOT(ISERROR(SEARCH('Tabla probabilidad'!$B$5,I10)))</xm:f>
            <xm:f>'Tabla probabilidad'!$B$5</xm:f>
            <x14:dxf>
              <font>
                <color rgb="FF006100"/>
              </font>
              <fill>
                <patternFill>
                  <bgColor rgb="FFC6EFCE"/>
                </patternFill>
              </fill>
            </x14:dxf>
          </x14:cfRule>
          <x14:cfRule type="containsText" priority="877" operator="containsText" id="{C222FDBF-3C08-4113-9351-76033CF06434}">
            <xm:f>NOT(ISERROR(SEARCH('Tabla probabilidad'!$B$5,I10)))</xm:f>
            <xm:f>'Tabla probabilidad'!$B$5</xm:f>
            <x14:dxf>
              <font>
                <color rgb="FF9C0006"/>
              </font>
              <fill>
                <patternFill>
                  <bgColor rgb="FFFFC7CE"/>
                </patternFill>
              </fill>
            </x14:dxf>
          </x14:cfRule>
          <xm:sqref>I10</xm:sqref>
        </x14:conditionalFormatting>
        <x14:conditionalFormatting xmlns:xm="http://schemas.microsoft.com/office/excel/2006/main">
          <x14:cfRule type="containsText" priority="608" operator="containsText" id="{130BBF8F-6F36-4C1F-BB40-DA538C9DA4BA}">
            <xm:f>NOT(ISERROR(SEARCH('Tabla probabilidad'!$B$5,I15)))</xm:f>
            <xm:f>'Tabla probabilidad'!$B$5</xm:f>
            <x14:dxf>
              <font>
                <color rgb="FF006100"/>
              </font>
              <fill>
                <patternFill>
                  <bgColor rgb="FFC6EFCE"/>
                </patternFill>
              </fill>
            </x14:dxf>
          </x14:cfRule>
          <x14:cfRule type="containsText" priority="609" operator="containsText" id="{0DBD8F32-72F4-47FE-A8E8-92CA123A277C}">
            <xm:f>NOT(ISERROR(SEARCH('Tabla probabilidad'!$B$5,I15)))</xm:f>
            <xm:f>'Tabla probabilidad'!$B$5</xm:f>
            <x14:dxf>
              <font>
                <color rgb="FF9C0006"/>
              </font>
              <fill>
                <patternFill>
                  <bgColor rgb="FFFFC7CE"/>
                </patternFill>
              </fill>
            </x14:dxf>
          </x14:cfRule>
          <xm:sqref>I15 I20 I25</xm:sqref>
        </x14:conditionalFormatting>
        <x14:conditionalFormatting xmlns:xm="http://schemas.microsoft.com/office/excel/2006/main">
          <x14:cfRule type="containsText" priority="448" operator="containsText" id="{DF7D542B-1BF1-4317-8F9F-9E217298398A}">
            <xm:f>NOT(ISERROR(SEARCH('Tabla probabilidad'!$B$5,I30)))</xm:f>
            <xm:f>'Tabla probabilidad'!$B$5</xm:f>
            <x14:dxf>
              <font>
                <color rgb="FF006100"/>
              </font>
              <fill>
                <patternFill>
                  <bgColor rgb="FFC6EFCE"/>
                </patternFill>
              </fill>
            </x14:dxf>
          </x14:cfRule>
          <x14:cfRule type="containsText" priority="449" operator="containsText" id="{588CF624-76F0-4DA9-B250-68F531E8679C}">
            <xm:f>NOT(ISERROR(SEARCH('Tabla probabilidad'!$B$5,I30)))</xm:f>
            <xm:f>'Tabla probabilidad'!$B$5</xm:f>
            <x14:dxf>
              <font>
                <color rgb="FF9C0006"/>
              </font>
              <fill>
                <patternFill>
                  <bgColor rgb="FFFFC7CE"/>
                </patternFill>
              </fill>
            </x14:dxf>
          </x14:cfRule>
          <xm:sqref>I30 I35 I40</xm:sqref>
        </x14:conditionalFormatting>
        <x14:conditionalFormatting xmlns:xm="http://schemas.microsoft.com/office/excel/2006/main">
          <x14:cfRule type="containsText" priority="230" operator="containsText" id="{D71E484F-FE07-4D18-8E45-7EB7DDE70E2C}">
            <xm:f>NOT(ISERROR(SEARCH('Tabla probabilidad'!$B$5,I45)))</xm:f>
            <xm:f>'Tabla probabilidad'!$B$5</xm:f>
            <x14:dxf>
              <font>
                <color rgb="FF006100"/>
              </font>
              <fill>
                <patternFill>
                  <bgColor rgb="FFC6EFCE"/>
                </patternFill>
              </fill>
            </x14:dxf>
          </x14:cfRule>
          <x14:cfRule type="containsText" priority="231" operator="containsText" id="{DC4E61ED-7433-4BAB-A2FA-262F21FE4597}">
            <xm:f>NOT(ISERROR(SEARCH('Tabla probabilidad'!$B$5,I45)))</xm:f>
            <xm:f>'Tabla probabilidad'!$B$5</xm:f>
            <x14:dxf>
              <font>
                <color rgb="FF9C0006"/>
              </font>
              <fill>
                <patternFill>
                  <bgColor rgb="FFFFC7CE"/>
                </patternFill>
              </fill>
            </x14:dxf>
          </x14:cfRule>
          <xm:sqref>I45</xm:sqref>
        </x14:conditionalFormatting>
        <x14:conditionalFormatting xmlns:xm="http://schemas.microsoft.com/office/excel/2006/main">
          <x14:cfRule type="containsText" priority="160" operator="containsText" id="{91325732-CCEB-40E7-9A2C-98900CB15E77}">
            <xm:f>NOT(ISERROR(SEARCH('Tabla probabilidad'!$B$5,I50)))</xm:f>
            <xm:f>'Tabla probabilidad'!$B$5</xm:f>
            <x14:dxf>
              <font>
                <color rgb="FF006100"/>
              </font>
              <fill>
                <patternFill>
                  <bgColor rgb="FFC6EFCE"/>
                </patternFill>
              </fill>
            </x14:dxf>
          </x14:cfRule>
          <x14:cfRule type="containsText" priority="161" operator="containsText" id="{36243104-5BAC-4A7B-8705-D48F4AC59121}">
            <xm:f>NOT(ISERROR(SEARCH('Tabla probabilidad'!$B$5,I50)))</xm:f>
            <xm:f>'Tabla probabilidad'!$B$5</xm:f>
            <x14:dxf>
              <font>
                <color rgb="FF9C0006"/>
              </font>
              <fill>
                <patternFill>
                  <bgColor rgb="FFFFC7CE"/>
                </patternFill>
              </fill>
            </x14:dxf>
          </x14:cfRule>
          <xm:sqref>I50</xm:sqref>
        </x14:conditionalFormatting>
        <x14:conditionalFormatting xmlns:xm="http://schemas.microsoft.com/office/excel/2006/main">
          <x14:cfRule type="containsText" priority="90" operator="containsText" id="{3498E6D8-7225-4046-93C9-2583E1784B5A}">
            <xm:f>NOT(ISERROR(SEARCH('Tabla probabilidad'!$B$5,I55)))</xm:f>
            <xm:f>'Tabla probabilidad'!$B$5</xm:f>
            <x14:dxf>
              <font>
                <color rgb="FF006100"/>
              </font>
              <fill>
                <patternFill>
                  <bgColor rgb="FFC6EFCE"/>
                </patternFill>
              </fill>
            </x14:dxf>
          </x14:cfRule>
          <x14:cfRule type="containsText" priority="91" operator="containsText" id="{E63BDDF0-19FD-41FB-A743-3056F46EF7F2}">
            <xm:f>NOT(ISERROR(SEARCH('Tabla probabilidad'!$B$5,I55)))</xm:f>
            <xm:f>'Tabla probabilidad'!$B$5</xm:f>
            <x14:dxf>
              <font>
                <color rgb="FF9C0006"/>
              </font>
              <fill>
                <patternFill>
                  <bgColor rgb="FFFFC7CE"/>
                </patternFill>
              </fill>
            </x14:dxf>
          </x14:cfRule>
          <xm:sqref>I55</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00000000-0002-0000-0B00-000001000000}">
          <x14:formula1>
            <xm:f>LISTA!$J$3:$J$4</xm:f>
          </x14:formula1>
          <xm:sqref>AN10 AN15 AN20 AN25 AN30 AN55 AN40 AN45 AN50 AN35</xm:sqref>
        </x14:dataValidation>
        <x14:dataValidation type="list" allowBlank="1" showInputMessage="1" showErrorMessage="1" xr:uid="{00000000-0002-0000-0B00-000002000000}">
          <x14:formula1>
            <xm:f>LISTA!$K$3:$K$6</xm:f>
          </x14:formula1>
          <xm:sqref>AH10 AH15 AH20 AH25 AH30 AH35 AH40 AH45 AH50 AH55</xm:sqref>
        </x14:dataValidation>
        <x14:dataValidation type="list" allowBlank="1" showInputMessage="1" showErrorMessage="1" xr:uid="{00000000-0002-0000-0B00-000003000000}">
          <x14:formula1>
            <xm:f>LISTA!$C$3:$C$10</xm:f>
          </x14:formula1>
          <xm:sqref>G10:G59</xm:sqref>
        </x14:dataValidation>
        <x14:dataValidation type="list" allowBlank="1" showInputMessage="1" showErrorMessage="1" xr:uid="{00000000-0002-0000-0B00-000004000000}">
          <x14:formula1>
            <xm:f>LISTA!$D$3:$D$31</xm:f>
          </x14:formula1>
          <xm:sqref>K10:K59</xm:sqref>
        </x14:dataValidation>
        <x14:dataValidation type="list" allowBlank="1" showInputMessage="1" showErrorMessage="1" xr:uid="{00000000-0002-0000-0B00-000005000000}">
          <x14:formula1>
            <xm:f>LISTA!$B$3:$B$9</xm:f>
          </x14:formula1>
          <xm:sqref>C10:C59</xm:sqref>
        </x14:dataValidation>
        <x14:dataValidation type="list" allowBlank="1" showInputMessage="1" showErrorMessage="1" xr:uid="{00000000-0002-0000-0B00-000006000000}">
          <x14:formula1>
            <xm:f>LISTA!$E$3:$E$5</xm:f>
          </x14:formula1>
          <xm:sqref>R15:R59 R10:R13</xm:sqref>
        </x14:dataValidation>
        <x14:dataValidation type="list" allowBlank="1" showInputMessage="1" showErrorMessage="1" xr:uid="{00000000-0002-0000-0B00-000007000000}">
          <x14:formula1>
            <xm:f>LISTA!$F$3:$F$4</xm:f>
          </x14:formula1>
          <xm:sqref>S15:S59 S10:S13</xm:sqref>
        </x14:dataValidation>
        <x14:dataValidation type="list" allowBlank="1" showInputMessage="1" showErrorMessage="1" xr:uid="{00000000-0002-0000-0B00-000008000000}">
          <x14:formula1>
            <xm:f>LISTA!$G$3:$G$4</xm:f>
          </x14:formula1>
          <xm:sqref>U15:U59 U10:U13</xm:sqref>
        </x14:dataValidation>
        <x14:dataValidation type="list" allowBlank="1" showInputMessage="1" showErrorMessage="1" xr:uid="{00000000-0002-0000-0B00-000009000000}">
          <x14:formula1>
            <xm:f>LISTA!$H$3:$H$4</xm:f>
          </x14:formula1>
          <xm:sqref>V15:V59 V10:V13</xm:sqref>
        </x14:dataValidation>
        <x14:dataValidation type="list" allowBlank="1" showInputMessage="1" showErrorMessage="1" xr:uid="{00000000-0002-0000-0B00-00000A000000}">
          <x14:formula1>
            <xm:f>LISTA!$I$3:$I$4</xm:f>
          </x14:formula1>
          <xm:sqref>W15:W59 W10:W13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JR59"/>
  <sheetViews>
    <sheetView topLeftCell="K10" zoomScale="85" zoomScaleNormal="85" workbookViewId="0">
      <selection activeCell="P15" sqref="P15:P19"/>
    </sheetView>
  </sheetViews>
  <sheetFormatPr baseColWidth="10" defaultColWidth="11.42578125" defaultRowHeight="15"/>
  <cols>
    <col min="1" max="2" width="18.42578125" style="82" customWidth="1"/>
    <col min="3" max="3" width="15.5703125" customWidth="1"/>
    <col min="4" max="4" width="27.5703125" style="82" customWidth="1"/>
    <col min="5" max="5" width="18" style="182" customWidth="1"/>
    <col min="6" max="6" width="40.140625" customWidth="1"/>
    <col min="7" max="7" width="20.42578125" customWidth="1"/>
    <col min="8" max="8" width="10.42578125" style="183" customWidth="1"/>
    <col min="9" max="9" width="11.42578125" style="183" customWidth="1"/>
    <col min="10" max="10" width="10.140625" style="184" customWidth="1"/>
    <col min="11" max="11" width="11.42578125" style="183" customWidth="1"/>
    <col min="12" max="12" width="10.85546875" style="183" customWidth="1"/>
    <col min="13" max="13" width="18.28515625" style="183" bestFit="1" customWidth="1"/>
    <col min="14" max="14" width="18.28515625" bestFit="1" customWidth="1"/>
    <col min="15" max="15" width="32.85546875" customWidth="1"/>
    <col min="16" max="16" width="16.5703125" customWidth="1"/>
    <col min="17" max="17" width="14.28515625" customWidth="1"/>
    <col min="18" max="18" width="17.85546875" customWidth="1"/>
    <col min="19" max="19" width="15.140625" customWidth="1"/>
    <col min="20" max="20" width="16.140625" customWidth="1"/>
    <col min="21" max="176" width="11.42578125" style="125"/>
  </cols>
  <sheetData>
    <row r="1" spans="1:278" s="160" customFormat="1" ht="16.5" customHeight="1">
      <c r="A1" s="530"/>
      <c r="B1" s="531"/>
      <c r="C1" s="531"/>
      <c r="D1" s="616" t="s">
        <v>368</v>
      </c>
      <c r="E1" s="616"/>
      <c r="F1" s="616"/>
      <c r="G1" s="616"/>
      <c r="H1" s="616"/>
      <c r="I1" s="616"/>
      <c r="J1" s="616"/>
      <c r="K1" s="616"/>
      <c r="L1" s="616"/>
      <c r="M1" s="616"/>
      <c r="N1" s="616"/>
      <c r="O1" s="616"/>
      <c r="P1" s="616"/>
      <c r="Q1" s="617"/>
      <c r="R1" s="522" t="s">
        <v>67</v>
      </c>
      <c r="S1" s="522"/>
      <c r="T1" s="522"/>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c r="IU1" s="159"/>
      <c r="IV1" s="159"/>
      <c r="IW1" s="159"/>
      <c r="IX1" s="159"/>
      <c r="IY1" s="159"/>
      <c r="IZ1" s="159"/>
      <c r="JA1" s="159"/>
      <c r="JB1" s="159"/>
      <c r="JC1" s="159"/>
      <c r="JD1" s="159"/>
      <c r="JE1" s="159"/>
      <c r="JF1" s="159"/>
      <c r="JG1" s="159"/>
      <c r="JH1" s="159"/>
      <c r="JI1" s="159"/>
      <c r="JJ1" s="159"/>
      <c r="JK1" s="159"/>
      <c r="JL1" s="159"/>
      <c r="JM1" s="159"/>
      <c r="JN1" s="159"/>
      <c r="JO1" s="159"/>
      <c r="JP1" s="159"/>
      <c r="JQ1" s="159"/>
      <c r="JR1" s="159"/>
    </row>
    <row r="2" spans="1:278" s="160" customFormat="1" ht="39.75" customHeight="1">
      <c r="A2" s="532"/>
      <c r="B2" s="533"/>
      <c r="C2" s="533"/>
      <c r="D2" s="618"/>
      <c r="E2" s="618"/>
      <c r="F2" s="618"/>
      <c r="G2" s="618"/>
      <c r="H2" s="618"/>
      <c r="I2" s="618"/>
      <c r="J2" s="618"/>
      <c r="K2" s="618"/>
      <c r="L2" s="618"/>
      <c r="M2" s="618"/>
      <c r="N2" s="618"/>
      <c r="O2" s="618"/>
      <c r="P2" s="618"/>
      <c r="Q2" s="619"/>
      <c r="R2" s="522"/>
      <c r="S2" s="522"/>
      <c r="T2" s="522"/>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c r="HS2" s="159"/>
      <c r="HT2" s="159"/>
      <c r="HU2" s="159"/>
      <c r="HV2" s="159"/>
      <c r="HW2" s="159"/>
      <c r="HX2" s="159"/>
      <c r="HY2" s="159"/>
      <c r="HZ2" s="159"/>
      <c r="IA2" s="159"/>
      <c r="IB2" s="159"/>
      <c r="IC2" s="159"/>
      <c r="ID2" s="159"/>
      <c r="IE2" s="159"/>
      <c r="IF2" s="159"/>
      <c r="IG2" s="159"/>
      <c r="IH2" s="159"/>
      <c r="II2" s="159"/>
      <c r="IJ2" s="159"/>
      <c r="IK2" s="159"/>
      <c r="IL2" s="159"/>
      <c r="IM2" s="159"/>
      <c r="IN2" s="159"/>
      <c r="IO2" s="159"/>
      <c r="IP2" s="159"/>
      <c r="IQ2" s="159"/>
      <c r="IR2" s="159"/>
      <c r="IS2" s="159"/>
      <c r="IT2" s="159"/>
      <c r="IU2" s="159"/>
      <c r="IV2" s="159"/>
      <c r="IW2" s="159"/>
      <c r="IX2" s="159"/>
      <c r="IY2" s="159"/>
      <c r="IZ2" s="159"/>
      <c r="JA2" s="159"/>
      <c r="JB2" s="159"/>
      <c r="JC2" s="159"/>
      <c r="JD2" s="159"/>
      <c r="JE2" s="159"/>
      <c r="JF2" s="159"/>
      <c r="JG2" s="159"/>
      <c r="JH2" s="159"/>
      <c r="JI2" s="159"/>
      <c r="JJ2" s="159"/>
      <c r="JK2" s="159"/>
      <c r="JL2" s="159"/>
      <c r="JM2" s="159"/>
      <c r="JN2" s="159"/>
      <c r="JO2" s="159"/>
      <c r="JP2" s="159"/>
      <c r="JQ2" s="159"/>
      <c r="JR2" s="159"/>
    </row>
    <row r="3" spans="1:278" s="160" customFormat="1" ht="3" customHeight="1">
      <c r="A3" s="2"/>
      <c r="B3" s="2"/>
      <c r="C3" s="197"/>
      <c r="D3" s="618"/>
      <c r="E3" s="618"/>
      <c r="F3" s="618"/>
      <c r="G3" s="618"/>
      <c r="H3" s="618"/>
      <c r="I3" s="618"/>
      <c r="J3" s="618"/>
      <c r="K3" s="618"/>
      <c r="L3" s="618"/>
      <c r="M3" s="618"/>
      <c r="N3" s="618"/>
      <c r="O3" s="618"/>
      <c r="P3" s="618"/>
      <c r="Q3" s="619"/>
      <c r="R3" s="522"/>
      <c r="S3" s="522"/>
      <c r="T3" s="522"/>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c r="HS3" s="159"/>
      <c r="HT3" s="159"/>
      <c r="HU3" s="159"/>
      <c r="HV3" s="159"/>
      <c r="HW3" s="159"/>
      <c r="HX3" s="159"/>
      <c r="HY3" s="159"/>
      <c r="HZ3" s="159"/>
      <c r="IA3" s="159"/>
      <c r="IB3" s="159"/>
      <c r="IC3" s="159"/>
      <c r="ID3" s="159"/>
      <c r="IE3" s="159"/>
      <c r="IF3" s="159"/>
      <c r="IG3" s="159"/>
      <c r="IH3" s="159"/>
      <c r="II3" s="159"/>
      <c r="IJ3" s="159"/>
      <c r="IK3" s="159"/>
      <c r="IL3" s="159"/>
      <c r="IM3" s="159"/>
      <c r="IN3" s="159"/>
      <c r="IO3" s="159"/>
      <c r="IP3" s="159"/>
      <c r="IQ3" s="159"/>
      <c r="IR3" s="159"/>
      <c r="IS3" s="159"/>
      <c r="IT3" s="159"/>
      <c r="IU3" s="159"/>
      <c r="IV3" s="159"/>
      <c r="IW3" s="159"/>
      <c r="IX3" s="159"/>
      <c r="IY3" s="159"/>
      <c r="IZ3" s="159"/>
      <c r="JA3" s="159"/>
      <c r="JB3" s="159"/>
      <c r="JC3" s="159"/>
      <c r="JD3" s="159"/>
      <c r="JE3" s="159"/>
      <c r="JF3" s="159"/>
      <c r="JG3" s="159"/>
      <c r="JH3" s="159"/>
      <c r="JI3" s="159"/>
      <c r="JJ3" s="159"/>
      <c r="JK3" s="159"/>
      <c r="JL3" s="159"/>
      <c r="JM3" s="159"/>
      <c r="JN3" s="159"/>
      <c r="JO3" s="159"/>
      <c r="JP3" s="159"/>
      <c r="JQ3" s="159"/>
      <c r="JR3" s="159"/>
    </row>
    <row r="4" spans="1:278" s="160" customFormat="1" ht="41.25" customHeight="1">
      <c r="A4" s="523" t="s">
        <v>0</v>
      </c>
      <c r="B4" s="524"/>
      <c r="C4" s="525"/>
      <c r="D4" s="526" t="str">
        <f>'Mapa Final'!D4</f>
        <v>Comunicación Institucional</v>
      </c>
      <c r="E4" s="527"/>
      <c r="F4" s="527"/>
      <c r="G4" s="527"/>
      <c r="H4" s="527"/>
      <c r="I4" s="527"/>
      <c r="J4" s="527"/>
      <c r="K4" s="527"/>
      <c r="L4" s="527"/>
      <c r="M4" s="527"/>
      <c r="N4" s="528"/>
      <c r="O4" s="529"/>
      <c r="P4" s="529"/>
      <c r="Q4" s="529"/>
      <c r="R4" s="1"/>
      <c r="S4" s="1"/>
      <c r="T4" s="1"/>
      <c r="U4" s="159"/>
      <c r="V4" s="159"/>
      <c r="W4" s="159"/>
      <c r="X4" s="159"/>
      <c r="Y4" s="159"/>
      <c r="Z4" s="159"/>
      <c r="AA4" s="159"/>
      <c r="AB4" s="159"/>
      <c r="AC4" s="159"/>
      <c r="AD4" s="159"/>
      <c r="AE4" s="159"/>
      <c r="AF4" s="159"/>
      <c r="AG4" s="159"/>
      <c r="AH4" s="159"/>
      <c r="AI4" s="159"/>
      <c r="AJ4" s="159"/>
      <c r="AK4" s="159"/>
      <c r="AL4" s="159"/>
      <c r="AM4" s="159"/>
      <c r="AN4" s="159"/>
      <c r="AO4" s="159"/>
      <c r="AP4" s="159"/>
      <c r="AQ4" s="159"/>
      <c r="AR4" s="159"/>
      <c r="AS4" s="159"/>
      <c r="AT4" s="159"/>
      <c r="AU4" s="159"/>
      <c r="AV4" s="159"/>
      <c r="AW4" s="159"/>
      <c r="AX4" s="159"/>
      <c r="AY4" s="159"/>
      <c r="AZ4" s="159"/>
      <c r="BA4" s="159"/>
      <c r="BB4" s="159"/>
      <c r="BC4" s="159"/>
      <c r="BD4" s="159"/>
      <c r="BE4" s="159"/>
      <c r="BF4" s="159"/>
      <c r="BG4" s="159"/>
      <c r="BH4" s="159"/>
      <c r="BI4" s="159"/>
      <c r="BJ4" s="159"/>
      <c r="BK4" s="159"/>
      <c r="BL4" s="159"/>
      <c r="BM4" s="159"/>
      <c r="BN4" s="159"/>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59"/>
      <c r="DF4" s="159"/>
      <c r="DG4" s="159"/>
      <c r="DH4" s="159"/>
      <c r="DI4" s="159"/>
      <c r="DJ4" s="159"/>
      <c r="DK4" s="159"/>
      <c r="DL4" s="159"/>
      <c r="DM4" s="159"/>
      <c r="DN4" s="159"/>
      <c r="DO4" s="159"/>
      <c r="DP4" s="159"/>
      <c r="DQ4" s="159"/>
      <c r="DR4" s="159"/>
      <c r="DS4" s="159"/>
      <c r="DT4" s="159"/>
      <c r="DU4" s="159"/>
      <c r="DV4" s="159"/>
      <c r="DW4" s="159"/>
      <c r="DX4" s="159"/>
      <c r="DY4" s="159"/>
      <c r="DZ4" s="159"/>
      <c r="EA4" s="159"/>
      <c r="EB4" s="159"/>
      <c r="EC4" s="159"/>
      <c r="ED4" s="159"/>
      <c r="EE4" s="159"/>
      <c r="EF4" s="159"/>
      <c r="EG4" s="159"/>
      <c r="EH4" s="159"/>
      <c r="EI4" s="159"/>
      <c r="EJ4" s="159"/>
      <c r="EK4" s="159"/>
      <c r="EL4" s="159"/>
      <c r="EM4" s="159"/>
      <c r="EN4" s="159"/>
      <c r="EO4" s="159"/>
      <c r="EP4" s="159"/>
      <c r="EQ4" s="159"/>
      <c r="ER4" s="159"/>
      <c r="ES4" s="159"/>
      <c r="ET4" s="159"/>
      <c r="EU4" s="159"/>
      <c r="EV4" s="159"/>
      <c r="EW4" s="159"/>
      <c r="EX4" s="159"/>
      <c r="EY4" s="159"/>
      <c r="EZ4" s="159"/>
      <c r="FA4" s="159"/>
      <c r="FB4" s="159"/>
      <c r="FC4" s="159"/>
      <c r="FD4" s="159"/>
      <c r="FE4" s="159"/>
      <c r="FF4" s="159"/>
      <c r="FG4" s="159"/>
      <c r="FH4" s="159"/>
      <c r="FI4" s="159"/>
      <c r="FJ4" s="159"/>
      <c r="FK4" s="159"/>
      <c r="FL4" s="159"/>
      <c r="FM4" s="159"/>
      <c r="FN4" s="159"/>
      <c r="FO4" s="159"/>
      <c r="FP4" s="159"/>
      <c r="FQ4" s="159"/>
      <c r="FR4" s="159"/>
      <c r="FS4" s="159"/>
      <c r="FT4" s="159"/>
      <c r="FU4" s="159"/>
      <c r="FV4" s="159"/>
      <c r="FW4" s="159"/>
      <c r="FX4" s="159"/>
      <c r="FY4" s="159"/>
      <c r="FZ4" s="159"/>
      <c r="GA4" s="159"/>
      <c r="GB4" s="159"/>
      <c r="GC4" s="159"/>
      <c r="GD4" s="159"/>
      <c r="GE4" s="159"/>
      <c r="GF4" s="159"/>
      <c r="GG4" s="159"/>
      <c r="GH4" s="159"/>
      <c r="GI4" s="159"/>
      <c r="GJ4" s="159"/>
      <c r="GK4" s="159"/>
      <c r="GL4" s="159"/>
      <c r="GM4" s="159"/>
      <c r="GN4" s="159"/>
      <c r="GO4" s="159"/>
      <c r="GP4" s="159"/>
      <c r="GQ4" s="159"/>
      <c r="GR4" s="159"/>
      <c r="GS4" s="159"/>
      <c r="GT4" s="159"/>
      <c r="GU4" s="159"/>
      <c r="GV4" s="159"/>
      <c r="GW4" s="159"/>
      <c r="GX4" s="159"/>
      <c r="GY4" s="159"/>
      <c r="GZ4" s="159"/>
      <c r="HA4" s="159"/>
      <c r="HB4" s="159"/>
      <c r="HC4" s="159"/>
      <c r="HD4" s="159"/>
      <c r="HE4" s="159"/>
      <c r="HF4" s="159"/>
      <c r="HG4" s="159"/>
      <c r="HH4" s="159"/>
      <c r="HI4" s="159"/>
      <c r="HJ4" s="159"/>
      <c r="HK4" s="159"/>
      <c r="HL4" s="159"/>
      <c r="HM4" s="159"/>
      <c r="HN4" s="159"/>
      <c r="HO4" s="159"/>
      <c r="HP4" s="159"/>
      <c r="HQ4" s="159"/>
      <c r="HR4" s="159"/>
      <c r="HS4" s="159"/>
      <c r="HT4" s="159"/>
      <c r="HU4" s="159"/>
      <c r="HV4" s="159"/>
      <c r="HW4" s="159"/>
      <c r="HX4" s="159"/>
      <c r="HY4" s="159"/>
      <c r="HZ4" s="159"/>
      <c r="IA4" s="159"/>
      <c r="IB4" s="159"/>
      <c r="IC4" s="159"/>
      <c r="ID4" s="159"/>
      <c r="IE4" s="159"/>
      <c r="IF4" s="159"/>
      <c r="IG4" s="159"/>
      <c r="IH4" s="159"/>
      <c r="II4" s="159"/>
      <c r="IJ4" s="159"/>
      <c r="IK4" s="159"/>
      <c r="IL4" s="159"/>
      <c r="IM4" s="159"/>
      <c r="IN4" s="159"/>
      <c r="IO4" s="159"/>
      <c r="IP4" s="159"/>
      <c r="IQ4" s="159"/>
      <c r="IR4" s="159"/>
      <c r="IS4" s="159"/>
      <c r="IT4" s="159"/>
      <c r="IU4" s="159"/>
      <c r="IV4" s="159"/>
      <c r="IW4" s="159"/>
      <c r="IX4" s="159"/>
      <c r="IY4" s="159"/>
      <c r="IZ4" s="159"/>
      <c r="JA4" s="159"/>
      <c r="JB4" s="159"/>
      <c r="JC4" s="159"/>
      <c r="JD4" s="159"/>
      <c r="JE4" s="159"/>
      <c r="JF4" s="159"/>
      <c r="JG4" s="159"/>
      <c r="JH4" s="159"/>
      <c r="JI4" s="159"/>
      <c r="JJ4" s="159"/>
      <c r="JK4" s="159"/>
      <c r="JL4" s="159"/>
      <c r="JM4" s="159"/>
      <c r="JN4" s="159"/>
      <c r="JO4" s="159"/>
      <c r="JP4" s="159"/>
      <c r="JQ4" s="159"/>
      <c r="JR4" s="159"/>
    </row>
    <row r="5" spans="1:278" s="160" customFormat="1" ht="52.5" customHeight="1">
      <c r="A5" s="523" t="s">
        <v>1</v>
      </c>
      <c r="B5" s="524"/>
      <c r="C5" s="525"/>
      <c r="D5" s="534" t="str">
        <f>'Mapa Final'!D5</f>
        <v>Garantizar las estrategias para fortalecer la identidad institucional de la Rama Judicial, mediante la difusión de información administrativa y judicial por medio de las tecnologías de la información y comunicaciones, para generar visibilidad, credibilidad y reconocimiento de la administración de justicia en la sociedad, en el marco del sistema de gestión de la calidad, medio ambiente, seguridad y salud en el trabajo de la Rama Judicial .</v>
      </c>
      <c r="E5" s="535"/>
      <c r="F5" s="535"/>
      <c r="G5" s="535"/>
      <c r="H5" s="535"/>
      <c r="I5" s="535"/>
      <c r="J5" s="535"/>
      <c r="K5" s="535"/>
      <c r="L5" s="535"/>
      <c r="M5" s="535"/>
      <c r="N5" s="536"/>
      <c r="O5" s="1"/>
      <c r="P5" s="1"/>
      <c r="Q5" s="1"/>
      <c r="R5" s="1"/>
      <c r="S5" s="1"/>
      <c r="T5" s="1"/>
      <c r="U5" s="159"/>
      <c r="V5" s="159"/>
      <c r="W5" s="159"/>
      <c r="X5" s="159"/>
      <c r="Y5" s="159"/>
      <c r="Z5" s="159"/>
      <c r="AA5" s="159"/>
      <c r="AB5" s="159"/>
      <c r="AC5" s="159"/>
      <c r="AD5" s="159"/>
      <c r="AE5" s="159"/>
      <c r="AF5" s="159"/>
      <c r="AG5" s="159"/>
      <c r="AH5" s="159"/>
      <c r="AI5" s="159"/>
      <c r="AJ5" s="159"/>
      <c r="AK5" s="159"/>
      <c r="AL5" s="159"/>
      <c r="AM5" s="159"/>
      <c r="AN5" s="159"/>
      <c r="AO5" s="159"/>
      <c r="AP5" s="159"/>
      <c r="AQ5" s="159"/>
      <c r="AR5" s="159"/>
      <c r="AS5" s="159"/>
      <c r="AT5" s="159"/>
      <c r="AU5" s="159"/>
      <c r="AV5" s="159"/>
      <c r="AW5" s="159"/>
      <c r="AX5" s="159"/>
      <c r="AY5" s="159"/>
      <c r="AZ5" s="159"/>
      <c r="BA5" s="159"/>
      <c r="BB5" s="159"/>
      <c r="BC5" s="159"/>
      <c r="BD5" s="159"/>
      <c r="BE5" s="159"/>
      <c r="BF5" s="159"/>
      <c r="BG5" s="159"/>
      <c r="BH5" s="159"/>
      <c r="BI5" s="159"/>
      <c r="BJ5" s="159"/>
      <c r="BK5" s="159"/>
      <c r="BL5" s="159"/>
      <c r="BM5" s="159"/>
      <c r="BN5" s="159"/>
      <c r="BO5" s="159"/>
      <c r="BP5" s="159"/>
      <c r="BQ5" s="159"/>
      <c r="BR5" s="159"/>
      <c r="BS5" s="159"/>
      <c r="BT5" s="159"/>
      <c r="BU5" s="159"/>
      <c r="BV5" s="159"/>
      <c r="BW5" s="159"/>
      <c r="BX5" s="159"/>
      <c r="BY5" s="159"/>
      <c r="BZ5" s="159"/>
      <c r="CA5" s="159"/>
      <c r="CB5" s="159"/>
      <c r="CC5" s="159"/>
      <c r="CD5" s="159"/>
      <c r="CE5" s="159"/>
      <c r="CF5" s="159"/>
      <c r="CG5" s="159"/>
      <c r="CH5" s="159"/>
      <c r="CI5" s="159"/>
      <c r="CJ5" s="159"/>
      <c r="CK5" s="159"/>
      <c r="CL5" s="159"/>
      <c r="CM5" s="159"/>
      <c r="CN5" s="159"/>
      <c r="CO5" s="159"/>
      <c r="CP5" s="159"/>
      <c r="CQ5" s="159"/>
      <c r="CR5" s="159"/>
      <c r="CS5" s="159"/>
      <c r="CT5" s="159"/>
      <c r="CU5" s="159"/>
      <c r="CV5" s="159"/>
      <c r="CW5" s="159"/>
      <c r="CX5" s="159"/>
      <c r="CY5" s="159"/>
      <c r="CZ5" s="159"/>
      <c r="DA5" s="159"/>
      <c r="DB5" s="159"/>
      <c r="DC5" s="159"/>
      <c r="DD5" s="159"/>
      <c r="DE5" s="159"/>
      <c r="DF5" s="159"/>
      <c r="DG5" s="159"/>
      <c r="DH5" s="159"/>
      <c r="DI5" s="159"/>
      <c r="DJ5" s="159"/>
      <c r="DK5" s="159"/>
      <c r="DL5" s="159"/>
      <c r="DM5" s="159"/>
      <c r="DN5" s="159"/>
      <c r="DO5" s="159"/>
      <c r="DP5" s="159"/>
      <c r="DQ5" s="159"/>
      <c r="DR5" s="159"/>
      <c r="DS5" s="159"/>
      <c r="DT5" s="159"/>
      <c r="DU5" s="159"/>
      <c r="DV5" s="159"/>
      <c r="DW5" s="159"/>
      <c r="DX5" s="159"/>
      <c r="DY5" s="159"/>
      <c r="DZ5" s="159"/>
      <c r="EA5" s="159"/>
      <c r="EB5" s="159"/>
      <c r="EC5" s="159"/>
      <c r="ED5" s="159"/>
      <c r="EE5" s="159"/>
      <c r="EF5" s="159"/>
      <c r="EG5" s="159"/>
      <c r="EH5" s="159"/>
      <c r="EI5" s="159"/>
      <c r="EJ5" s="159"/>
      <c r="EK5" s="159"/>
      <c r="EL5" s="159"/>
      <c r="EM5" s="159"/>
      <c r="EN5" s="159"/>
      <c r="EO5" s="159"/>
      <c r="EP5" s="159"/>
      <c r="EQ5" s="159"/>
      <c r="ER5" s="159"/>
      <c r="ES5" s="159"/>
      <c r="ET5" s="159"/>
      <c r="EU5" s="159"/>
      <c r="EV5" s="159"/>
      <c r="EW5" s="159"/>
      <c r="EX5" s="159"/>
      <c r="EY5" s="159"/>
      <c r="EZ5" s="159"/>
      <c r="FA5" s="159"/>
      <c r="FB5" s="159"/>
      <c r="FC5" s="159"/>
      <c r="FD5" s="159"/>
      <c r="FE5" s="159"/>
      <c r="FF5" s="159"/>
      <c r="FG5" s="159"/>
      <c r="FH5" s="159"/>
      <c r="FI5" s="159"/>
      <c r="FJ5" s="159"/>
      <c r="FK5" s="159"/>
      <c r="FL5" s="159"/>
      <c r="FM5" s="159"/>
      <c r="FN5" s="159"/>
      <c r="FO5" s="159"/>
      <c r="FP5" s="159"/>
      <c r="FQ5" s="159"/>
      <c r="FR5" s="159"/>
      <c r="FS5" s="159"/>
      <c r="FT5" s="159"/>
      <c r="FU5" s="159"/>
      <c r="FV5" s="159"/>
      <c r="FW5" s="159"/>
      <c r="FX5" s="159"/>
      <c r="FY5" s="159"/>
      <c r="FZ5" s="159"/>
      <c r="GA5" s="159"/>
      <c r="GB5" s="159"/>
      <c r="GC5" s="159"/>
      <c r="GD5" s="159"/>
      <c r="GE5" s="159"/>
      <c r="GF5" s="159"/>
      <c r="GG5" s="159"/>
      <c r="GH5" s="159"/>
      <c r="GI5" s="159"/>
      <c r="GJ5" s="159"/>
      <c r="GK5" s="159"/>
      <c r="GL5" s="159"/>
      <c r="GM5" s="159"/>
      <c r="GN5" s="159"/>
      <c r="GO5" s="159"/>
      <c r="GP5" s="159"/>
      <c r="GQ5" s="159"/>
      <c r="GR5" s="159"/>
      <c r="GS5" s="159"/>
      <c r="GT5" s="159"/>
      <c r="GU5" s="159"/>
      <c r="GV5" s="159"/>
      <c r="GW5" s="159"/>
      <c r="GX5" s="159"/>
      <c r="GY5" s="159"/>
      <c r="GZ5" s="159"/>
      <c r="HA5" s="159"/>
      <c r="HB5" s="159"/>
      <c r="HC5" s="159"/>
      <c r="HD5" s="159"/>
      <c r="HE5" s="159"/>
      <c r="HF5" s="159"/>
      <c r="HG5" s="159"/>
      <c r="HH5" s="159"/>
      <c r="HI5" s="159"/>
      <c r="HJ5" s="159"/>
      <c r="HK5" s="159"/>
      <c r="HL5" s="159"/>
      <c r="HM5" s="159"/>
      <c r="HN5" s="159"/>
      <c r="HO5" s="159"/>
      <c r="HP5" s="159"/>
      <c r="HQ5" s="159"/>
      <c r="HR5" s="159"/>
      <c r="HS5" s="159"/>
      <c r="HT5" s="159"/>
      <c r="HU5" s="159"/>
      <c r="HV5" s="159"/>
      <c r="HW5" s="159"/>
      <c r="HX5" s="159"/>
      <c r="HY5" s="159"/>
      <c r="HZ5" s="159"/>
      <c r="IA5" s="159"/>
      <c r="IB5" s="159"/>
      <c r="IC5" s="159"/>
      <c r="ID5" s="159"/>
      <c r="IE5" s="159"/>
      <c r="IF5" s="159"/>
      <c r="IG5" s="159"/>
      <c r="IH5" s="159"/>
      <c r="II5" s="159"/>
      <c r="IJ5" s="159"/>
      <c r="IK5" s="159"/>
      <c r="IL5" s="159"/>
      <c r="IM5" s="159"/>
      <c r="IN5" s="159"/>
      <c r="IO5" s="159"/>
      <c r="IP5" s="159"/>
      <c r="IQ5" s="159"/>
      <c r="IR5" s="159"/>
      <c r="IS5" s="159"/>
      <c r="IT5" s="159"/>
      <c r="IU5" s="159"/>
      <c r="IV5" s="159"/>
      <c r="IW5" s="159"/>
      <c r="IX5" s="159"/>
      <c r="IY5" s="159"/>
      <c r="IZ5" s="159"/>
      <c r="JA5" s="159"/>
      <c r="JB5" s="159"/>
      <c r="JC5" s="159"/>
      <c r="JD5" s="159"/>
      <c r="JE5" s="159"/>
      <c r="JF5" s="159"/>
      <c r="JG5" s="159"/>
      <c r="JH5" s="159"/>
      <c r="JI5" s="159"/>
      <c r="JJ5" s="159"/>
      <c r="JK5" s="159"/>
      <c r="JL5" s="159"/>
      <c r="JM5" s="159"/>
      <c r="JN5" s="159"/>
      <c r="JO5" s="159"/>
      <c r="JP5" s="159"/>
      <c r="JQ5" s="159"/>
      <c r="JR5" s="159"/>
    </row>
    <row r="6" spans="1:278" s="160" customFormat="1" ht="32.25" customHeight="1" thickBot="1">
      <c r="A6" s="523" t="s">
        <v>2</v>
      </c>
      <c r="B6" s="524"/>
      <c r="C6" s="525"/>
      <c r="D6" s="534" t="str">
        <f>'Mapa Final'!D6</f>
        <v>Nivel Seccional</v>
      </c>
      <c r="E6" s="535"/>
      <c r="F6" s="535"/>
      <c r="G6" s="535"/>
      <c r="H6" s="535"/>
      <c r="I6" s="535"/>
      <c r="J6" s="535"/>
      <c r="K6" s="535"/>
      <c r="L6" s="535"/>
      <c r="M6" s="535"/>
      <c r="N6" s="536"/>
      <c r="O6" s="1"/>
      <c r="P6" s="1"/>
      <c r="Q6" s="1"/>
      <c r="R6" s="1"/>
      <c r="S6" s="1"/>
      <c r="T6" s="1"/>
      <c r="U6" s="159"/>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c r="BW6" s="159"/>
      <c r="BX6" s="159"/>
      <c r="BY6" s="159"/>
      <c r="BZ6" s="159"/>
      <c r="CA6" s="159"/>
      <c r="CB6" s="159"/>
      <c r="CC6" s="159"/>
      <c r="CD6" s="159"/>
      <c r="CE6" s="159"/>
      <c r="CF6" s="159"/>
      <c r="CG6" s="159"/>
      <c r="CH6" s="159"/>
      <c r="CI6" s="159"/>
      <c r="CJ6" s="159"/>
      <c r="CK6" s="159"/>
      <c r="CL6" s="159"/>
      <c r="CM6" s="159"/>
      <c r="CN6" s="159"/>
      <c r="CO6" s="159"/>
      <c r="CP6" s="159"/>
      <c r="CQ6" s="159"/>
      <c r="CR6" s="159"/>
      <c r="CS6" s="159"/>
      <c r="CT6" s="159"/>
      <c r="CU6" s="159"/>
      <c r="CV6" s="159"/>
      <c r="CW6" s="159"/>
      <c r="CX6" s="159"/>
      <c r="CY6" s="159"/>
      <c r="CZ6" s="159"/>
      <c r="DA6" s="159"/>
      <c r="DB6" s="159"/>
      <c r="DC6" s="159"/>
      <c r="DD6" s="159"/>
      <c r="DE6" s="159"/>
      <c r="DF6" s="159"/>
      <c r="DG6" s="159"/>
      <c r="DH6" s="159"/>
      <c r="DI6" s="159"/>
      <c r="DJ6" s="159"/>
      <c r="DK6" s="159"/>
      <c r="DL6" s="159"/>
      <c r="DM6" s="159"/>
      <c r="DN6" s="159"/>
      <c r="DO6" s="159"/>
      <c r="DP6" s="159"/>
      <c r="DQ6" s="159"/>
      <c r="DR6" s="159"/>
      <c r="DS6" s="159"/>
      <c r="DT6" s="159"/>
      <c r="DU6" s="159"/>
      <c r="DV6" s="159"/>
      <c r="DW6" s="159"/>
      <c r="DX6" s="159"/>
      <c r="DY6" s="159"/>
      <c r="DZ6" s="159"/>
      <c r="EA6" s="159"/>
      <c r="EB6" s="159"/>
      <c r="EC6" s="159"/>
      <c r="ED6" s="159"/>
      <c r="EE6" s="159"/>
      <c r="EF6" s="159"/>
      <c r="EG6" s="159"/>
      <c r="EH6" s="159"/>
      <c r="EI6" s="159"/>
      <c r="EJ6" s="159"/>
      <c r="EK6" s="159"/>
      <c r="EL6" s="159"/>
      <c r="EM6" s="159"/>
      <c r="EN6" s="159"/>
      <c r="EO6" s="159"/>
      <c r="EP6" s="159"/>
      <c r="EQ6" s="159"/>
      <c r="ER6" s="159"/>
      <c r="ES6" s="159"/>
      <c r="ET6" s="159"/>
      <c r="EU6" s="159"/>
      <c r="EV6" s="159"/>
      <c r="EW6" s="159"/>
      <c r="EX6" s="159"/>
      <c r="EY6" s="159"/>
      <c r="EZ6" s="159"/>
      <c r="FA6" s="159"/>
      <c r="FB6" s="159"/>
      <c r="FC6" s="159"/>
      <c r="FD6" s="159"/>
      <c r="FE6" s="159"/>
      <c r="FF6" s="159"/>
      <c r="FG6" s="159"/>
      <c r="FH6" s="159"/>
      <c r="FI6" s="159"/>
      <c r="FJ6" s="159"/>
      <c r="FK6" s="159"/>
      <c r="FL6" s="159"/>
      <c r="FM6" s="159"/>
      <c r="FN6" s="159"/>
      <c r="FO6" s="159"/>
      <c r="FP6" s="159"/>
      <c r="FQ6" s="159"/>
      <c r="FR6" s="159"/>
      <c r="FS6" s="159"/>
      <c r="FT6" s="159"/>
      <c r="FU6" s="159"/>
      <c r="FV6" s="159"/>
      <c r="FW6" s="159"/>
      <c r="FX6" s="159"/>
      <c r="FY6" s="159"/>
      <c r="FZ6" s="159"/>
      <c r="GA6" s="159"/>
      <c r="GB6" s="159"/>
      <c r="GC6" s="159"/>
      <c r="GD6" s="159"/>
      <c r="GE6" s="159"/>
      <c r="GF6" s="159"/>
      <c r="GG6" s="159"/>
      <c r="GH6" s="159"/>
      <c r="GI6" s="159"/>
      <c r="GJ6" s="159"/>
      <c r="GK6" s="159"/>
      <c r="GL6" s="159"/>
      <c r="GM6" s="159"/>
      <c r="GN6" s="159"/>
      <c r="GO6" s="159"/>
      <c r="GP6" s="159"/>
      <c r="GQ6" s="159"/>
      <c r="GR6" s="159"/>
      <c r="GS6" s="159"/>
      <c r="GT6" s="159"/>
      <c r="GU6" s="159"/>
      <c r="GV6" s="159"/>
      <c r="GW6" s="159"/>
      <c r="GX6" s="159"/>
      <c r="GY6" s="159"/>
      <c r="GZ6" s="159"/>
      <c r="HA6" s="159"/>
      <c r="HB6" s="159"/>
      <c r="HC6" s="159"/>
      <c r="HD6" s="159"/>
      <c r="HE6" s="159"/>
      <c r="HF6" s="159"/>
      <c r="HG6" s="159"/>
      <c r="HH6" s="159"/>
      <c r="HI6" s="159"/>
      <c r="HJ6" s="159"/>
      <c r="HK6" s="159"/>
      <c r="HL6" s="159"/>
      <c r="HM6" s="159"/>
      <c r="HN6" s="159"/>
      <c r="HO6" s="159"/>
      <c r="HP6" s="159"/>
      <c r="HQ6" s="159"/>
      <c r="HR6" s="159"/>
      <c r="HS6" s="159"/>
      <c r="HT6" s="159"/>
      <c r="HU6" s="159"/>
      <c r="HV6" s="159"/>
      <c r="HW6" s="159"/>
      <c r="HX6" s="159"/>
      <c r="HY6" s="159"/>
      <c r="HZ6" s="159"/>
      <c r="IA6" s="159"/>
      <c r="IB6" s="159"/>
      <c r="IC6" s="159"/>
      <c r="ID6" s="159"/>
      <c r="IE6" s="159"/>
      <c r="IF6" s="159"/>
      <c r="IG6" s="159"/>
      <c r="IH6" s="159"/>
      <c r="II6" s="159"/>
      <c r="IJ6" s="159"/>
      <c r="IK6" s="159"/>
      <c r="IL6" s="159"/>
      <c r="IM6" s="159"/>
      <c r="IN6" s="159"/>
      <c r="IO6" s="159"/>
      <c r="IP6" s="159"/>
      <c r="IQ6" s="159"/>
      <c r="IR6" s="159"/>
      <c r="IS6" s="159"/>
      <c r="IT6" s="159"/>
      <c r="IU6" s="159"/>
      <c r="IV6" s="159"/>
      <c r="IW6" s="159"/>
      <c r="IX6" s="159"/>
      <c r="IY6" s="159"/>
      <c r="IZ6" s="159"/>
      <c r="JA6" s="159"/>
      <c r="JB6" s="159"/>
      <c r="JC6" s="159"/>
      <c r="JD6" s="159"/>
      <c r="JE6" s="159"/>
      <c r="JF6" s="159"/>
      <c r="JG6" s="159"/>
      <c r="JH6" s="159"/>
      <c r="JI6" s="159"/>
      <c r="JJ6" s="159"/>
      <c r="JK6" s="159"/>
      <c r="JL6" s="159"/>
      <c r="JM6" s="159"/>
      <c r="JN6" s="159"/>
      <c r="JO6" s="159"/>
      <c r="JP6" s="159"/>
      <c r="JQ6" s="159"/>
      <c r="JR6" s="159"/>
    </row>
    <row r="7" spans="1:278" s="178" customFormat="1" ht="40.5" customHeight="1" thickTop="1" thickBot="1">
      <c r="A7" s="611" t="s">
        <v>350</v>
      </c>
      <c r="B7" s="612"/>
      <c r="C7" s="612"/>
      <c r="D7" s="612"/>
      <c r="E7" s="612"/>
      <c r="F7" s="613"/>
      <c r="G7" s="185"/>
      <c r="H7" s="614" t="s">
        <v>351</v>
      </c>
      <c r="I7" s="614"/>
      <c r="J7" s="614"/>
      <c r="K7" s="614" t="s">
        <v>352</v>
      </c>
      <c r="L7" s="614"/>
      <c r="M7" s="614"/>
      <c r="N7" s="615" t="s">
        <v>353</v>
      </c>
      <c r="O7" s="620" t="s">
        <v>354</v>
      </c>
      <c r="P7" s="622" t="s">
        <v>355</v>
      </c>
      <c r="Q7" s="623"/>
      <c r="R7" s="622" t="s">
        <v>356</v>
      </c>
      <c r="S7" s="623"/>
      <c r="T7" s="624" t="s">
        <v>357</v>
      </c>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c r="AZ7" s="191"/>
      <c r="BA7" s="191"/>
      <c r="BB7" s="191"/>
      <c r="BC7" s="191"/>
      <c r="BD7" s="191"/>
      <c r="BE7" s="191"/>
      <c r="BF7" s="191"/>
      <c r="BG7" s="191"/>
      <c r="BH7" s="191"/>
      <c r="BI7" s="191"/>
      <c r="BJ7" s="191"/>
      <c r="BK7" s="191"/>
      <c r="BL7" s="191"/>
      <c r="BM7" s="191"/>
      <c r="BN7" s="191"/>
      <c r="BO7" s="191"/>
      <c r="BP7" s="191"/>
      <c r="BQ7" s="191"/>
      <c r="BR7" s="191"/>
      <c r="BS7" s="191"/>
      <c r="BT7" s="191"/>
      <c r="BU7" s="191"/>
      <c r="BV7" s="191"/>
      <c r="BW7" s="191"/>
      <c r="BX7" s="191"/>
      <c r="BY7" s="191"/>
      <c r="BZ7" s="191"/>
      <c r="CA7" s="191"/>
      <c r="CB7" s="191"/>
      <c r="CC7" s="191"/>
      <c r="CD7" s="191"/>
      <c r="CE7" s="191"/>
      <c r="CF7" s="191"/>
      <c r="CG7" s="191"/>
      <c r="CH7" s="191"/>
      <c r="CI7" s="191"/>
      <c r="CJ7" s="191"/>
      <c r="CK7" s="191"/>
      <c r="CL7" s="191"/>
      <c r="CM7" s="191"/>
      <c r="CN7" s="191"/>
      <c r="CO7" s="191"/>
      <c r="CP7" s="191"/>
      <c r="CQ7" s="191"/>
      <c r="CR7" s="191"/>
      <c r="CS7" s="191"/>
      <c r="CT7" s="191"/>
      <c r="CU7" s="191"/>
      <c r="CV7" s="191"/>
      <c r="CW7" s="191"/>
      <c r="CX7" s="191"/>
      <c r="CY7" s="191"/>
      <c r="CZ7" s="191"/>
      <c r="DA7" s="191"/>
      <c r="DB7" s="191"/>
      <c r="DC7" s="191"/>
      <c r="DD7" s="191"/>
      <c r="DE7" s="191"/>
      <c r="DF7" s="191"/>
      <c r="DG7" s="191"/>
      <c r="DH7" s="191"/>
      <c r="DI7" s="191"/>
      <c r="DJ7" s="191"/>
      <c r="DK7" s="191"/>
      <c r="DL7" s="191"/>
      <c r="DM7" s="191"/>
      <c r="DN7" s="191"/>
      <c r="DO7" s="191"/>
      <c r="DP7" s="191"/>
      <c r="DQ7" s="191"/>
      <c r="DR7" s="191"/>
      <c r="DS7" s="191"/>
      <c r="DT7" s="191"/>
      <c r="DU7" s="191"/>
      <c r="DV7" s="191"/>
      <c r="DW7" s="191"/>
      <c r="DX7" s="191"/>
      <c r="DY7" s="191"/>
      <c r="DZ7" s="191"/>
      <c r="EA7" s="191"/>
      <c r="EB7" s="191"/>
      <c r="EC7" s="191"/>
      <c r="ED7" s="191"/>
      <c r="EE7" s="191"/>
      <c r="EF7" s="191"/>
      <c r="EG7" s="191"/>
      <c r="EH7" s="191"/>
      <c r="EI7" s="191"/>
      <c r="EJ7" s="191"/>
      <c r="EK7" s="191"/>
      <c r="EL7" s="191"/>
      <c r="EM7" s="191"/>
      <c r="EN7" s="191"/>
      <c r="EO7" s="191"/>
      <c r="EP7" s="191"/>
      <c r="EQ7" s="191"/>
      <c r="ER7" s="191"/>
      <c r="ES7" s="191"/>
      <c r="ET7" s="191"/>
      <c r="EU7" s="191"/>
      <c r="EV7" s="191"/>
      <c r="EW7" s="191"/>
      <c r="EX7" s="191"/>
      <c r="EY7" s="191"/>
      <c r="EZ7" s="191"/>
      <c r="FA7" s="191"/>
      <c r="FB7" s="191"/>
      <c r="FC7" s="191"/>
      <c r="FD7" s="191"/>
      <c r="FE7" s="191"/>
      <c r="FF7" s="191"/>
      <c r="FG7" s="191"/>
      <c r="FH7" s="191"/>
      <c r="FI7" s="191"/>
      <c r="FJ7" s="191"/>
      <c r="FK7" s="191"/>
      <c r="FL7" s="191"/>
      <c r="FM7" s="191"/>
      <c r="FN7" s="191"/>
      <c r="FO7" s="191"/>
      <c r="FP7" s="191"/>
      <c r="FQ7" s="191"/>
      <c r="FR7" s="191"/>
      <c r="FS7" s="191"/>
      <c r="FT7" s="191"/>
    </row>
    <row r="8" spans="1:278" s="179" customFormat="1" ht="60.95" customHeight="1" thickTop="1" thickBot="1">
      <c r="A8" s="195" t="s">
        <v>202</v>
      </c>
      <c r="B8" s="195" t="s">
        <v>381</v>
      </c>
      <c r="C8" s="196" t="s">
        <v>8</v>
      </c>
      <c r="D8" s="186" t="s">
        <v>365</v>
      </c>
      <c r="E8" s="198" t="s">
        <v>10</v>
      </c>
      <c r="F8" s="198" t="s">
        <v>11</v>
      </c>
      <c r="G8" s="198" t="s">
        <v>12</v>
      </c>
      <c r="H8" s="188" t="s">
        <v>358</v>
      </c>
      <c r="I8" s="188" t="s">
        <v>38</v>
      </c>
      <c r="J8" s="188" t="s">
        <v>359</v>
      </c>
      <c r="K8" s="188" t="s">
        <v>358</v>
      </c>
      <c r="L8" s="188" t="s">
        <v>360</v>
      </c>
      <c r="M8" s="188" t="s">
        <v>359</v>
      </c>
      <c r="N8" s="615"/>
      <c r="O8" s="621"/>
      <c r="P8" s="189" t="s">
        <v>361</v>
      </c>
      <c r="Q8" s="189" t="s">
        <v>362</v>
      </c>
      <c r="R8" s="189" t="s">
        <v>363</v>
      </c>
      <c r="S8" s="189" t="s">
        <v>364</v>
      </c>
      <c r="T8" s="624"/>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192"/>
      <c r="BN8" s="192"/>
      <c r="BO8" s="192"/>
      <c r="BP8" s="192"/>
      <c r="BQ8" s="192"/>
      <c r="BR8" s="192"/>
      <c r="BS8" s="192"/>
      <c r="BT8" s="192"/>
      <c r="BU8" s="192"/>
      <c r="BV8" s="192"/>
      <c r="BW8" s="192"/>
      <c r="BX8" s="192"/>
      <c r="BY8" s="192"/>
      <c r="BZ8" s="192"/>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c r="CZ8" s="192"/>
      <c r="DA8" s="192"/>
      <c r="DB8" s="192"/>
      <c r="DC8" s="192"/>
      <c r="DD8" s="192"/>
      <c r="DE8" s="192"/>
      <c r="DF8" s="192"/>
      <c r="DG8" s="192"/>
      <c r="DH8" s="192"/>
      <c r="DI8" s="192"/>
      <c r="DJ8" s="192"/>
      <c r="DK8" s="192"/>
      <c r="DL8" s="192"/>
      <c r="DM8" s="192"/>
      <c r="DN8" s="192"/>
      <c r="DO8" s="192"/>
      <c r="DP8" s="192"/>
      <c r="DQ8" s="192"/>
      <c r="DR8" s="192"/>
      <c r="DS8" s="192"/>
      <c r="DT8" s="192"/>
      <c r="DU8" s="192"/>
      <c r="DV8" s="192"/>
      <c r="DW8" s="192"/>
      <c r="DX8" s="192"/>
      <c r="DY8" s="192"/>
      <c r="DZ8" s="192"/>
      <c r="EA8" s="192"/>
      <c r="EB8" s="192"/>
      <c r="EC8" s="192"/>
      <c r="ED8" s="192"/>
      <c r="EE8" s="192"/>
      <c r="EF8" s="192"/>
      <c r="EG8" s="192"/>
      <c r="EH8" s="192"/>
      <c r="EI8" s="192"/>
      <c r="EJ8" s="192"/>
      <c r="EK8" s="192"/>
      <c r="EL8" s="192"/>
      <c r="EM8" s="192"/>
      <c r="EN8" s="192"/>
      <c r="EO8" s="192"/>
      <c r="EP8" s="192"/>
      <c r="EQ8" s="192"/>
      <c r="ER8" s="192"/>
      <c r="ES8" s="192"/>
      <c r="ET8" s="192"/>
      <c r="EU8" s="192"/>
      <c r="EV8" s="192"/>
      <c r="EW8" s="192"/>
      <c r="EX8" s="192"/>
      <c r="EY8" s="192"/>
      <c r="EZ8" s="192"/>
      <c r="FA8" s="192"/>
      <c r="FB8" s="192"/>
      <c r="FC8" s="192"/>
      <c r="FD8" s="192"/>
      <c r="FE8" s="192"/>
      <c r="FF8" s="192"/>
      <c r="FG8" s="192"/>
      <c r="FH8" s="192"/>
      <c r="FI8" s="192"/>
      <c r="FJ8" s="192"/>
      <c r="FK8" s="192"/>
      <c r="FL8" s="192"/>
      <c r="FM8" s="192"/>
      <c r="FN8" s="192"/>
      <c r="FO8" s="192"/>
      <c r="FP8" s="192"/>
      <c r="FQ8" s="192"/>
      <c r="FR8" s="192"/>
      <c r="FS8" s="192"/>
      <c r="FT8" s="192"/>
    </row>
    <row r="9" spans="1:278" s="180" customFormat="1" ht="10.5" customHeight="1" thickTop="1" thickBot="1">
      <c r="A9" s="609"/>
      <c r="B9" s="610"/>
      <c r="C9" s="610"/>
      <c r="D9" s="610"/>
      <c r="E9" s="610"/>
      <c r="F9" s="610"/>
      <c r="G9" s="610"/>
      <c r="H9" s="610"/>
      <c r="I9" s="610"/>
      <c r="J9" s="610"/>
      <c r="K9" s="610"/>
      <c r="L9" s="610"/>
      <c r="M9" s="610"/>
      <c r="N9" s="610"/>
      <c r="T9" s="190"/>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c r="BO9" s="193"/>
      <c r="BP9" s="193"/>
      <c r="BQ9" s="193"/>
      <c r="BR9" s="193"/>
      <c r="BS9" s="193"/>
      <c r="BT9" s="193"/>
      <c r="BU9" s="193"/>
      <c r="BV9" s="193"/>
      <c r="BW9" s="193"/>
      <c r="BX9" s="193"/>
      <c r="BY9" s="193"/>
      <c r="BZ9" s="193"/>
      <c r="CA9" s="193"/>
      <c r="CB9" s="193"/>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c r="DK9" s="193"/>
      <c r="DL9" s="193"/>
      <c r="DM9" s="193"/>
      <c r="DN9" s="193"/>
      <c r="DO9" s="193"/>
      <c r="DP9" s="193"/>
      <c r="DQ9" s="193"/>
      <c r="DR9" s="193"/>
      <c r="DS9" s="193"/>
      <c r="DT9" s="193"/>
      <c r="DU9" s="193"/>
      <c r="DV9" s="193"/>
      <c r="DW9" s="193"/>
      <c r="DX9" s="193"/>
      <c r="DY9" s="193"/>
      <c r="DZ9" s="193"/>
      <c r="EA9" s="193"/>
      <c r="EB9" s="193"/>
      <c r="EC9" s="193"/>
      <c r="ED9" s="193"/>
      <c r="EE9" s="193"/>
      <c r="EF9" s="193"/>
      <c r="EG9" s="193"/>
      <c r="EH9" s="193"/>
      <c r="EI9" s="193"/>
      <c r="EJ9" s="193"/>
      <c r="EK9" s="193"/>
      <c r="EL9" s="193"/>
      <c r="EM9" s="193"/>
      <c r="EN9" s="193"/>
      <c r="EO9" s="193"/>
      <c r="EP9" s="193"/>
      <c r="EQ9" s="193"/>
      <c r="ER9" s="193"/>
      <c r="ES9" s="193"/>
      <c r="ET9" s="193"/>
      <c r="EU9" s="193"/>
      <c r="EV9" s="193"/>
      <c r="EW9" s="193"/>
      <c r="EX9" s="193"/>
      <c r="EY9" s="193"/>
      <c r="EZ9" s="193"/>
      <c r="FA9" s="193"/>
      <c r="FB9" s="193"/>
      <c r="FC9" s="193"/>
      <c r="FD9" s="193"/>
      <c r="FE9" s="193"/>
      <c r="FF9" s="193"/>
      <c r="FG9" s="193"/>
      <c r="FH9" s="193"/>
      <c r="FI9" s="193"/>
      <c r="FJ9" s="193"/>
      <c r="FK9" s="193"/>
      <c r="FL9" s="193"/>
      <c r="FM9" s="193"/>
      <c r="FN9" s="193"/>
      <c r="FO9" s="193"/>
      <c r="FP9" s="193"/>
      <c r="FQ9" s="193"/>
      <c r="FR9" s="193"/>
      <c r="FS9" s="193"/>
      <c r="FT9" s="193"/>
    </row>
    <row r="10" spans="1:278" s="181" customFormat="1" ht="15" customHeight="1">
      <c r="A10" s="592">
        <f>'Mapa Final'!A10</f>
        <v>1</v>
      </c>
      <c r="B10" s="546" t="str">
        <f>'Mapa Final'!B10</f>
        <v>Perdida de información</v>
      </c>
      <c r="C10" s="595" t="str">
        <f>'Mapa Final'!C10</f>
        <v>Afectación en la Prestación del Servicio de Justicia</v>
      </c>
      <c r="D10" s="595" t="str">
        <f>'Mapa Final'!D10</f>
        <v>1. Daños de las bases de datos. 
2. Fallas de hardware o software. 
3. Virus informático. 
4. Inexistencia de copias de seguridad actualizadas.  
5. Desastres físicos o naturales. 
6. Falta de control en las condiciones ambientales necesarias para la conservación de los documentos.</v>
      </c>
      <c r="E10" s="598" t="str">
        <f>'Mapa Final'!E10</f>
        <v>Pérdida de la información almacenada de manera magnética y en físico.</v>
      </c>
      <c r="F10" s="598" t="str">
        <f>'Mapa Final'!F10</f>
        <v>Posibilidad de Afectación en la Prestación del Servicio de Justicia debido a la pérdida de la información almacenada de manera magnética y en físico.</v>
      </c>
      <c r="G10" s="598" t="str">
        <f>'Mapa Final'!G10</f>
        <v>Fallas Tecnológicas</v>
      </c>
      <c r="H10" s="571" t="str">
        <f>'Mapa Final'!I10</f>
        <v>Media</v>
      </c>
      <c r="I10" s="601" t="str">
        <f>'Mapa Final'!L10</f>
        <v>Mayor</v>
      </c>
      <c r="J10" s="580" t="str">
        <f>'Mapa Final'!N10</f>
        <v xml:space="preserve">Alto </v>
      </c>
      <c r="K10" s="583" t="str">
        <f>'Mapa Final'!AA10</f>
        <v>Baja</v>
      </c>
      <c r="L10" s="583" t="str">
        <f>'Mapa Final'!AE10</f>
        <v>Mayor</v>
      </c>
      <c r="M10" s="586" t="str">
        <f>'Mapa Final'!AG10</f>
        <v xml:space="preserve">Alto </v>
      </c>
      <c r="N10" s="583" t="str">
        <f>'Mapa Final'!AH10</f>
        <v>Evitar</v>
      </c>
      <c r="O10" s="589" t="str">
        <f>'Mapa Final'!AI10</f>
        <v>Se efectuara trimestralmente una verificación de los documentos archivados y los alojados en el One Drive</v>
      </c>
      <c r="P10" s="577"/>
      <c r="Q10" s="577" t="s">
        <v>611</v>
      </c>
      <c r="R10" s="604">
        <v>44562</v>
      </c>
      <c r="S10" s="604">
        <v>44651</v>
      </c>
      <c r="T10" s="605">
        <v>1</v>
      </c>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4"/>
      <c r="AY10" s="194"/>
      <c r="AZ10" s="194"/>
      <c r="BA10" s="194"/>
      <c r="BB10" s="194"/>
      <c r="BC10" s="194"/>
      <c r="BD10" s="194"/>
      <c r="BE10" s="194"/>
      <c r="BF10" s="194"/>
      <c r="BG10" s="194"/>
      <c r="BH10" s="194"/>
      <c r="BI10" s="194"/>
      <c r="BJ10" s="194"/>
      <c r="BK10" s="194"/>
      <c r="BL10" s="194"/>
      <c r="BM10" s="194"/>
      <c r="BN10" s="194"/>
      <c r="BO10" s="194"/>
      <c r="BP10" s="194"/>
      <c r="BQ10" s="194"/>
      <c r="BR10" s="194"/>
      <c r="BS10" s="194"/>
      <c r="BT10" s="194"/>
      <c r="BU10" s="194"/>
      <c r="BV10" s="194"/>
      <c r="BW10" s="194"/>
      <c r="BX10" s="194"/>
      <c r="BY10" s="194"/>
      <c r="BZ10" s="194"/>
      <c r="CA10" s="194"/>
      <c r="CB10" s="194"/>
      <c r="CC10" s="194"/>
      <c r="CD10" s="194"/>
      <c r="CE10" s="194"/>
      <c r="CF10" s="194"/>
      <c r="CG10" s="194"/>
      <c r="CH10" s="194"/>
      <c r="CI10" s="194"/>
      <c r="CJ10" s="194"/>
      <c r="CK10" s="194"/>
      <c r="CL10" s="194"/>
      <c r="CM10" s="194"/>
      <c r="CN10" s="194"/>
      <c r="CO10" s="194"/>
      <c r="CP10" s="194"/>
      <c r="CQ10" s="194"/>
      <c r="CR10" s="194"/>
      <c r="CS10" s="194"/>
      <c r="CT10" s="194"/>
      <c r="CU10" s="194"/>
      <c r="CV10" s="194"/>
      <c r="CW10" s="194"/>
      <c r="CX10" s="194"/>
      <c r="CY10" s="194"/>
      <c r="CZ10" s="194"/>
      <c r="DA10" s="194"/>
      <c r="DB10" s="194"/>
      <c r="DC10" s="194"/>
      <c r="DD10" s="194"/>
      <c r="DE10" s="194"/>
      <c r="DF10" s="194"/>
      <c r="DG10" s="194"/>
      <c r="DH10" s="194"/>
      <c r="DI10" s="194"/>
      <c r="DJ10" s="194"/>
      <c r="DK10" s="194"/>
      <c r="DL10" s="194"/>
      <c r="DM10" s="194"/>
      <c r="DN10" s="194"/>
      <c r="DO10" s="194"/>
      <c r="DP10" s="194"/>
      <c r="DQ10" s="194"/>
      <c r="DR10" s="194"/>
      <c r="DS10" s="194"/>
      <c r="DT10" s="194"/>
      <c r="DU10" s="194"/>
      <c r="DV10" s="194"/>
      <c r="DW10" s="194"/>
      <c r="DX10" s="194"/>
      <c r="DY10" s="194"/>
      <c r="DZ10" s="194"/>
      <c r="EA10" s="194"/>
      <c r="EB10" s="194"/>
      <c r="EC10" s="194"/>
      <c r="ED10" s="194"/>
      <c r="EE10" s="194"/>
      <c r="EF10" s="194"/>
      <c r="EG10" s="194"/>
      <c r="EH10" s="194"/>
      <c r="EI10" s="194"/>
      <c r="EJ10" s="194"/>
      <c r="EK10" s="194"/>
      <c r="EL10" s="194"/>
      <c r="EM10" s="194"/>
      <c r="EN10" s="194"/>
      <c r="EO10" s="194"/>
      <c r="EP10" s="194"/>
      <c r="EQ10" s="194"/>
      <c r="ER10" s="194"/>
      <c r="ES10" s="194"/>
      <c r="ET10" s="194"/>
      <c r="EU10" s="194"/>
      <c r="EV10" s="194"/>
      <c r="EW10" s="194"/>
      <c r="EX10" s="194"/>
      <c r="EY10" s="194"/>
      <c r="EZ10" s="194"/>
      <c r="FA10" s="194"/>
      <c r="FB10" s="194"/>
      <c r="FC10" s="194"/>
      <c r="FD10" s="194"/>
      <c r="FE10" s="194"/>
      <c r="FF10" s="194"/>
      <c r="FG10" s="194"/>
      <c r="FH10" s="194"/>
      <c r="FI10" s="194"/>
      <c r="FJ10" s="194"/>
      <c r="FK10" s="194"/>
      <c r="FL10" s="194"/>
      <c r="FM10" s="194"/>
      <c r="FN10" s="194"/>
      <c r="FO10" s="194"/>
      <c r="FP10" s="194"/>
      <c r="FQ10" s="194"/>
      <c r="FR10" s="194"/>
      <c r="FS10" s="194"/>
      <c r="FT10" s="194"/>
    </row>
    <row r="11" spans="1:278" s="181" customFormat="1" ht="13.5" customHeight="1">
      <c r="A11" s="593"/>
      <c r="B11" s="461"/>
      <c r="C11" s="596"/>
      <c r="D11" s="596"/>
      <c r="E11" s="599"/>
      <c r="F11" s="599"/>
      <c r="G11" s="599"/>
      <c r="H11" s="572"/>
      <c r="I11" s="602"/>
      <c r="J11" s="581"/>
      <c r="K11" s="584"/>
      <c r="L11" s="584"/>
      <c r="M11" s="587"/>
      <c r="N11" s="584"/>
      <c r="O11" s="590"/>
      <c r="P11" s="578"/>
      <c r="Q11" s="578"/>
      <c r="R11" s="578"/>
      <c r="S11" s="578"/>
      <c r="T11" s="578"/>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c r="BC11" s="194"/>
      <c r="BD11" s="194"/>
      <c r="BE11" s="194"/>
      <c r="BF11" s="194"/>
      <c r="BG11" s="194"/>
      <c r="BH11" s="194"/>
      <c r="BI11" s="194"/>
      <c r="BJ11" s="194"/>
      <c r="BK11" s="194"/>
      <c r="BL11" s="194"/>
      <c r="BM11" s="194"/>
      <c r="BN11" s="194"/>
      <c r="BO11" s="194"/>
      <c r="BP11" s="194"/>
      <c r="BQ11" s="194"/>
      <c r="BR11" s="194"/>
      <c r="BS11" s="194"/>
      <c r="BT11" s="194"/>
      <c r="BU11" s="194"/>
      <c r="BV11" s="194"/>
      <c r="BW11" s="194"/>
      <c r="BX11" s="194"/>
      <c r="BY11" s="194"/>
      <c r="BZ11" s="194"/>
      <c r="CA11" s="194"/>
      <c r="CB11" s="194"/>
      <c r="CC11" s="194"/>
      <c r="CD11" s="194"/>
      <c r="CE11" s="194"/>
      <c r="CF11" s="194"/>
      <c r="CG11" s="194"/>
      <c r="CH11" s="194"/>
      <c r="CI11" s="194"/>
      <c r="CJ11" s="194"/>
      <c r="CK11" s="194"/>
      <c r="CL11" s="194"/>
      <c r="CM11" s="194"/>
      <c r="CN11" s="194"/>
      <c r="CO11" s="194"/>
      <c r="CP11" s="194"/>
      <c r="CQ11" s="194"/>
      <c r="CR11" s="194"/>
      <c r="CS11" s="194"/>
      <c r="CT11" s="194"/>
      <c r="CU11" s="194"/>
      <c r="CV11" s="194"/>
      <c r="CW11" s="194"/>
      <c r="CX11" s="194"/>
      <c r="CY11" s="194"/>
      <c r="CZ11" s="194"/>
      <c r="DA11" s="194"/>
      <c r="DB11" s="194"/>
      <c r="DC11" s="194"/>
      <c r="DD11" s="194"/>
      <c r="DE11" s="194"/>
      <c r="DF11" s="194"/>
      <c r="DG11" s="194"/>
      <c r="DH11" s="194"/>
      <c r="DI11" s="194"/>
      <c r="DJ11" s="194"/>
      <c r="DK11" s="194"/>
      <c r="DL11" s="194"/>
      <c r="DM11" s="194"/>
      <c r="DN11" s="194"/>
      <c r="DO11" s="194"/>
      <c r="DP11" s="194"/>
      <c r="DQ11" s="194"/>
      <c r="DR11" s="194"/>
      <c r="DS11" s="194"/>
      <c r="DT11" s="194"/>
      <c r="DU11" s="194"/>
      <c r="DV11" s="194"/>
      <c r="DW11" s="194"/>
      <c r="DX11" s="194"/>
      <c r="DY11" s="194"/>
      <c r="DZ11" s="194"/>
      <c r="EA11" s="194"/>
      <c r="EB11" s="194"/>
      <c r="EC11" s="194"/>
      <c r="ED11" s="194"/>
      <c r="EE11" s="194"/>
      <c r="EF11" s="194"/>
      <c r="EG11" s="194"/>
      <c r="EH11" s="194"/>
      <c r="EI11" s="194"/>
      <c r="EJ11" s="194"/>
      <c r="EK11" s="194"/>
      <c r="EL11" s="194"/>
      <c r="EM11" s="194"/>
      <c r="EN11" s="194"/>
      <c r="EO11" s="194"/>
      <c r="EP11" s="194"/>
      <c r="EQ11" s="194"/>
      <c r="ER11" s="194"/>
      <c r="ES11" s="194"/>
      <c r="ET11" s="194"/>
      <c r="EU11" s="194"/>
      <c r="EV11" s="194"/>
      <c r="EW11" s="194"/>
      <c r="EX11" s="194"/>
      <c r="EY11" s="194"/>
      <c r="EZ11" s="194"/>
      <c r="FA11" s="194"/>
      <c r="FB11" s="194"/>
      <c r="FC11" s="194"/>
      <c r="FD11" s="194"/>
      <c r="FE11" s="194"/>
      <c r="FF11" s="194"/>
      <c r="FG11" s="194"/>
      <c r="FH11" s="194"/>
      <c r="FI11" s="194"/>
      <c r="FJ11" s="194"/>
      <c r="FK11" s="194"/>
      <c r="FL11" s="194"/>
      <c r="FM11" s="194"/>
      <c r="FN11" s="194"/>
      <c r="FO11" s="194"/>
      <c r="FP11" s="194"/>
      <c r="FQ11" s="194"/>
      <c r="FR11" s="194"/>
      <c r="FS11" s="194"/>
      <c r="FT11" s="194"/>
    </row>
    <row r="12" spans="1:278" s="181" customFormat="1" ht="13.5" customHeight="1">
      <c r="A12" s="593"/>
      <c r="B12" s="461"/>
      <c r="C12" s="596"/>
      <c r="D12" s="596"/>
      <c r="E12" s="599"/>
      <c r="F12" s="599"/>
      <c r="G12" s="599"/>
      <c r="H12" s="572"/>
      <c r="I12" s="602"/>
      <c r="J12" s="581"/>
      <c r="K12" s="584"/>
      <c r="L12" s="584"/>
      <c r="M12" s="587"/>
      <c r="N12" s="584"/>
      <c r="O12" s="590"/>
      <c r="P12" s="578"/>
      <c r="Q12" s="578"/>
      <c r="R12" s="578"/>
      <c r="S12" s="578"/>
      <c r="T12" s="578"/>
      <c r="U12" s="194"/>
      <c r="V12" s="194"/>
      <c r="W12" s="194"/>
      <c r="X12" s="194"/>
      <c r="Y12" s="194"/>
      <c r="Z12" s="194"/>
      <c r="AA12" s="194"/>
      <c r="AB12" s="194"/>
      <c r="AC12" s="194"/>
      <c r="AD12" s="194"/>
      <c r="AE12" s="194"/>
      <c r="AF12" s="194"/>
      <c r="AG12" s="194"/>
      <c r="AH12" s="194"/>
      <c r="AI12" s="194"/>
      <c r="AJ12" s="194"/>
      <c r="AK12" s="194"/>
      <c r="AL12" s="194"/>
      <c r="AM12" s="194"/>
      <c r="AN12" s="194"/>
      <c r="AO12" s="194"/>
      <c r="AP12" s="194"/>
      <c r="AQ12" s="194"/>
      <c r="AR12" s="194"/>
      <c r="AS12" s="194"/>
      <c r="AT12" s="194"/>
      <c r="AU12" s="194"/>
      <c r="AV12" s="194"/>
      <c r="AW12" s="194"/>
      <c r="AX12" s="194"/>
      <c r="AY12" s="194"/>
      <c r="AZ12" s="194"/>
      <c r="BA12" s="194"/>
      <c r="BB12" s="194"/>
      <c r="BC12" s="194"/>
      <c r="BD12" s="194"/>
      <c r="BE12" s="194"/>
      <c r="BF12" s="194"/>
      <c r="BG12" s="194"/>
      <c r="BH12" s="194"/>
      <c r="BI12" s="194"/>
      <c r="BJ12" s="194"/>
      <c r="BK12" s="194"/>
      <c r="BL12" s="194"/>
      <c r="BM12" s="194"/>
      <c r="BN12" s="194"/>
      <c r="BO12" s="194"/>
      <c r="BP12" s="194"/>
      <c r="BQ12" s="194"/>
      <c r="BR12" s="194"/>
      <c r="BS12" s="194"/>
      <c r="BT12" s="194"/>
      <c r="BU12" s="194"/>
      <c r="BV12" s="194"/>
      <c r="BW12" s="194"/>
      <c r="BX12" s="194"/>
      <c r="BY12" s="194"/>
      <c r="BZ12" s="194"/>
      <c r="CA12" s="194"/>
      <c r="CB12" s="194"/>
      <c r="CC12" s="194"/>
      <c r="CD12" s="194"/>
      <c r="CE12" s="194"/>
      <c r="CF12" s="194"/>
      <c r="CG12" s="194"/>
      <c r="CH12" s="194"/>
      <c r="CI12" s="194"/>
      <c r="CJ12" s="194"/>
      <c r="CK12" s="194"/>
      <c r="CL12" s="194"/>
      <c r="CM12" s="194"/>
      <c r="CN12" s="194"/>
      <c r="CO12" s="194"/>
      <c r="CP12" s="194"/>
      <c r="CQ12" s="194"/>
      <c r="CR12" s="194"/>
      <c r="CS12" s="194"/>
      <c r="CT12" s="194"/>
      <c r="CU12" s="194"/>
      <c r="CV12" s="194"/>
      <c r="CW12" s="194"/>
      <c r="CX12" s="194"/>
      <c r="CY12" s="194"/>
      <c r="CZ12" s="194"/>
      <c r="DA12" s="194"/>
      <c r="DB12" s="194"/>
      <c r="DC12" s="194"/>
      <c r="DD12" s="194"/>
      <c r="DE12" s="194"/>
      <c r="DF12" s="194"/>
      <c r="DG12" s="194"/>
      <c r="DH12" s="194"/>
      <c r="DI12" s="194"/>
      <c r="DJ12" s="194"/>
      <c r="DK12" s="194"/>
      <c r="DL12" s="194"/>
      <c r="DM12" s="194"/>
      <c r="DN12" s="194"/>
      <c r="DO12" s="194"/>
      <c r="DP12" s="194"/>
      <c r="DQ12" s="194"/>
      <c r="DR12" s="194"/>
      <c r="DS12" s="194"/>
      <c r="DT12" s="194"/>
      <c r="DU12" s="194"/>
      <c r="DV12" s="194"/>
      <c r="DW12" s="194"/>
      <c r="DX12" s="194"/>
      <c r="DY12" s="194"/>
      <c r="DZ12" s="194"/>
      <c r="EA12" s="194"/>
      <c r="EB12" s="194"/>
      <c r="EC12" s="194"/>
      <c r="ED12" s="194"/>
      <c r="EE12" s="194"/>
      <c r="EF12" s="194"/>
      <c r="EG12" s="194"/>
      <c r="EH12" s="194"/>
      <c r="EI12" s="194"/>
      <c r="EJ12" s="194"/>
      <c r="EK12" s="194"/>
      <c r="EL12" s="194"/>
      <c r="EM12" s="194"/>
      <c r="EN12" s="194"/>
      <c r="EO12" s="194"/>
      <c r="EP12" s="194"/>
      <c r="EQ12" s="194"/>
      <c r="ER12" s="194"/>
      <c r="ES12" s="194"/>
      <c r="ET12" s="194"/>
      <c r="EU12" s="194"/>
      <c r="EV12" s="194"/>
      <c r="EW12" s="194"/>
      <c r="EX12" s="194"/>
      <c r="EY12" s="194"/>
      <c r="EZ12" s="194"/>
      <c r="FA12" s="194"/>
      <c r="FB12" s="194"/>
      <c r="FC12" s="194"/>
      <c r="FD12" s="194"/>
      <c r="FE12" s="194"/>
      <c r="FF12" s="194"/>
      <c r="FG12" s="194"/>
      <c r="FH12" s="194"/>
      <c r="FI12" s="194"/>
      <c r="FJ12" s="194"/>
      <c r="FK12" s="194"/>
      <c r="FL12" s="194"/>
      <c r="FM12" s="194"/>
      <c r="FN12" s="194"/>
      <c r="FO12" s="194"/>
      <c r="FP12" s="194"/>
      <c r="FQ12" s="194"/>
      <c r="FR12" s="194"/>
      <c r="FS12" s="194"/>
      <c r="FT12" s="194"/>
    </row>
    <row r="13" spans="1:278" s="181" customFormat="1" ht="13.5" customHeight="1">
      <c r="A13" s="593"/>
      <c r="B13" s="461"/>
      <c r="C13" s="596"/>
      <c r="D13" s="596"/>
      <c r="E13" s="599"/>
      <c r="F13" s="599"/>
      <c r="G13" s="599"/>
      <c r="H13" s="572"/>
      <c r="I13" s="602"/>
      <c r="J13" s="581"/>
      <c r="K13" s="584"/>
      <c r="L13" s="584"/>
      <c r="M13" s="587"/>
      <c r="N13" s="584"/>
      <c r="O13" s="590"/>
      <c r="P13" s="578"/>
      <c r="Q13" s="578"/>
      <c r="R13" s="578"/>
      <c r="S13" s="578"/>
      <c r="T13" s="578"/>
      <c r="U13" s="194"/>
      <c r="V13" s="194"/>
      <c r="W13" s="194"/>
      <c r="X13" s="194"/>
      <c r="Y13" s="194"/>
      <c r="Z13" s="194"/>
      <c r="AA13" s="194"/>
      <c r="AB13" s="194"/>
      <c r="AC13" s="194"/>
      <c r="AD13" s="194"/>
      <c r="AE13" s="194"/>
      <c r="AF13" s="194"/>
      <c r="AG13" s="194"/>
      <c r="AH13" s="194"/>
      <c r="AI13" s="194"/>
      <c r="AJ13" s="194"/>
      <c r="AK13" s="194"/>
      <c r="AL13" s="194"/>
      <c r="AM13" s="194"/>
      <c r="AN13" s="194"/>
      <c r="AO13" s="194"/>
      <c r="AP13" s="194"/>
      <c r="AQ13" s="194"/>
      <c r="AR13" s="194"/>
      <c r="AS13" s="194"/>
      <c r="AT13" s="194"/>
      <c r="AU13" s="194"/>
      <c r="AV13" s="194"/>
      <c r="AW13" s="194"/>
      <c r="AX13" s="194"/>
      <c r="AY13" s="194"/>
      <c r="AZ13" s="194"/>
      <c r="BA13" s="194"/>
      <c r="BB13" s="194"/>
      <c r="BC13" s="194"/>
      <c r="BD13" s="194"/>
      <c r="BE13" s="194"/>
      <c r="BF13" s="194"/>
      <c r="BG13" s="194"/>
      <c r="BH13" s="194"/>
      <c r="BI13" s="194"/>
      <c r="BJ13" s="194"/>
      <c r="BK13" s="194"/>
      <c r="BL13" s="194"/>
      <c r="BM13" s="194"/>
      <c r="BN13" s="194"/>
      <c r="BO13" s="194"/>
      <c r="BP13" s="194"/>
      <c r="BQ13" s="194"/>
      <c r="BR13" s="194"/>
      <c r="BS13" s="194"/>
      <c r="BT13" s="194"/>
      <c r="BU13" s="194"/>
      <c r="BV13" s="194"/>
      <c r="BW13" s="194"/>
      <c r="BX13" s="194"/>
      <c r="BY13" s="194"/>
      <c r="BZ13" s="194"/>
      <c r="CA13" s="194"/>
      <c r="CB13" s="194"/>
      <c r="CC13" s="194"/>
      <c r="CD13" s="194"/>
      <c r="CE13" s="194"/>
      <c r="CF13" s="194"/>
      <c r="CG13" s="194"/>
      <c r="CH13" s="194"/>
      <c r="CI13" s="194"/>
      <c r="CJ13" s="194"/>
      <c r="CK13" s="194"/>
      <c r="CL13" s="194"/>
      <c r="CM13" s="194"/>
      <c r="CN13" s="194"/>
      <c r="CO13" s="194"/>
      <c r="CP13" s="194"/>
      <c r="CQ13" s="194"/>
      <c r="CR13" s="194"/>
      <c r="CS13" s="194"/>
      <c r="CT13" s="194"/>
      <c r="CU13" s="194"/>
      <c r="CV13" s="194"/>
      <c r="CW13" s="194"/>
      <c r="CX13" s="194"/>
      <c r="CY13" s="194"/>
      <c r="CZ13" s="194"/>
      <c r="DA13" s="194"/>
      <c r="DB13" s="194"/>
      <c r="DC13" s="194"/>
      <c r="DD13" s="194"/>
      <c r="DE13" s="194"/>
      <c r="DF13" s="194"/>
      <c r="DG13" s="194"/>
      <c r="DH13" s="194"/>
      <c r="DI13" s="194"/>
      <c r="DJ13" s="194"/>
      <c r="DK13" s="194"/>
      <c r="DL13" s="194"/>
      <c r="DM13" s="194"/>
      <c r="DN13" s="194"/>
      <c r="DO13" s="194"/>
      <c r="DP13" s="194"/>
      <c r="DQ13" s="194"/>
      <c r="DR13" s="194"/>
      <c r="DS13" s="194"/>
      <c r="DT13" s="194"/>
      <c r="DU13" s="194"/>
      <c r="DV13" s="194"/>
      <c r="DW13" s="194"/>
      <c r="DX13" s="194"/>
      <c r="DY13" s="194"/>
      <c r="DZ13" s="194"/>
      <c r="EA13" s="194"/>
      <c r="EB13" s="194"/>
      <c r="EC13" s="194"/>
      <c r="ED13" s="194"/>
      <c r="EE13" s="194"/>
      <c r="EF13" s="194"/>
      <c r="EG13" s="194"/>
      <c r="EH13" s="194"/>
      <c r="EI13" s="194"/>
      <c r="EJ13" s="194"/>
      <c r="EK13" s="194"/>
      <c r="EL13" s="194"/>
      <c r="EM13" s="194"/>
      <c r="EN13" s="194"/>
      <c r="EO13" s="194"/>
      <c r="EP13" s="194"/>
      <c r="EQ13" s="194"/>
      <c r="ER13" s="194"/>
      <c r="ES13" s="194"/>
      <c r="ET13" s="194"/>
      <c r="EU13" s="194"/>
      <c r="EV13" s="194"/>
      <c r="EW13" s="194"/>
      <c r="EX13" s="194"/>
      <c r="EY13" s="194"/>
      <c r="EZ13" s="194"/>
      <c r="FA13" s="194"/>
      <c r="FB13" s="194"/>
      <c r="FC13" s="194"/>
      <c r="FD13" s="194"/>
      <c r="FE13" s="194"/>
      <c r="FF13" s="194"/>
      <c r="FG13" s="194"/>
      <c r="FH13" s="194"/>
      <c r="FI13" s="194"/>
      <c r="FJ13" s="194"/>
      <c r="FK13" s="194"/>
      <c r="FL13" s="194"/>
      <c r="FM13" s="194"/>
      <c r="FN13" s="194"/>
      <c r="FO13" s="194"/>
      <c r="FP13" s="194"/>
      <c r="FQ13" s="194"/>
      <c r="FR13" s="194"/>
      <c r="FS13" s="194"/>
      <c r="FT13" s="194"/>
    </row>
    <row r="14" spans="1:278" s="181" customFormat="1" ht="238.5" customHeight="1" thickBot="1">
      <c r="A14" s="594"/>
      <c r="B14" s="547"/>
      <c r="C14" s="597"/>
      <c r="D14" s="597"/>
      <c r="E14" s="600"/>
      <c r="F14" s="600"/>
      <c r="G14" s="600"/>
      <c r="H14" s="573"/>
      <c r="I14" s="603"/>
      <c r="J14" s="582"/>
      <c r="K14" s="585"/>
      <c r="L14" s="585"/>
      <c r="M14" s="588"/>
      <c r="N14" s="585"/>
      <c r="O14" s="591"/>
      <c r="P14" s="579"/>
      <c r="Q14" s="579"/>
      <c r="R14" s="579"/>
      <c r="S14" s="579"/>
      <c r="T14" s="579"/>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c r="BU14" s="194"/>
      <c r="BV14" s="194"/>
      <c r="BW14" s="194"/>
      <c r="BX14" s="194"/>
      <c r="BY14" s="194"/>
      <c r="BZ14" s="194"/>
      <c r="CA14" s="194"/>
      <c r="CB14" s="194"/>
      <c r="CC14" s="194"/>
      <c r="CD14" s="194"/>
      <c r="CE14" s="194"/>
      <c r="CF14" s="194"/>
      <c r="CG14" s="194"/>
      <c r="CH14" s="194"/>
      <c r="CI14" s="194"/>
      <c r="CJ14" s="194"/>
      <c r="CK14" s="194"/>
      <c r="CL14" s="194"/>
      <c r="CM14" s="194"/>
      <c r="CN14" s="194"/>
      <c r="CO14" s="194"/>
      <c r="CP14" s="194"/>
      <c r="CQ14" s="194"/>
      <c r="CR14" s="194"/>
      <c r="CS14" s="194"/>
      <c r="CT14" s="194"/>
      <c r="CU14" s="194"/>
      <c r="CV14" s="194"/>
      <c r="CW14" s="194"/>
      <c r="CX14" s="194"/>
      <c r="CY14" s="194"/>
      <c r="CZ14" s="194"/>
      <c r="DA14" s="194"/>
      <c r="DB14" s="194"/>
      <c r="DC14" s="194"/>
      <c r="DD14" s="194"/>
      <c r="DE14" s="194"/>
      <c r="DF14" s="194"/>
      <c r="DG14" s="194"/>
      <c r="DH14" s="194"/>
      <c r="DI14" s="194"/>
      <c r="DJ14" s="194"/>
      <c r="DK14" s="194"/>
      <c r="DL14" s="194"/>
      <c r="DM14" s="194"/>
      <c r="DN14" s="194"/>
      <c r="DO14" s="194"/>
      <c r="DP14" s="194"/>
      <c r="DQ14" s="194"/>
      <c r="DR14" s="194"/>
      <c r="DS14" s="194"/>
      <c r="DT14" s="194"/>
      <c r="DU14" s="194"/>
      <c r="DV14" s="194"/>
      <c r="DW14" s="194"/>
      <c r="DX14" s="194"/>
      <c r="DY14" s="194"/>
      <c r="DZ14" s="194"/>
      <c r="EA14" s="194"/>
      <c r="EB14" s="194"/>
      <c r="EC14" s="194"/>
      <c r="ED14" s="194"/>
      <c r="EE14" s="194"/>
      <c r="EF14" s="194"/>
      <c r="EG14" s="194"/>
      <c r="EH14" s="194"/>
      <c r="EI14" s="194"/>
      <c r="EJ14" s="194"/>
      <c r="EK14" s="194"/>
      <c r="EL14" s="194"/>
      <c r="EM14" s="194"/>
      <c r="EN14" s="194"/>
      <c r="EO14" s="194"/>
      <c r="EP14" s="194"/>
      <c r="EQ14" s="194"/>
      <c r="ER14" s="194"/>
      <c r="ES14" s="194"/>
      <c r="ET14" s="194"/>
      <c r="EU14" s="194"/>
      <c r="EV14" s="194"/>
      <c r="EW14" s="194"/>
      <c r="EX14" s="194"/>
      <c r="EY14" s="194"/>
      <c r="EZ14" s="194"/>
      <c r="FA14" s="194"/>
      <c r="FB14" s="194"/>
      <c r="FC14" s="194"/>
      <c r="FD14" s="194"/>
      <c r="FE14" s="194"/>
      <c r="FF14" s="194"/>
      <c r="FG14" s="194"/>
      <c r="FH14" s="194"/>
      <c r="FI14" s="194"/>
      <c r="FJ14" s="194"/>
      <c r="FK14" s="194"/>
      <c r="FL14" s="194"/>
      <c r="FM14" s="194"/>
      <c r="FN14" s="194"/>
      <c r="FO14" s="194"/>
      <c r="FP14" s="194"/>
      <c r="FQ14" s="194"/>
      <c r="FR14" s="194"/>
      <c r="FS14" s="194"/>
      <c r="FT14" s="194"/>
    </row>
    <row r="15" spans="1:278" s="181" customFormat="1" ht="15" customHeight="1">
      <c r="A15" s="592">
        <f>'Mapa Final'!A15</f>
        <v>2</v>
      </c>
      <c r="B15" s="546" t="str">
        <f>'Mapa Final'!B15</f>
        <v>Inexactitud</v>
      </c>
      <c r="C15" s="595" t="str">
        <f>'Mapa Final'!C15</f>
        <v>Reputacional</v>
      </c>
      <c r="D15" s="595" t="str">
        <f>'Mapa Final'!D15</f>
        <v>1. Falta de control en la información. 
2. Falta de análisis de la información. 
3. Falta de coordinación en la ejecución de las actividades. 
4.cambio que ha presentado la plataforma de la página web de la rama judicial.
5.Abuso de medios informaticos.</v>
      </c>
      <c r="E15" s="598" t="str">
        <f>'Mapa Final'!E15</f>
        <v>Presentar información, registros errados o incongruentes, respecto de las actividades registradas en la matriz de comunicaciones</v>
      </c>
      <c r="F15" s="598" t="str">
        <f>'Mapa Final'!F15</f>
        <v xml:space="preserve">Posibilidad de Afectación en la reputación debido a la presentación de información, registros errados o incongruentes, respecto de las actividades registradas en la matriz de comunicaciones. </v>
      </c>
      <c r="G15" s="598" t="str">
        <f>'Mapa Final'!G15</f>
        <v>Usuarios, productos y prácticas organizacionales</v>
      </c>
      <c r="H15" s="571" t="str">
        <f>'Mapa Final'!I15</f>
        <v>Media</v>
      </c>
      <c r="I15" s="601" t="str">
        <f>'Mapa Final'!L15</f>
        <v>Mayor</v>
      </c>
      <c r="J15" s="580" t="str">
        <f>'Mapa Final'!N15</f>
        <v xml:space="preserve">Alto </v>
      </c>
      <c r="K15" s="583" t="str">
        <f>'Mapa Final'!AA15</f>
        <v>Baja</v>
      </c>
      <c r="L15" s="583" t="str">
        <f>'Mapa Final'!AE15</f>
        <v>Mayor</v>
      </c>
      <c r="M15" s="586" t="str">
        <f>'Mapa Final'!AG15</f>
        <v xml:space="preserve">Alto </v>
      </c>
      <c r="N15" s="583" t="str">
        <f>'Mapa Final'!AH15</f>
        <v>Evitar</v>
      </c>
      <c r="O15" s="589" t="str">
        <f>'Mapa Final'!AI15</f>
        <v>Las verificaciones de los documentos que seran objeto de publicación en el Micrositio y canales de comunicaciones seran estudiados previamente por el CSJGU, efectuando el debido registro.</v>
      </c>
      <c r="P15" s="577"/>
      <c r="Q15" s="577" t="s">
        <v>611</v>
      </c>
      <c r="R15" s="604">
        <v>44562</v>
      </c>
      <c r="S15" s="604" t="s">
        <v>589</v>
      </c>
      <c r="T15" s="605">
        <v>1</v>
      </c>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4"/>
      <c r="AX15" s="194"/>
      <c r="AY15" s="194"/>
      <c r="AZ15" s="194"/>
      <c r="BA15" s="194"/>
      <c r="BB15" s="194"/>
      <c r="BC15" s="194"/>
      <c r="BD15" s="194"/>
      <c r="BE15" s="194"/>
      <c r="BF15" s="194"/>
      <c r="BG15" s="194"/>
      <c r="BH15" s="194"/>
      <c r="BI15" s="194"/>
      <c r="BJ15" s="194"/>
      <c r="BK15" s="194"/>
      <c r="BL15" s="194"/>
      <c r="BM15" s="194"/>
      <c r="BN15" s="194"/>
      <c r="BO15" s="194"/>
      <c r="BP15" s="194"/>
      <c r="BQ15" s="194"/>
      <c r="BR15" s="194"/>
      <c r="BS15" s="194"/>
      <c r="BT15" s="194"/>
      <c r="BU15" s="194"/>
      <c r="BV15" s="194"/>
      <c r="BW15" s="194"/>
      <c r="BX15" s="194"/>
      <c r="BY15" s="194"/>
      <c r="BZ15" s="194"/>
      <c r="CA15" s="194"/>
      <c r="CB15" s="194"/>
      <c r="CC15" s="194"/>
      <c r="CD15" s="194"/>
      <c r="CE15" s="194"/>
      <c r="CF15" s="194"/>
      <c r="CG15" s="194"/>
      <c r="CH15" s="194"/>
      <c r="CI15" s="194"/>
      <c r="CJ15" s="194"/>
      <c r="CK15" s="194"/>
      <c r="CL15" s="194"/>
      <c r="CM15" s="194"/>
      <c r="CN15" s="194"/>
      <c r="CO15" s="194"/>
      <c r="CP15" s="194"/>
      <c r="CQ15" s="194"/>
      <c r="CR15" s="194"/>
      <c r="CS15" s="194"/>
      <c r="CT15" s="194"/>
      <c r="CU15" s="194"/>
      <c r="CV15" s="194"/>
      <c r="CW15" s="194"/>
      <c r="CX15" s="194"/>
      <c r="CY15" s="194"/>
      <c r="CZ15" s="194"/>
      <c r="DA15" s="194"/>
      <c r="DB15" s="194"/>
      <c r="DC15" s="194"/>
      <c r="DD15" s="194"/>
      <c r="DE15" s="194"/>
      <c r="DF15" s="194"/>
      <c r="DG15" s="194"/>
      <c r="DH15" s="194"/>
      <c r="DI15" s="194"/>
      <c r="DJ15" s="194"/>
      <c r="DK15" s="194"/>
      <c r="DL15" s="194"/>
      <c r="DM15" s="194"/>
      <c r="DN15" s="194"/>
      <c r="DO15" s="194"/>
      <c r="DP15" s="194"/>
      <c r="DQ15" s="194"/>
      <c r="DR15" s="194"/>
      <c r="DS15" s="194"/>
      <c r="DT15" s="194"/>
      <c r="DU15" s="194"/>
      <c r="DV15" s="194"/>
      <c r="DW15" s="194"/>
      <c r="DX15" s="194"/>
      <c r="DY15" s="194"/>
      <c r="DZ15" s="194"/>
      <c r="EA15" s="194"/>
      <c r="EB15" s="194"/>
      <c r="EC15" s="194"/>
      <c r="ED15" s="194"/>
      <c r="EE15" s="194"/>
      <c r="EF15" s="194"/>
      <c r="EG15" s="194"/>
      <c r="EH15" s="194"/>
      <c r="EI15" s="194"/>
      <c r="EJ15" s="194"/>
      <c r="EK15" s="194"/>
      <c r="EL15" s="194"/>
      <c r="EM15" s="194"/>
      <c r="EN15" s="194"/>
      <c r="EO15" s="194"/>
      <c r="EP15" s="194"/>
      <c r="EQ15" s="194"/>
      <c r="ER15" s="194"/>
      <c r="ES15" s="194"/>
      <c r="ET15" s="194"/>
      <c r="EU15" s="194"/>
      <c r="EV15" s="194"/>
      <c r="EW15" s="194"/>
      <c r="EX15" s="194"/>
      <c r="EY15" s="194"/>
      <c r="EZ15" s="194"/>
      <c r="FA15" s="194"/>
      <c r="FB15" s="194"/>
      <c r="FC15" s="194"/>
      <c r="FD15" s="194"/>
      <c r="FE15" s="194"/>
      <c r="FF15" s="194"/>
      <c r="FG15" s="194"/>
      <c r="FH15" s="194"/>
      <c r="FI15" s="194"/>
      <c r="FJ15" s="194"/>
      <c r="FK15" s="194"/>
      <c r="FL15" s="194"/>
      <c r="FM15" s="194"/>
      <c r="FN15" s="194"/>
      <c r="FO15" s="194"/>
      <c r="FP15" s="194"/>
      <c r="FQ15" s="194"/>
      <c r="FR15" s="194"/>
      <c r="FS15" s="194"/>
      <c r="FT15" s="194"/>
    </row>
    <row r="16" spans="1:278" s="181" customFormat="1" ht="13.5" customHeight="1">
      <c r="A16" s="593"/>
      <c r="B16" s="461"/>
      <c r="C16" s="596"/>
      <c r="D16" s="596"/>
      <c r="E16" s="599"/>
      <c r="F16" s="599"/>
      <c r="G16" s="599"/>
      <c r="H16" s="572"/>
      <c r="I16" s="602"/>
      <c r="J16" s="581"/>
      <c r="K16" s="584"/>
      <c r="L16" s="584"/>
      <c r="M16" s="587"/>
      <c r="N16" s="584"/>
      <c r="O16" s="590"/>
      <c r="P16" s="578"/>
      <c r="Q16" s="578"/>
      <c r="R16" s="578"/>
      <c r="S16" s="578"/>
      <c r="T16" s="578"/>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4"/>
      <c r="AR16" s="194"/>
      <c r="AS16" s="194"/>
      <c r="AT16" s="194"/>
      <c r="AU16" s="194"/>
      <c r="AV16" s="194"/>
      <c r="AW16" s="194"/>
      <c r="AX16" s="194"/>
      <c r="AY16" s="194"/>
      <c r="AZ16" s="194"/>
      <c r="BA16" s="194"/>
      <c r="BB16" s="194"/>
      <c r="BC16" s="194"/>
      <c r="BD16" s="194"/>
      <c r="BE16" s="194"/>
      <c r="BF16" s="194"/>
      <c r="BG16" s="194"/>
      <c r="BH16" s="194"/>
      <c r="BI16" s="194"/>
      <c r="BJ16" s="194"/>
      <c r="BK16" s="194"/>
      <c r="BL16" s="194"/>
      <c r="BM16" s="194"/>
      <c r="BN16" s="194"/>
      <c r="BO16" s="194"/>
      <c r="BP16" s="194"/>
      <c r="BQ16" s="194"/>
      <c r="BR16" s="194"/>
      <c r="BS16" s="194"/>
      <c r="BT16" s="194"/>
      <c r="BU16" s="194"/>
      <c r="BV16" s="194"/>
      <c r="BW16" s="194"/>
      <c r="BX16" s="194"/>
      <c r="BY16" s="194"/>
      <c r="BZ16" s="194"/>
      <c r="CA16" s="194"/>
      <c r="CB16" s="194"/>
      <c r="CC16" s="194"/>
      <c r="CD16" s="194"/>
      <c r="CE16" s="194"/>
      <c r="CF16" s="194"/>
      <c r="CG16" s="194"/>
      <c r="CH16" s="194"/>
      <c r="CI16" s="194"/>
      <c r="CJ16" s="194"/>
      <c r="CK16" s="194"/>
      <c r="CL16" s="194"/>
      <c r="CM16" s="194"/>
      <c r="CN16" s="194"/>
      <c r="CO16" s="194"/>
      <c r="CP16" s="194"/>
      <c r="CQ16" s="194"/>
      <c r="CR16" s="194"/>
      <c r="CS16" s="194"/>
      <c r="CT16" s="194"/>
      <c r="CU16" s="194"/>
      <c r="CV16" s="194"/>
      <c r="CW16" s="194"/>
      <c r="CX16" s="194"/>
      <c r="CY16" s="194"/>
      <c r="CZ16" s="194"/>
      <c r="DA16" s="194"/>
      <c r="DB16" s="194"/>
      <c r="DC16" s="194"/>
      <c r="DD16" s="194"/>
      <c r="DE16" s="194"/>
      <c r="DF16" s="194"/>
      <c r="DG16" s="194"/>
      <c r="DH16" s="194"/>
      <c r="DI16" s="194"/>
      <c r="DJ16" s="194"/>
      <c r="DK16" s="194"/>
      <c r="DL16" s="194"/>
      <c r="DM16" s="194"/>
      <c r="DN16" s="194"/>
      <c r="DO16" s="194"/>
      <c r="DP16" s="194"/>
      <c r="DQ16" s="194"/>
      <c r="DR16" s="194"/>
      <c r="DS16" s="194"/>
      <c r="DT16" s="194"/>
      <c r="DU16" s="194"/>
      <c r="DV16" s="194"/>
      <c r="DW16" s="194"/>
      <c r="DX16" s="194"/>
      <c r="DY16" s="194"/>
      <c r="DZ16" s="194"/>
      <c r="EA16" s="194"/>
      <c r="EB16" s="194"/>
      <c r="EC16" s="194"/>
      <c r="ED16" s="194"/>
      <c r="EE16" s="194"/>
      <c r="EF16" s="194"/>
      <c r="EG16" s="194"/>
      <c r="EH16" s="194"/>
      <c r="EI16" s="194"/>
      <c r="EJ16" s="194"/>
      <c r="EK16" s="194"/>
      <c r="EL16" s="194"/>
      <c r="EM16" s="194"/>
      <c r="EN16" s="194"/>
      <c r="EO16" s="194"/>
      <c r="EP16" s="194"/>
      <c r="EQ16" s="194"/>
      <c r="ER16" s="194"/>
      <c r="ES16" s="194"/>
      <c r="ET16" s="194"/>
      <c r="EU16" s="194"/>
      <c r="EV16" s="194"/>
      <c r="EW16" s="194"/>
      <c r="EX16" s="194"/>
      <c r="EY16" s="194"/>
      <c r="EZ16" s="194"/>
      <c r="FA16" s="194"/>
      <c r="FB16" s="194"/>
      <c r="FC16" s="194"/>
      <c r="FD16" s="194"/>
      <c r="FE16" s="194"/>
      <c r="FF16" s="194"/>
      <c r="FG16" s="194"/>
      <c r="FH16" s="194"/>
      <c r="FI16" s="194"/>
      <c r="FJ16" s="194"/>
      <c r="FK16" s="194"/>
      <c r="FL16" s="194"/>
      <c r="FM16" s="194"/>
      <c r="FN16" s="194"/>
      <c r="FO16" s="194"/>
      <c r="FP16" s="194"/>
      <c r="FQ16" s="194"/>
      <c r="FR16" s="194"/>
      <c r="FS16" s="194"/>
      <c r="FT16" s="194"/>
    </row>
    <row r="17" spans="1:176" s="181" customFormat="1" ht="13.5" customHeight="1">
      <c r="A17" s="593"/>
      <c r="B17" s="461"/>
      <c r="C17" s="596"/>
      <c r="D17" s="596"/>
      <c r="E17" s="599"/>
      <c r="F17" s="599"/>
      <c r="G17" s="599"/>
      <c r="H17" s="572"/>
      <c r="I17" s="602"/>
      <c r="J17" s="581"/>
      <c r="K17" s="584"/>
      <c r="L17" s="584"/>
      <c r="M17" s="587"/>
      <c r="N17" s="584"/>
      <c r="O17" s="590"/>
      <c r="P17" s="578"/>
      <c r="Q17" s="578"/>
      <c r="R17" s="578"/>
      <c r="S17" s="578"/>
      <c r="T17" s="578"/>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4"/>
      <c r="BC17" s="194"/>
      <c r="BD17" s="194"/>
      <c r="BE17" s="194"/>
      <c r="BF17" s="194"/>
      <c r="BG17" s="194"/>
      <c r="BH17" s="194"/>
      <c r="BI17" s="194"/>
      <c r="BJ17" s="194"/>
      <c r="BK17" s="194"/>
      <c r="BL17" s="194"/>
      <c r="BM17" s="194"/>
      <c r="BN17" s="194"/>
      <c r="BO17" s="194"/>
      <c r="BP17" s="194"/>
      <c r="BQ17" s="194"/>
      <c r="BR17" s="194"/>
      <c r="BS17" s="194"/>
      <c r="BT17" s="194"/>
      <c r="BU17" s="194"/>
      <c r="BV17" s="194"/>
      <c r="BW17" s="194"/>
      <c r="BX17" s="194"/>
      <c r="BY17" s="194"/>
      <c r="BZ17" s="194"/>
      <c r="CA17" s="194"/>
      <c r="CB17" s="194"/>
      <c r="CC17" s="194"/>
      <c r="CD17" s="194"/>
      <c r="CE17" s="194"/>
      <c r="CF17" s="194"/>
      <c r="CG17" s="194"/>
      <c r="CH17" s="194"/>
      <c r="CI17" s="194"/>
      <c r="CJ17" s="194"/>
      <c r="CK17" s="194"/>
      <c r="CL17" s="194"/>
      <c r="CM17" s="194"/>
      <c r="CN17" s="194"/>
      <c r="CO17" s="194"/>
      <c r="CP17" s="194"/>
      <c r="CQ17" s="194"/>
      <c r="CR17" s="194"/>
      <c r="CS17" s="194"/>
      <c r="CT17" s="194"/>
      <c r="CU17" s="194"/>
      <c r="CV17" s="194"/>
      <c r="CW17" s="194"/>
      <c r="CX17" s="194"/>
      <c r="CY17" s="194"/>
      <c r="CZ17" s="194"/>
      <c r="DA17" s="194"/>
      <c r="DB17" s="194"/>
      <c r="DC17" s="194"/>
      <c r="DD17" s="194"/>
      <c r="DE17" s="194"/>
      <c r="DF17" s="194"/>
      <c r="DG17" s="194"/>
      <c r="DH17" s="194"/>
      <c r="DI17" s="194"/>
      <c r="DJ17" s="194"/>
      <c r="DK17" s="194"/>
      <c r="DL17" s="194"/>
      <c r="DM17" s="194"/>
      <c r="DN17" s="194"/>
      <c r="DO17" s="194"/>
      <c r="DP17" s="194"/>
      <c r="DQ17" s="194"/>
      <c r="DR17" s="194"/>
      <c r="DS17" s="194"/>
      <c r="DT17" s="194"/>
      <c r="DU17" s="194"/>
      <c r="DV17" s="194"/>
      <c r="DW17" s="194"/>
      <c r="DX17" s="194"/>
      <c r="DY17" s="194"/>
      <c r="DZ17" s="194"/>
      <c r="EA17" s="194"/>
      <c r="EB17" s="194"/>
      <c r="EC17" s="194"/>
      <c r="ED17" s="194"/>
      <c r="EE17" s="194"/>
      <c r="EF17" s="194"/>
      <c r="EG17" s="194"/>
      <c r="EH17" s="194"/>
      <c r="EI17" s="194"/>
      <c r="EJ17" s="194"/>
      <c r="EK17" s="194"/>
      <c r="EL17" s="194"/>
      <c r="EM17" s="194"/>
      <c r="EN17" s="194"/>
      <c r="EO17" s="194"/>
      <c r="EP17" s="194"/>
      <c r="EQ17" s="194"/>
      <c r="ER17" s="194"/>
      <c r="ES17" s="194"/>
      <c r="ET17" s="194"/>
      <c r="EU17" s="194"/>
      <c r="EV17" s="194"/>
      <c r="EW17" s="194"/>
      <c r="EX17" s="194"/>
      <c r="EY17" s="194"/>
      <c r="EZ17" s="194"/>
      <c r="FA17" s="194"/>
      <c r="FB17" s="194"/>
      <c r="FC17" s="194"/>
      <c r="FD17" s="194"/>
      <c r="FE17" s="194"/>
      <c r="FF17" s="194"/>
      <c r="FG17" s="194"/>
      <c r="FH17" s="194"/>
      <c r="FI17" s="194"/>
      <c r="FJ17" s="194"/>
      <c r="FK17" s="194"/>
      <c r="FL17" s="194"/>
      <c r="FM17" s="194"/>
      <c r="FN17" s="194"/>
      <c r="FO17" s="194"/>
      <c r="FP17" s="194"/>
      <c r="FQ17" s="194"/>
      <c r="FR17" s="194"/>
      <c r="FS17" s="194"/>
      <c r="FT17" s="194"/>
    </row>
    <row r="18" spans="1:176" s="181" customFormat="1" ht="13.5" customHeight="1">
      <c r="A18" s="593"/>
      <c r="B18" s="461"/>
      <c r="C18" s="596"/>
      <c r="D18" s="596"/>
      <c r="E18" s="599"/>
      <c r="F18" s="599"/>
      <c r="G18" s="599"/>
      <c r="H18" s="572"/>
      <c r="I18" s="602"/>
      <c r="J18" s="581"/>
      <c r="K18" s="584"/>
      <c r="L18" s="584"/>
      <c r="M18" s="587"/>
      <c r="N18" s="584"/>
      <c r="O18" s="590"/>
      <c r="P18" s="578"/>
      <c r="Q18" s="578"/>
      <c r="R18" s="578"/>
      <c r="S18" s="578"/>
      <c r="T18" s="578"/>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c r="AY18" s="194"/>
      <c r="AZ18" s="194"/>
      <c r="BA18" s="194"/>
      <c r="BB18" s="194"/>
      <c r="BC18" s="194"/>
      <c r="BD18" s="194"/>
      <c r="BE18" s="194"/>
      <c r="BF18" s="194"/>
      <c r="BG18" s="194"/>
      <c r="BH18" s="194"/>
      <c r="BI18" s="194"/>
      <c r="BJ18" s="194"/>
      <c r="BK18" s="194"/>
      <c r="BL18" s="194"/>
      <c r="BM18" s="194"/>
      <c r="BN18" s="194"/>
      <c r="BO18" s="194"/>
      <c r="BP18" s="194"/>
      <c r="BQ18" s="194"/>
      <c r="BR18" s="194"/>
      <c r="BS18" s="194"/>
      <c r="BT18" s="194"/>
      <c r="BU18" s="194"/>
      <c r="BV18" s="194"/>
      <c r="BW18" s="194"/>
      <c r="BX18" s="194"/>
      <c r="BY18" s="194"/>
      <c r="BZ18" s="194"/>
      <c r="CA18" s="194"/>
      <c r="CB18" s="194"/>
      <c r="CC18" s="194"/>
      <c r="CD18" s="194"/>
      <c r="CE18" s="194"/>
      <c r="CF18" s="194"/>
      <c r="CG18" s="194"/>
      <c r="CH18" s="194"/>
      <c r="CI18" s="194"/>
      <c r="CJ18" s="194"/>
      <c r="CK18" s="194"/>
      <c r="CL18" s="194"/>
      <c r="CM18" s="194"/>
      <c r="CN18" s="194"/>
      <c r="CO18" s="194"/>
      <c r="CP18" s="194"/>
      <c r="CQ18" s="194"/>
      <c r="CR18" s="194"/>
      <c r="CS18" s="194"/>
      <c r="CT18" s="194"/>
      <c r="CU18" s="194"/>
      <c r="CV18" s="194"/>
      <c r="CW18" s="194"/>
      <c r="CX18" s="194"/>
      <c r="CY18" s="194"/>
      <c r="CZ18" s="194"/>
      <c r="DA18" s="194"/>
      <c r="DB18" s="194"/>
      <c r="DC18" s="194"/>
      <c r="DD18" s="194"/>
      <c r="DE18" s="194"/>
      <c r="DF18" s="194"/>
      <c r="DG18" s="194"/>
      <c r="DH18" s="194"/>
      <c r="DI18" s="194"/>
      <c r="DJ18" s="194"/>
      <c r="DK18" s="194"/>
      <c r="DL18" s="194"/>
      <c r="DM18" s="194"/>
      <c r="DN18" s="194"/>
      <c r="DO18" s="194"/>
      <c r="DP18" s="194"/>
      <c r="DQ18" s="194"/>
      <c r="DR18" s="194"/>
      <c r="DS18" s="194"/>
      <c r="DT18" s="194"/>
      <c r="DU18" s="194"/>
      <c r="DV18" s="194"/>
      <c r="DW18" s="194"/>
      <c r="DX18" s="194"/>
      <c r="DY18" s="194"/>
      <c r="DZ18" s="194"/>
      <c r="EA18" s="194"/>
      <c r="EB18" s="194"/>
      <c r="EC18" s="194"/>
      <c r="ED18" s="194"/>
      <c r="EE18" s="194"/>
      <c r="EF18" s="194"/>
      <c r="EG18" s="194"/>
      <c r="EH18" s="194"/>
      <c r="EI18" s="194"/>
      <c r="EJ18" s="194"/>
      <c r="EK18" s="194"/>
      <c r="EL18" s="194"/>
      <c r="EM18" s="194"/>
      <c r="EN18" s="194"/>
      <c r="EO18" s="194"/>
      <c r="EP18" s="194"/>
      <c r="EQ18" s="194"/>
      <c r="ER18" s="194"/>
      <c r="ES18" s="194"/>
      <c r="ET18" s="194"/>
      <c r="EU18" s="194"/>
      <c r="EV18" s="194"/>
      <c r="EW18" s="194"/>
      <c r="EX18" s="194"/>
      <c r="EY18" s="194"/>
      <c r="EZ18" s="194"/>
      <c r="FA18" s="194"/>
      <c r="FB18" s="194"/>
      <c r="FC18" s="194"/>
      <c r="FD18" s="194"/>
      <c r="FE18" s="194"/>
      <c r="FF18" s="194"/>
      <c r="FG18" s="194"/>
      <c r="FH18" s="194"/>
      <c r="FI18" s="194"/>
      <c r="FJ18" s="194"/>
      <c r="FK18" s="194"/>
      <c r="FL18" s="194"/>
      <c r="FM18" s="194"/>
      <c r="FN18" s="194"/>
      <c r="FO18" s="194"/>
      <c r="FP18" s="194"/>
      <c r="FQ18" s="194"/>
      <c r="FR18" s="194"/>
      <c r="FS18" s="194"/>
      <c r="FT18" s="194"/>
    </row>
    <row r="19" spans="1:176" s="181" customFormat="1" ht="255.75" customHeight="1" thickBot="1">
      <c r="A19" s="594"/>
      <c r="B19" s="547"/>
      <c r="C19" s="597"/>
      <c r="D19" s="597"/>
      <c r="E19" s="600"/>
      <c r="F19" s="600"/>
      <c r="G19" s="600"/>
      <c r="H19" s="573"/>
      <c r="I19" s="603"/>
      <c r="J19" s="582"/>
      <c r="K19" s="585"/>
      <c r="L19" s="585"/>
      <c r="M19" s="588"/>
      <c r="N19" s="585"/>
      <c r="O19" s="591"/>
      <c r="P19" s="579"/>
      <c r="Q19" s="579"/>
      <c r="R19" s="579"/>
      <c r="S19" s="579"/>
      <c r="T19" s="579"/>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194"/>
      <c r="BN19" s="194"/>
      <c r="BO19" s="194"/>
      <c r="BP19" s="194"/>
      <c r="BQ19" s="194"/>
      <c r="BR19" s="194"/>
      <c r="BS19" s="194"/>
      <c r="BT19" s="194"/>
      <c r="BU19" s="194"/>
      <c r="BV19" s="194"/>
      <c r="BW19" s="194"/>
      <c r="BX19" s="194"/>
      <c r="BY19" s="194"/>
      <c r="BZ19" s="194"/>
      <c r="CA19" s="194"/>
      <c r="CB19" s="194"/>
      <c r="CC19" s="194"/>
      <c r="CD19" s="194"/>
      <c r="CE19" s="194"/>
      <c r="CF19" s="194"/>
      <c r="CG19" s="194"/>
      <c r="CH19" s="194"/>
      <c r="CI19" s="194"/>
      <c r="CJ19" s="194"/>
      <c r="CK19" s="194"/>
      <c r="CL19" s="194"/>
      <c r="CM19" s="194"/>
      <c r="CN19" s="194"/>
      <c r="CO19" s="194"/>
      <c r="CP19" s="194"/>
      <c r="CQ19" s="194"/>
      <c r="CR19" s="194"/>
      <c r="CS19" s="194"/>
      <c r="CT19" s="194"/>
      <c r="CU19" s="194"/>
      <c r="CV19" s="194"/>
      <c r="CW19" s="194"/>
      <c r="CX19" s="194"/>
      <c r="CY19" s="194"/>
      <c r="CZ19" s="194"/>
      <c r="DA19" s="194"/>
      <c r="DB19" s="194"/>
      <c r="DC19" s="194"/>
      <c r="DD19" s="194"/>
      <c r="DE19" s="194"/>
      <c r="DF19" s="194"/>
      <c r="DG19" s="194"/>
      <c r="DH19" s="194"/>
      <c r="DI19" s="194"/>
      <c r="DJ19" s="194"/>
      <c r="DK19" s="194"/>
      <c r="DL19" s="194"/>
      <c r="DM19" s="194"/>
      <c r="DN19" s="194"/>
      <c r="DO19" s="194"/>
      <c r="DP19" s="194"/>
      <c r="DQ19" s="194"/>
      <c r="DR19" s="194"/>
      <c r="DS19" s="194"/>
      <c r="DT19" s="194"/>
      <c r="DU19" s="194"/>
      <c r="DV19" s="194"/>
      <c r="DW19" s="194"/>
      <c r="DX19" s="194"/>
      <c r="DY19" s="194"/>
      <c r="DZ19" s="194"/>
      <c r="EA19" s="194"/>
      <c r="EB19" s="194"/>
      <c r="EC19" s="194"/>
      <c r="ED19" s="194"/>
      <c r="EE19" s="194"/>
      <c r="EF19" s="194"/>
      <c r="EG19" s="194"/>
      <c r="EH19" s="194"/>
      <c r="EI19" s="194"/>
      <c r="EJ19" s="194"/>
      <c r="EK19" s="194"/>
      <c r="EL19" s="194"/>
      <c r="EM19" s="194"/>
      <c r="EN19" s="194"/>
      <c r="EO19" s="194"/>
      <c r="EP19" s="194"/>
      <c r="EQ19" s="194"/>
      <c r="ER19" s="194"/>
      <c r="ES19" s="194"/>
      <c r="ET19" s="194"/>
      <c r="EU19" s="194"/>
      <c r="EV19" s="194"/>
      <c r="EW19" s="194"/>
      <c r="EX19" s="194"/>
      <c r="EY19" s="194"/>
      <c r="EZ19" s="194"/>
      <c r="FA19" s="194"/>
      <c r="FB19" s="194"/>
      <c r="FC19" s="194"/>
      <c r="FD19" s="194"/>
      <c r="FE19" s="194"/>
      <c r="FF19" s="194"/>
      <c r="FG19" s="194"/>
      <c r="FH19" s="194"/>
      <c r="FI19" s="194"/>
      <c r="FJ19" s="194"/>
      <c r="FK19" s="194"/>
      <c r="FL19" s="194"/>
      <c r="FM19" s="194"/>
      <c r="FN19" s="194"/>
      <c r="FO19" s="194"/>
      <c r="FP19" s="194"/>
      <c r="FQ19" s="194"/>
      <c r="FR19" s="194"/>
      <c r="FS19" s="194"/>
      <c r="FT19" s="194"/>
    </row>
    <row r="20" spans="1:176">
      <c r="A20" s="592">
        <f>'Mapa Final'!A20</f>
        <v>3</v>
      </c>
      <c r="B20" s="546" t="str">
        <f>'Mapa Final'!B20</f>
        <v>Incumplimiento</v>
      </c>
      <c r="C20" s="595" t="str">
        <f>'Mapa Final'!C20</f>
        <v>Afectación en la Prestación del Servicio de Justicia</v>
      </c>
      <c r="D20" s="595" t="str">
        <f>'Mapa Final'!D20</f>
        <v>1. Falta de seguimiento al cronograma. 
2. Falta de compromiso por parte de la alta dirección a nivel seccional.  
3. Decisiones establecidas por el nivel superior. 
4. Dificultad de conectividad</v>
      </c>
      <c r="E20" s="598" t="str">
        <f>'Mapa Final'!E20</f>
        <v>Incumplimiento del cronograma de actividades del plan de comunicaciones</v>
      </c>
      <c r="F20" s="598" t="str">
        <f>'Mapa Final'!F20</f>
        <v>Posibilidad de Afectación en la Prestación del Servicio de Justicia debido al incumplimiento del cronograma de actividades del plan de comunicaciones</v>
      </c>
      <c r="G20" s="598" t="str">
        <f>'Mapa Final'!G20</f>
        <v>Ejecución y Administración de Procesos</v>
      </c>
      <c r="H20" s="571" t="str">
        <f>'Mapa Final'!I20</f>
        <v>Media</v>
      </c>
      <c r="I20" s="601" t="str">
        <f>'Mapa Final'!L20</f>
        <v>Moderado</v>
      </c>
      <c r="J20" s="580" t="str">
        <f>'Mapa Final'!N20</f>
        <v>Moderado</v>
      </c>
      <c r="K20" s="583" t="str">
        <f>'Mapa Final'!AA20</f>
        <v>Baja</v>
      </c>
      <c r="L20" s="583" t="str">
        <f>'Mapa Final'!AE20</f>
        <v>Moderado</v>
      </c>
      <c r="M20" s="586" t="str">
        <f>'Mapa Final'!AG20</f>
        <v>Moderado</v>
      </c>
      <c r="N20" s="583" t="str">
        <f>'Mapa Final'!AH20</f>
        <v>Evitar</v>
      </c>
      <c r="O20" s="589" t="str">
        <f>'Mapa Final'!AI20</f>
        <v>Efecuar seguimiento mensual de las actividades establecidas en la matriz de Comunicación.</v>
      </c>
      <c r="P20" s="577"/>
      <c r="Q20" s="577" t="s">
        <v>611</v>
      </c>
      <c r="R20" s="604">
        <v>44562</v>
      </c>
      <c r="S20" s="577" t="s">
        <v>592</v>
      </c>
      <c r="T20" s="605">
        <v>1</v>
      </c>
      <c r="U20" s="194"/>
      <c r="V20" s="194"/>
    </row>
    <row r="21" spans="1:176">
      <c r="A21" s="593"/>
      <c r="B21" s="461"/>
      <c r="C21" s="596"/>
      <c r="D21" s="596"/>
      <c r="E21" s="599"/>
      <c r="F21" s="599"/>
      <c r="G21" s="599"/>
      <c r="H21" s="572"/>
      <c r="I21" s="602"/>
      <c r="J21" s="581"/>
      <c r="K21" s="584"/>
      <c r="L21" s="584"/>
      <c r="M21" s="587"/>
      <c r="N21" s="584"/>
      <c r="O21" s="590"/>
      <c r="P21" s="578"/>
      <c r="Q21" s="578"/>
      <c r="R21" s="578"/>
      <c r="S21" s="578"/>
      <c r="T21" s="578"/>
      <c r="U21" s="194"/>
      <c r="V21" s="194"/>
    </row>
    <row r="22" spans="1:176">
      <c r="A22" s="593"/>
      <c r="B22" s="461"/>
      <c r="C22" s="596"/>
      <c r="D22" s="596"/>
      <c r="E22" s="599"/>
      <c r="F22" s="599"/>
      <c r="G22" s="599"/>
      <c r="H22" s="572"/>
      <c r="I22" s="602"/>
      <c r="J22" s="581"/>
      <c r="K22" s="584"/>
      <c r="L22" s="584"/>
      <c r="M22" s="587"/>
      <c r="N22" s="584"/>
      <c r="O22" s="590"/>
      <c r="P22" s="578"/>
      <c r="Q22" s="578"/>
      <c r="R22" s="578"/>
      <c r="S22" s="578"/>
      <c r="T22" s="578"/>
      <c r="U22" s="194"/>
      <c r="V22" s="194"/>
    </row>
    <row r="23" spans="1:176">
      <c r="A23" s="593"/>
      <c r="B23" s="461"/>
      <c r="C23" s="596"/>
      <c r="D23" s="596"/>
      <c r="E23" s="599"/>
      <c r="F23" s="599"/>
      <c r="G23" s="599"/>
      <c r="H23" s="572"/>
      <c r="I23" s="602"/>
      <c r="J23" s="581"/>
      <c r="K23" s="584"/>
      <c r="L23" s="584"/>
      <c r="M23" s="587"/>
      <c r="N23" s="584"/>
      <c r="O23" s="590"/>
      <c r="P23" s="578"/>
      <c r="Q23" s="578"/>
      <c r="R23" s="578"/>
      <c r="S23" s="578"/>
      <c r="T23" s="578"/>
      <c r="U23" s="194"/>
      <c r="V23" s="194"/>
    </row>
    <row r="24" spans="1:176" ht="307.5" customHeight="1" thickBot="1">
      <c r="A24" s="594"/>
      <c r="B24" s="547"/>
      <c r="C24" s="597"/>
      <c r="D24" s="597"/>
      <c r="E24" s="600"/>
      <c r="F24" s="600"/>
      <c r="G24" s="600"/>
      <c r="H24" s="573"/>
      <c r="I24" s="603"/>
      <c r="J24" s="582"/>
      <c r="K24" s="585"/>
      <c r="L24" s="585"/>
      <c r="M24" s="588"/>
      <c r="N24" s="585"/>
      <c r="O24" s="591"/>
      <c r="P24" s="579"/>
      <c r="Q24" s="579"/>
      <c r="R24" s="579"/>
      <c r="S24" s="579"/>
      <c r="T24" s="579"/>
      <c r="U24" s="194"/>
      <c r="V24" s="194"/>
    </row>
    <row r="25" spans="1:176">
      <c r="A25" s="592">
        <f>'Mapa Final'!A25</f>
        <v>4</v>
      </c>
      <c r="B25" s="546" t="str">
        <f>'Mapa Final'!B25</f>
        <v>Corrupción y soborno.</v>
      </c>
      <c r="C25" s="595" t="str">
        <f>'Mapa Final'!C25</f>
        <v>Reputacional(Corrupción)</v>
      </c>
      <c r="D25" s="595" t="str">
        <f>'Mapa Final'!D25</f>
        <v xml:space="preserve">1, Ocultamiento de la informacion a publicar. 
2, Manejo inadecuado de las redes sociales. 
3, Publicar información reservada de la Institución. 
4, Publicar información sin previa verificacion por los miembros del CSJGU cuando ella lo requiera. 
5,  Recibir dineros para no publicar informacion de interes general.  </v>
      </c>
      <c r="E25" s="598" t="str">
        <f>'Mapa Final'!E25</f>
        <v xml:space="preserve">Carencia de transparencia, etica y valores, que generan alteración o falsificación de la información, Publicacion de Información reservada que afecta la imagen institucional. </v>
      </c>
      <c r="F25" s="598" t="str">
        <f>'Mapa Final'!F25</f>
        <v xml:space="preserve">Posibilidad de afectación a la reputación debido a la Carencia de transparencia, etica y valores, que generan alteración o falsificación de la información, Publicacion de Información reservada que afecta la imagen institucional. </v>
      </c>
      <c r="G25" s="598" t="str">
        <f>'Mapa Final'!G25</f>
        <v>Fraude Interno</v>
      </c>
      <c r="H25" s="571" t="str">
        <f>'Mapa Final'!I25</f>
        <v>Media</v>
      </c>
      <c r="I25" s="601" t="str">
        <f>'Mapa Final'!L25</f>
        <v>Mayor</v>
      </c>
      <c r="J25" s="580" t="str">
        <f>'Mapa Final'!N25</f>
        <v xml:space="preserve">Alto </v>
      </c>
      <c r="K25" s="583" t="str">
        <f>'Mapa Final'!AA25</f>
        <v>Baja</v>
      </c>
      <c r="L25" s="583" t="str">
        <f>'Mapa Final'!AE25</f>
        <v>Mayor</v>
      </c>
      <c r="M25" s="586" t="str">
        <f>'Mapa Final'!AG25</f>
        <v xml:space="preserve">Alto </v>
      </c>
      <c r="N25" s="583" t="str">
        <f>'Mapa Final'!AH25</f>
        <v>Evitar</v>
      </c>
      <c r="O25" s="589" t="str">
        <f>'Mapa Final'!AI25</f>
        <v>Los documentos que seran publicados seran registrados en un base datos y almacenamiento del CSJGU.</v>
      </c>
      <c r="P25" s="577"/>
      <c r="Q25" s="577" t="s">
        <v>611</v>
      </c>
      <c r="R25" s="604">
        <v>44562</v>
      </c>
      <c r="S25" s="577" t="s">
        <v>612</v>
      </c>
      <c r="T25" s="605">
        <v>1</v>
      </c>
    </row>
    <row r="26" spans="1:176">
      <c r="A26" s="593"/>
      <c r="B26" s="461"/>
      <c r="C26" s="596"/>
      <c r="D26" s="596"/>
      <c r="E26" s="599"/>
      <c r="F26" s="599"/>
      <c r="G26" s="599"/>
      <c r="H26" s="572"/>
      <c r="I26" s="602"/>
      <c r="J26" s="581"/>
      <c r="K26" s="584"/>
      <c r="L26" s="584"/>
      <c r="M26" s="587"/>
      <c r="N26" s="584"/>
      <c r="O26" s="590"/>
      <c r="P26" s="578"/>
      <c r="Q26" s="578"/>
      <c r="R26" s="578"/>
      <c r="S26" s="578"/>
      <c r="T26" s="578"/>
    </row>
    <row r="27" spans="1:176">
      <c r="A27" s="593"/>
      <c r="B27" s="461"/>
      <c r="C27" s="596"/>
      <c r="D27" s="596"/>
      <c r="E27" s="599"/>
      <c r="F27" s="599"/>
      <c r="G27" s="599"/>
      <c r="H27" s="572"/>
      <c r="I27" s="602"/>
      <c r="J27" s="581"/>
      <c r="K27" s="584"/>
      <c r="L27" s="584"/>
      <c r="M27" s="587"/>
      <c r="N27" s="584"/>
      <c r="O27" s="590"/>
      <c r="P27" s="578"/>
      <c r="Q27" s="578"/>
      <c r="R27" s="578"/>
      <c r="S27" s="578"/>
      <c r="T27" s="578"/>
    </row>
    <row r="28" spans="1:176">
      <c r="A28" s="593"/>
      <c r="B28" s="461"/>
      <c r="C28" s="596"/>
      <c r="D28" s="596"/>
      <c r="E28" s="599"/>
      <c r="F28" s="599"/>
      <c r="G28" s="599"/>
      <c r="H28" s="572"/>
      <c r="I28" s="602"/>
      <c r="J28" s="581"/>
      <c r="K28" s="584"/>
      <c r="L28" s="584"/>
      <c r="M28" s="587"/>
      <c r="N28" s="584"/>
      <c r="O28" s="590"/>
      <c r="P28" s="578"/>
      <c r="Q28" s="578"/>
      <c r="R28" s="578"/>
      <c r="S28" s="578"/>
      <c r="T28" s="578"/>
    </row>
    <row r="29" spans="1:176" ht="277.5" customHeight="1" thickBot="1">
      <c r="A29" s="594"/>
      <c r="B29" s="547"/>
      <c r="C29" s="597"/>
      <c r="D29" s="597"/>
      <c r="E29" s="600"/>
      <c r="F29" s="600"/>
      <c r="G29" s="600"/>
      <c r="H29" s="573"/>
      <c r="I29" s="603"/>
      <c r="J29" s="582"/>
      <c r="K29" s="585"/>
      <c r="L29" s="585"/>
      <c r="M29" s="588"/>
      <c r="N29" s="585"/>
      <c r="O29" s="591"/>
      <c r="P29" s="579"/>
      <c r="Q29" s="579"/>
      <c r="R29" s="579"/>
      <c r="S29" s="579"/>
      <c r="T29" s="579"/>
    </row>
    <row r="30" spans="1:176">
      <c r="A30" s="592">
        <f>'Mapa Final'!A30</f>
        <v>5</v>
      </c>
      <c r="B30" s="546" t="str">
        <f>'Mapa Final'!B30</f>
        <v xml:space="preserve">Interrupción o demora en el Servicio Público de Administrar Justicia. </v>
      </c>
      <c r="C30" s="595" t="str">
        <f>'Mapa Final'!C30</f>
        <v>Afectación en la Prestación del Servicio de Justicia</v>
      </c>
      <c r="D30" s="595" t="str">
        <f>'Mapa Final'!D30</f>
        <v xml:space="preserve">1. Paros que afecten la prestación del servicio.  
2. Huelgas, protestas ciudadana
3. Disturbios o hechos violentos
4.Pandemia
5.Emergencias Ambientales
</v>
      </c>
      <c r="E30" s="598" t="str">
        <f>'Mapa Final'!E30</f>
        <v>Suceso de fuerza mayor que imposibilitan la gestión en el proceso de comunicación.</v>
      </c>
      <c r="F30" s="598" t="str">
        <f>'Mapa Final'!F30</f>
        <v>Posibilidad de afectación en la Prestación del Servicio de Justicia debido a un  Suceso de fuerza mayor que imposibilitan la gestión en el proceso de comunicación.</v>
      </c>
      <c r="G30" s="598" t="str">
        <f>'Mapa Final'!G30</f>
        <v>Usuarios, productos y prácticas organizacionales</v>
      </c>
      <c r="H30" s="571" t="str">
        <f>'Mapa Final'!I30</f>
        <v>Media</v>
      </c>
      <c r="I30" s="601" t="str">
        <f>'Mapa Final'!L30</f>
        <v>Mayor</v>
      </c>
      <c r="J30" s="580" t="str">
        <f>'Mapa Final'!N30</f>
        <v xml:space="preserve">Alto </v>
      </c>
      <c r="K30" s="583" t="str">
        <f>'Mapa Final'!AA30</f>
        <v>Baja</v>
      </c>
      <c r="L30" s="583" t="str">
        <f>'Mapa Final'!AE30</f>
        <v>Mayor</v>
      </c>
      <c r="M30" s="586" t="str">
        <f>'Mapa Final'!AG30</f>
        <v xml:space="preserve">Alto </v>
      </c>
      <c r="N30" s="556" t="str">
        <f>'Mapa Final'!AH30</f>
        <v>Aceptar</v>
      </c>
      <c r="O30" s="606">
        <f>'Mapa Final'!AI30</f>
        <v>0</v>
      </c>
      <c r="P30" s="550"/>
      <c r="Q30" s="550"/>
      <c r="R30" s="550"/>
      <c r="S30" s="550"/>
      <c r="T30" s="550"/>
    </row>
    <row r="31" spans="1:176">
      <c r="A31" s="593"/>
      <c r="B31" s="461"/>
      <c r="C31" s="596"/>
      <c r="D31" s="596"/>
      <c r="E31" s="599"/>
      <c r="F31" s="599"/>
      <c r="G31" s="599"/>
      <c r="H31" s="572"/>
      <c r="I31" s="602"/>
      <c r="J31" s="581"/>
      <c r="K31" s="584"/>
      <c r="L31" s="584"/>
      <c r="M31" s="587"/>
      <c r="N31" s="557"/>
      <c r="O31" s="607"/>
      <c r="P31" s="551"/>
      <c r="Q31" s="551"/>
      <c r="R31" s="551"/>
      <c r="S31" s="551"/>
      <c r="T31" s="551"/>
    </row>
    <row r="32" spans="1:176">
      <c r="A32" s="593"/>
      <c r="B32" s="461"/>
      <c r="C32" s="596"/>
      <c r="D32" s="596"/>
      <c r="E32" s="599"/>
      <c r="F32" s="599"/>
      <c r="G32" s="599"/>
      <c r="H32" s="572"/>
      <c r="I32" s="602"/>
      <c r="J32" s="581"/>
      <c r="K32" s="584"/>
      <c r="L32" s="584"/>
      <c r="M32" s="587"/>
      <c r="N32" s="557"/>
      <c r="O32" s="607"/>
      <c r="P32" s="551"/>
      <c r="Q32" s="551"/>
      <c r="R32" s="551"/>
      <c r="S32" s="551"/>
      <c r="T32" s="551"/>
    </row>
    <row r="33" spans="1:20">
      <c r="A33" s="593"/>
      <c r="B33" s="461"/>
      <c r="C33" s="596"/>
      <c r="D33" s="596"/>
      <c r="E33" s="599"/>
      <c r="F33" s="599"/>
      <c r="G33" s="599"/>
      <c r="H33" s="572"/>
      <c r="I33" s="602"/>
      <c r="J33" s="581"/>
      <c r="K33" s="584"/>
      <c r="L33" s="584"/>
      <c r="M33" s="587"/>
      <c r="N33" s="557"/>
      <c r="O33" s="607"/>
      <c r="P33" s="551"/>
      <c r="Q33" s="551"/>
      <c r="R33" s="551"/>
      <c r="S33" s="551"/>
      <c r="T33" s="551"/>
    </row>
    <row r="34" spans="1:20" ht="102.75" customHeight="1" thickBot="1">
      <c r="A34" s="594"/>
      <c r="B34" s="547"/>
      <c r="C34" s="597"/>
      <c r="D34" s="597"/>
      <c r="E34" s="600"/>
      <c r="F34" s="600"/>
      <c r="G34" s="600"/>
      <c r="H34" s="573"/>
      <c r="I34" s="603"/>
      <c r="J34" s="582"/>
      <c r="K34" s="585"/>
      <c r="L34" s="585"/>
      <c r="M34" s="588"/>
      <c r="N34" s="558"/>
      <c r="O34" s="608"/>
      <c r="P34" s="552"/>
      <c r="Q34" s="552"/>
      <c r="R34" s="552"/>
      <c r="S34" s="552"/>
      <c r="T34" s="552"/>
    </row>
    <row r="35" spans="1:20">
      <c r="A35" s="592"/>
      <c r="B35" s="546"/>
      <c r="C35" s="595"/>
      <c r="D35" s="595"/>
      <c r="E35" s="598"/>
      <c r="F35" s="598"/>
      <c r="G35" s="598"/>
      <c r="H35" s="571"/>
      <c r="I35" s="601"/>
      <c r="J35" s="580"/>
      <c r="K35" s="583"/>
      <c r="L35" s="583"/>
      <c r="M35" s="586"/>
      <c r="N35" s="583"/>
      <c r="O35" s="589"/>
      <c r="P35" s="577"/>
      <c r="Q35" s="577"/>
      <c r="R35" s="577"/>
      <c r="S35" s="577"/>
      <c r="T35" s="577"/>
    </row>
    <row r="36" spans="1:20">
      <c r="A36" s="593"/>
      <c r="B36" s="461"/>
      <c r="C36" s="596"/>
      <c r="D36" s="596"/>
      <c r="E36" s="599"/>
      <c r="F36" s="599"/>
      <c r="G36" s="599"/>
      <c r="H36" s="572"/>
      <c r="I36" s="602"/>
      <c r="J36" s="581"/>
      <c r="K36" s="584"/>
      <c r="L36" s="584"/>
      <c r="M36" s="587"/>
      <c r="N36" s="584"/>
      <c r="O36" s="590"/>
      <c r="P36" s="578"/>
      <c r="Q36" s="578"/>
      <c r="R36" s="578"/>
      <c r="S36" s="578"/>
      <c r="T36" s="578"/>
    </row>
    <row r="37" spans="1:20">
      <c r="A37" s="593"/>
      <c r="B37" s="461"/>
      <c r="C37" s="596"/>
      <c r="D37" s="596"/>
      <c r="E37" s="599"/>
      <c r="F37" s="599"/>
      <c r="G37" s="599"/>
      <c r="H37" s="572"/>
      <c r="I37" s="602"/>
      <c r="J37" s="581"/>
      <c r="K37" s="584"/>
      <c r="L37" s="584"/>
      <c r="M37" s="587"/>
      <c r="N37" s="584"/>
      <c r="O37" s="590"/>
      <c r="P37" s="578"/>
      <c r="Q37" s="578"/>
      <c r="R37" s="578"/>
      <c r="S37" s="578"/>
      <c r="T37" s="578"/>
    </row>
    <row r="38" spans="1:20">
      <c r="A38" s="593"/>
      <c r="B38" s="461"/>
      <c r="C38" s="596"/>
      <c r="D38" s="596"/>
      <c r="E38" s="599"/>
      <c r="F38" s="599"/>
      <c r="G38" s="599"/>
      <c r="H38" s="572"/>
      <c r="I38" s="602"/>
      <c r="J38" s="581"/>
      <c r="K38" s="584"/>
      <c r="L38" s="584"/>
      <c r="M38" s="587"/>
      <c r="N38" s="584"/>
      <c r="O38" s="590"/>
      <c r="P38" s="578"/>
      <c r="Q38" s="578"/>
      <c r="R38" s="578"/>
      <c r="S38" s="578"/>
      <c r="T38" s="578"/>
    </row>
    <row r="39" spans="1:20" ht="278.25" customHeight="1" thickBot="1">
      <c r="A39" s="594"/>
      <c r="B39" s="547"/>
      <c r="C39" s="597"/>
      <c r="D39" s="597"/>
      <c r="E39" s="600"/>
      <c r="F39" s="600"/>
      <c r="G39" s="600"/>
      <c r="H39" s="573"/>
      <c r="I39" s="603"/>
      <c r="J39" s="582"/>
      <c r="K39" s="585"/>
      <c r="L39" s="585"/>
      <c r="M39" s="588"/>
      <c r="N39" s="585"/>
      <c r="O39" s="591"/>
      <c r="P39" s="579"/>
      <c r="Q39" s="579"/>
      <c r="R39" s="579"/>
      <c r="S39" s="579"/>
      <c r="T39" s="579"/>
    </row>
    <row r="40" spans="1:20">
      <c r="A40" s="562"/>
      <c r="B40" s="548"/>
      <c r="C40" s="565"/>
      <c r="D40" s="565"/>
      <c r="E40" s="568"/>
      <c r="F40" s="568"/>
      <c r="G40" s="568"/>
      <c r="H40" s="571"/>
      <c r="I40" s="574"/>
      <c r="J40" s="553"/>
      <c r="K40" s="556"/>
      <c r="L40" s="556"/>
      <c r="M40" s="559"/>
      <c r="N40" s="556"/>
      <c r="O40" s="550"/>
      <c r="P40" s="550"/>
      <c r="Q40" s="550"/>
      <c r="R40" s="550"/>
      <c r="S40" s="550"/>
      <c r="T40" s="550"/>
    </row>
    <row r="41" spans="1:20">
      <c r="A41" s="563"/>
      <c r="B41" s="441"/>
      <c r="C41" s="566"/>
      <c r="D41" s="566"/>
      <c r="E41" s="569"/>
      <c r="F41" s="569"/>
      <c r="G41" s="569"/>
      <c r="H41" s="572"/>
      <c r="I41" s="575"/>
      <c r="J41" s="554"/>
      <c r="K41" s="557"/>
      <c r="L41" s="557"/>
      <c r="M41" s="560"/>
      <c r="N41" s="557"/>
      <c r="O41" s="551"/>
      <c r="P41" s="551"/>
      <c r="Q41" s="551"/>
      <c r="R41" s="551"/>
      <c r="S41" s="551"/>
      <c r="T41" s="551"/>
    </row>
    <row r="42" spans="1:20">
      <c r="A42" s="563"/>
      <c r="B42" s="441"/>
      <c r="C42" s="566"/>
      <c r="D42" s="566"/>
      <c r="E42" s="569"/>
      <c r="F42" s="569"/>
      <c r="G42" s="569"/>
      <c r="H42" s="572"/>
      <c r="I42" s="575"/>
      <c r="J42" s="554"/>
      <c r="K42" s="557"/>
      <c r="L42" s="557"/>
      <c r="M42" s="560"/>
      <c r="N42" s="557"/>
      <c r="O42" s="551"/>
      <c r="P42" s="551"/>
      <c r="Q42" s="551"/>
      <c r="R42" s="551"/>
      <c r="S42" s="551"/>
      <c r="T42" s="551"/>
    </row>
    <row r="43" spans="1:20">
      <c r="A43" s="563"/>
      <c r="B43" s="441"/>
      <c r="C43" s="566"/>
      <c r="D43" s="566"/>
      <c r="E43" s="569"/>
      <c r="F43" s="569"/>
      <c r="G43" s="569"/>
      <c r="H43" s="572"/>
      <c r="I43" s="575"/>
      <c r="J43" s="554"/>
      <c r="K43" s="557"/>
      <c r="L43" s="557"/>
      <c r="M43" s="560"/>
      <c r="N43" s="557"/>
      <c r="O43" s="551"/>
      <c r="P43" s="551"/>
      <c r="Q43" s="551"/>
      <c r="R43" s="551"/>
      <c r="S43" s="551"/>
      <c r="T43" s="551"/>
    </row>
    <row r="44" spans="1:20" ht="15.75" thickBot="1">
      <c r="A44" s="564"/>
      <c r="B44" s="549"/>
      <c r="C44" s="567"/>
      <c r="D44" s="567"/>
      <c r="E44" s="570"/>
      <c r="F44" s="570"/>
      <c r="G44" s="570"/>
      <c r="H44" s="573"/>
      <c r="I44" s="576"/>
      <c r="J44" s="555"/>
      <c r="K44" s="558"/>
      <c r="L44" s="558"/>
      <c r="M44" s="561"/>
      <c r="N44" s="558"/>
      <c r="O44" s="552"/>
      <c r="P44" s="552"/>
      <c r="Q44" s="552"/>
      <c r="R44" s="552"/>
      <c r="S44" s="552"/>
      <c r="T44" s="552"/>
    </row>
    <row r="45" spans="1:20">
      <c r="A45" s="562"/>
      <c r="B45" s="548"/>
      <c r="C45" s="565"/>
      <c r="D45" s="565"/>
      <c r="E45" s="568"/>
      <c r="F45" s="568"/>
      <c r="G45" s="568"/>
      <c r="H45" s="571"/>
      <c r="I45" s="574"/>
      <c r="J45" s="553"/>
      <c r="K45" s="556"/>
      <c r="L45" s="556"/>
      <c r="M45" s="559"/>
      <c r="N45" s="556"/>
      <c r="O45" s="550"/>
      <c r="P45" s="550"/>
      <c r="Q45" s="550"/>
      <c r="R45" s="550"/>
      <c r="S45" s="550"/>
      <c r="T45" s="550"/>
    </row>
    <row r="46" spans="1:20">
      <c r="A46" s="563"/>
      <c r="B46" s="441"/>
      <c r="C46" s="566"/>
      <c r="D46" s="566"/>
      <c r="E46" s="569"/>
      <c r="F46" s="569"/>
      <c r="G46" s="569"/>
      <c r="H46" s="572"/>
      <c r="I46" s="575"/>
      <c r="J46" s="554"/>
      <c r="K46" s="557"/>
      <c r="L46" s="557"/>
      <c r="M46" s="560"/>
      <c r="N46" s="557"/>
      <c r="O46" s="551"/>
      <c r="P46" s="551"/>
      <c r="Q46" s="551"/>
      <c r="R46" s="551"/>
      <c r="S46" s="551"/>
      <c r="T46" s="551"/>
    </row>
    <row r="47" spans="1:20">
      <c r="A47" s="563"/>
      <c r="B47" s="441"/>
      <c r="C47" s="566"/>
      <c r="D47" s="566"/>
      <c r="E47" s="569"/>
      <c r="F47" s="569"/>
      <c r="G47" s="569"/>
      <c r="H47" s="572"/>
      <c r="I47" s="575"/>
      <c r="J47" s="554"/>
      <c r="K47" s="557"/>
      <c r="L47" s="557"/>
      <c r="M47" s="560"/>
      <c r="N47" s="557"/>
      <c r="O47" s="551"/>
      <c r="P47" s="551"/>
      <c r="Q47" s="551"/>
      <c r="R47" s="551"/>
      <c r="S47" s="551"/>
      <c r="T47" s="551"/>
    </row>
    <row r="48" spans="1:20">
      <c r="A48" s="563"/>
      <c r="B48" s="441"/>
      <c r="C48" s="566"/>
      <c r="D48" s="566"/>
      <c r="E48" s="569"/>
      <c r="F48" s="569"/>
      <c r="G48" s="569"/>
      <c r="H48" s="572"/>
      <c r="I48" s="575"/>
      <c r="J48" s="554"/>
      <c r="K48" s="557"/>
      <c r="L48" s="557"/>
      <c r="M48" s="560"/>
      <c r="N48" s="557"/>
      <c r="O48" s="551"/>
      <c r="P48" s="551"/>
      <c r="Q48" s="551"/>
      <c r="R48" s="551"/>
      <c r="S48" s="551"/>
      <c r="T48" s="551"/>
    </row>
    <row r="49" spans="1:20" ht="15.75" thickBot="1">
      <c r="A49" s="564"/>
      <c r="B49" s="549"/>
      <c r="C49" s="567"/>
      <c r="D49" s="567"/>
      <c r="E49" s="570"/>
      <c r="F49" s="570"/>
      <c r="G49" s="570"/>
      <c r="H49" s="573"/>
      <c r="I49" s="576"/>
      <c r="J49" s="555"/>
      <c r="K49" s="558"/>
      <c r="L49" s="558"/>
      <c r="M49" s="561"/>
      <c r="N49" s="558"/>
      <c r="O49" s="552"/>
      <c r="P49" s="552"/>
      <c r="Q49" s="552"/>
      <c r="R49" s="552"/>
      <c r="S49" s="552"/>
      <c r="T49" s="552"/>
    </row>
    <row r="50" spans="1:20">
      <c r="A50" s="562"/>
      <c r="B50" s="548"/>
      <c r="C50" s="565"/>
      <c r="D50" s="565"/>
      <c r="E50" s="568"/>
      <c r="F50" s="568"/>
      <c r="G50" s="568"/>
      <c r="H50" s="571"/>
      <c r="I50" s="574"/>
      <c r="J50" s="553"/>
      <c r="K50" s="556"/>
      <c r="L50" s="556"/>
      <c r="M50" s="559"/>
      <c r="N50" s="556"/>
      <c r="O50" s="550"/>
      <c r="P50" s="550"/>
      <c r="Q50" s="550"/>
      <c r="R50" s="550"/>
      <c r="S50" s="550"/>
      <c r="T50" s="550"/>
    </row>
    <row r="51" spans="1:20">
      <c r="A51" s="563"/>
      <c r="B51" s="441"/>
      <c r="C51" s="566"/>
      <c r="D51" s="566"/>
      <c r="E51" s="569"/>
      <c r="F51" s="569"/>
      <c r="G51" s="569"/>
      <c r="H51" s="572"/>
      <c r="I51" s="575"/>
      <c r="J51" s="554"/>
      <c r="K51" s="557"/>
      <c r="L51" s="557"/>
      <c r="M51" s="560"/>
      <c r="N51" s="557"/>
      <c r="O51" s="551"/>
      <c r="P51" s="551"/>
      <c r="Q51" s="551"/>
      <c r="R51" s="551"/>
      <c r="S51" s="551"/>
      <c r="T51" s="551"/>
    </row>
    <row r="52" spans="1:20">
      <c r="A52" s="563"/>
      <c r="B52" s="441"/>
      <c r="C52" s="566"/>
      <c r="D52" s="566"/>
      <c r="E52" s="569"/>
      <c r="F52" s="569"/>
      <c r="G52" s="569"/>
      <c r="H52" s="572"/>
      <c r="I52" s="575"/>
      <c r="J52" s="554"/>
      <c r="K52" s="557"/>
      <c r="L52" s="557"/>
      <c r="M52" s="560"/>
      <c r="N52" s="557"/>
      <c r="O52" s="551"/>
      <c r="P52" s="551"/>
      <c r="Q52" s="551"/>
      <c r="R52" s="551"/>
      <c r="S52" s="551"/>
      <c r="T52" s="551"/>
    </row>
    <row r="53" spans="1:20">
      <c r="A53" s="563"/>
      <c r="B53" s="441"/>
      <c r="C53" s="566"/>
      <c r="D53" s="566"/>
      <c r="E53" s="569"/>
      <c r="F53" s="569"/>
      <c r="G53" s="569"/>
      <c r="H53" s="572"/>
      <c r="I53" s="575"/>
      <c r="J53" s="554"/>
      <c r="K53" s="557"/>
      <c r="L53" s="557"/>
      <c r="M53" s="560"/>
      <c r="N53" s="557"/>
      <c r="O53" s="551"/>
      <c r="P53" s="551"/>
      <c r="Q53" s="551"/>
      <c r="R53" s="551"/>
      <c r="S53" s="551"/>
      <c r="T53" s="551"/>
    </row>
    <row r="54" spans="1:20" ht="15.75" thickBot="1">
      <c r="A54" s="564"/>
      <c r="B54" s="549"/>
      <c r="C54" s="567"/>
      <c r="D54" s="567"/>
      <c r="E54" s="570"/>
      <c r="F54" s="570"/>
      <c r="G54" s="570"/>
      <c r="H54" s="573"/>
      <c r="I54" s="576"/>
      <c r="J54" s="555"/>
      <c r="K54" s="558"/>
      <c r="L54" s="558"/>
      <c r="M54" s="561"/>
      <c r="N54" s="558"/>
      <c r="O54" s="552"/>
      <c r="P54" s="552"/>
      <c r="Q54" s="552"/>
      <c r="R54" s="552"/>
      <c r="S54" s="552"/>
      <c r="T54" s="552"/>
    </row>
    <row r="55" spans="1:20">
      <c r="A55" s="562"/>
      <c r="B55" s="548"/>
      <c r="C55" s="565"/>
      <c r="D55" s="565"/>
      <c r="E55" s="568"/>
      <c r="F55" s="568"/>
      <c r="G55" s="568"/>
      <c r="H55" s="571"/>
      <c r="I55" s="574"/>
      <c r="J55" s="553"/>
      <c r="K55" s="556"/>
      <c r="L55" s="556"/>
      <c r="M55" s="559"/>
      <c r="N55" s="556"/>
      <c r="O55" s="550"/>
      <c r="P55" s="550"/>
      <c r="Q55" s="550"/>
      <c r="R55" s="550"/>
      <c r="S55" s="550"/>
      <c r="T55" s="550"/>
    </row>
    <row r="56" spans="1:20">
      <c r="A56" s="563"/>
      <c r="B56" s="441"/>
      <c r="C56" s="566"/>
      <c r="D56" s="566"/>
      <c r="E56" s="569"/>
      <c r="F56" s="569"/>
      <c r="G56" s="569"/>
      <c r="H56" s="572"/>
      <c r="I56" s="575"/>
      <c r="J56" s="554"/>
      <c r="K56" s="557"/>
      <c r="L56" s="557"/>
      <c r="M56" s="560"/>
      <c r="N56" s="557"/>
      <c r="O56" s="551"/>
      <c r="P56" s="551"/>
      <c r="Q56" s="551"/>
      <c r="R56" s="551"/>
      <c r="S56" s="551"/>
      <c r="T56" s="551"/>
    </row>
    <row r="57" spans="1:20">
      <c r="A57" s="563"/>
      <c r="B57" s="441"/>
      <c r="C57" s="566"/>
      <c r="D57" s="566"/>
      <c r="E57" s="569"/>
      <c r="F57" s="569"/>
      <c r="G57" s="569"/>
      <c r="H57" s="572"/>
      <c r="I57" s="575"/>
      <c r="J57" s="554"/>
      <c r="K57" s="557"/>
      <c r="L57" s="557"/>
      <c r="M57" s="560"/>
      <c r="N57" s="557"/>
      <c r="O57" s="551"/>
      <c r="P57" s="551"/>
      <c r="Q57" s="551"/>
      <c r="R57" s="551"/>
      <c r="S57" s="551"/>
      <c r="T57" s="551"/>
    </row>
    <row r="58" spans="1:20">
      <c r="A58" s="563"/>
      <c r="B58" s="441"/>
      <c r="C58" s="566"/>
      <c r="D58" s="566"/>
      <c r="E58" s="569"/>
      <c r="F58" s="569"/>
      <c r="G58" s="569"/>
      <c r="H58" s="572"/>
      <c r="I58" s="575"/>
      <c r="J58" s="554"/>
      <c r="K58" s="557"/>
      <c r="L58" s="557"/>
      <c r="M58" s="560"/>
      <c r="N58" s="557"/>
      <c r="O58" s="551"/>
      <c r="P58" s="551"/>
      <c r="Q58" s="551"/>
      <c r="R58" s="551"/>
      <c r="S58" s="551"/>
      <c r="T58" s="551"/>
    </row>
    <row r="59" spans="1:20" ht="15.75" thickBot="1">
      <c r="A59" s="564"/>
      <c r="B59" s="549"/>
      <c r="C59" s="567"/>
      <c r="D59" s="567"/>
      <c r="E59" s="570"/>
      <c r="F59" s="570"/>
      <c r="G59" s="570"/>
      <c r="H59" s="573"/>
      <c r="I59" s="576"/>
      <c r="J59" s="555"/>
      <c r="K59" s="558"/>
      <c r="L59" s="558"/>
      <c r="M59" s="561"/>
      <c r="N59" s="558"/>
      <c r="O59" s="552"/>
      <c r="P59" s="552"/>
      <c r="Q59" s="552"/>
      <c r="R59" s="552"/>
      <c r="S59" s="552"/>
      <c r="T59" s="552"/>
    </row>
  </sheetData>
  <mergeCells count="21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C10:C14"/>
    <mergeCell ref="D10:D14"/>
    <mergeCell ref="E10:E14"/>
    <mergeCell ref="F10:F14"/>
    <mergeCell ref="S10:S14"/>
    <mergeCell ref="T10:T14"/>
    <mergeCell ref="A15:A19"/>
    <mergeCell ref="C15:C19"/>
    <mergeCell ref="D15:D19"/>
    <mergeCell ref="E15:E19"/>
    <mergeCell ref="F15:F19"/>
    <mergeCell ref="G15:G19"/>
    <mergeCell ref="H15:H19"/>
    <mergeCell ref="I15:I19"/>
    <mergeCell ref="M10:M14"/>
    <mergeCell ref="N10:N14"/>
    <mergeCell ref="O10:O14"/>
    <mergeCell ref="P10:P14"/>
    <mergeCell ref="Q10:Q14"/>
    <mergeCell ref="R10:R14"/>
    <mergeCell ref="G10:G14"/>
    <mergeCell ref="H10:H14"/>
    <mergeCell ref="I10:I14"/>
    <mergeCell ref="J10:J14"/>
    <mergeCell ref="K10:K14"/>
    <mergeCell ref="L10:L14"/>
    <mergeCell ref="P15:P19"/>
    <mergeCell ref="Q15:Q19"/>
    <mergeCell ref="R15:R19"/>
    <mergeCell ref="S15:S19"/>
    <mergeCell ref="T15:T19"/>
    <mergeCell ref="N15:N19"/>
    <mergeCell ref="O15:O19"/>
    <mergeCell ref="A20:A24"/>
    <mergeCell ref="C20:C24"/>
    <mergeCell ref="D20:D24"/>
    <mergeCell ref="E20:E24"/>
    <mergeCell ref="F20:F24"/>
    <mergeCell ref="J15:J19"/>
    <mergeCell ref="K15:K19"/>
    <mergeCell ref="L15:L19"/>
    <mergeCell ref="M15:M19"/>
    <mergeCell ref="S20:S24"/>
    <mergeCell ref="T20:T24"/>
    <mergeCell ref="A25:A29"/>
    <mergeCell ref="C25:C29"/>
    <mergeCell ref="D25:D29"/>
    <mergeCell ref="E25:E29"/>
    <mergeCell ref="F25:F29"/>
    <mergeCell ref="G25:G29"/>
    <mergeCell ref="H25:H29"/>
    <mergeCell ref="I25:I29"/>
    <mergeCell ref="M20:M24"/>
    <mergeCell ref="N20:N24"/>
    <mergeCell ref="O20:O24"/>
    <mergeCell ref="P20:P24"/>
    <mergeCell ref="Q20:Q24"/>
    <mergeCell ref="R20:R24"/>
    <mergeCell ref="G20:G24"/>
    <mergeCell ref="H20:H24"/>
    <mergeCell ref="I20:I24"/>
    <mergeCell ref="J20:J24"/>
    <mergeCell ref="K20:K24"/>
    <mergeCell ref="L20:L24"/>
    <mergeCell ref="P25:P29"/>
    <mergeCell ref="Q25:Q29"/>
    <mergeCell ref="R25:R29"/>
    <mergeCell ref="S25:S29"/>
    <mergeCell ref="T25:T29"/>
    <mergeCell ref="A30:A34"/>
    <mergeCell ref="C30:C34"/>
    <mergeCell ref="D30:D34"/>
    <mergeCell ref="E30:E34"/>
    <mergeCell ref="F30:F34"/>
    <mergeCell ref="J25:J29"/>
    <mergeCell ref="K25:K29"/>
    <mergeCell ref="L25:L29"/>
    <mergeCell ref="M25:M29"/>
    <mergeCell ref="N25:N29"/>
    <mergeCell ref="O25:O29"/>
    <mergeCell ref="S30:S34"/>
    <mergeCell ref="T30:T34"/>
    <mergeCell ref="N30:N34"/>
    <mergeCell ref="O30:O34"/>
    <mergeCell ref="P30:P34"/>
    <mergeCell ref="Q30:Q34"/>
    <mergeCell ref="R30:R34"/>
    <mergeCell ref="C35:C39"/>
    <mergeCell ref="D35:D39"/>
    <mergeCell ref="E35:E39"/>
    <mergeCell ref="F35:F39"/>
    <mergeCell ref="G35:G39"/>
    <mergeCell ref="H35:H39"/>
    <mergeCell ref="I35:I39"/>
    <mergeCell ref="M30:M34"/>
    <mergeCell ref="G30:G34"/>
    <mergeCell ref="H30:H34"/>
    <mergeCell ref="I30:I34"/>
    <mergeCell ref="J30:J34"/>
    <mergeCell ref="K30:K34"/>
    <mergeCell ref="L30:L34"/>
    <mergeCell ref="P35:P39"/>
    <mergeCell ref="Q35:Q39"/>
    <mergeCell ref="R35:R39"/>
    <mergeCell ref="S35:S39"/>
    <mergeCell ref="T35:T39"/>
    <mergeCell ref="A40:A44"/>
    <mergeCell ref="C40:C44"/>
    <mergeCell ref="D40:D44"/>
    <mergeCell ref="E40:E44"/>
    <mergeCell ref="F40:F44"/>
    <mergeCell ref="J35:J39"/>
    <mergeCell ref="K35:K39"/>
    <mergeCell ref="L35:L39"/>
    <mergeCell ref="M35:M39"/>
    <mergeCell ref="N35:N39"/>
    <mergeCell ref="O35:O39"/>
    <mergeCell ref="S40:S44"/>
    <mergeCell ref="T40:T44"/>
    <mergeCell ref="N40:N44"/>
    <mergeCell ref="O40:O44"/>
    <mergeCell ref="P40:P44"/>
    <mergeCell ref="Q40:Q44"/>
    <mergeCell ref="R40:R44"/>
    <mergeCell ref="A35:A39"/>
    <mergeCell ref="C45:C49"/>
    <mergeCell ref="D45:D49"/>
    <mergeCell ref="E45:E49"/>
    <mergeCell ref="F45:F49"/>
    <mergeCell ref="G45:G49"/>
    <mergeCell ref="H45:H49"/>
    <mergeCell ref="I45:I49"/>
    <mergeCell ref="M40:M44"/>
    <mergeCell ref="G40:G44"/>
    <mergeCell ref="H40:H44"/>
    <mergeCell ref="I40:I44"/>
    <mergeCell ref="J40:J44"/>
    <mergeCell ref="K40:K44"/>
    <mergeCell ref="L40:L44"/>
    <mergeCell ref="P45:P49"/>
    <mergeCell ref="Q45:Q49"/>
    <mergeCell ref="R45:R49"/>
    <mergeCell ref="S45:S49"/>
    <mergeCell ref="T45:T49"/>
    <mergeCell ref="A50:A54"/>
    <mergeCell ref="C50:C54"/>
    <mergeCell ref="D50:D54"/>
    <mergeCell ref="E50:E54"/>
    <mergeCell ref="F50:F54"/>
    <mergeCell ref="J45:J49"/>
    <mergeCell ref="K45:K49"/>
    <mergeCell ref="L45:L49"/>
    <mergeCell ref="M45:M49"/>
    <mergeCell ref="N45:N49"/>
    <mergeCell ref="O45:O49"/>
    <mergeCell ref="S50:S54"/>
    <mergeCell ref="T50:T54"/>
    <mergeCell ref="N50:N54"/>
    <mergeCell ref="O50:O54"/>
    <mergeCell ref="P50:P54"/>
    <mergeCell ref="Q50:Q54"/>
    <mergeCell ref="R50:R54"/>
    <mergeCell ref="A45:A49"/>
    <mergeCell ref="A55:A59"/>
    <mergeCell ref="C55:C59"/>
    <mergeCell ref="D55:D59"/>
    <mergeCell ref="E55:E59"/>
    <mergeCell ref="F55:F59"/>
    <mergeCell ref="G55:G59"/>
    <mergeCell ref="H55:H59"/>
    <mergeCell ref="I55:I59"/>
    <mergeCell ref="M50:M54"/>
    <mergeCell ref="G50:G54"/>
    <mergeCell ref="H50:H54"/>
    <mergeCell ref="I50:I54"/>
    <mergeCell ref="J50:J54"/>
    <mergeCell ref="K50:K54"/>
    <mergeCell ref="L50:L54"/>
    <mergeCell ref="B55:B59"/>
    <mergeCell ref="P55:P59"/>
    <mergeCell ref="Q55:Q59"/>
    <mergeCell ref="R55:R59"/>
    <mergeCell ref="S55:S59"/>
    <mergeCell ref="T55:T59"/>
    <mergeCell ref="J55:J59"/>
    <mergeCell ref="K55:K59"/>
    <mergeCell ref="L55:L59"/>
    <mergeCell ref="M55:M59"/>
    <mergeCell ref="N55:N59"/>
    <mergeCell ref="O55:O59"/>
    <mergeCell ref="B10:B14"/>
    <mergeCell ref="B15:B19"/>
    <mergeCell ref="B20:B24"/>
    <mergeCell ref="B25:B29"/>
    <mergeCell ref="B30:B34"/>
    <mergeCell ref="B35:B39"/>
    <mergeCell ref="B40:B44"/>
    <mergeCell ref="B45:B49"/>
    <mergeCell ref="B50:B54"/>
  </mergeCells>
  <conditionalFormatting sqref="D8:G8 H7 H60:J1048576 A7:B7">
    <cfRule type="containsText" dxfId="2391" priority="663" operator="containsText" text="3- Moderado">
      <formula>NOT(ISERROR(SEARCH("3- Moderado",A7)))</formula>
    </cfRule>
    <cfRule type="containsText" dxfId="2390" priority="664" operator="containsText" text="6- Moderado">
      <formula>NOT(ISERROR(SEARCH("6- Moderado",A7)))</formula>
    </cfRule>
    <cfRule type="containsText" dxfId="2389" priority="665" operator="containsText" text="4- Moderado">
      <formula>NOT(ISERROR(SEARCH("4- Moderado",A7)))</formula>
    </cfRule>
    <cfRule type="containsText" dxfId="2388" priority="666" operator="containsText" text="3- Bajo">
      <formula>NOT(ISERROR(SEARCH("3- Bajo",A7)))</formula>
    </cfRule>
    <cfRule type="containsText" dxfId="2387" priority="667" operator="containsText" text="4- Bajo">
      <formula>NOT(ISERROR(SEARCH("4- Bajo",A7)))</formula>
    </cfRule>
    <cfRule type="containsText" dxfId="2386" priority="668" operator="containsText" text="1- Bajo">
      <formula>NOT(ISERROR(SEARCH("1- Bajo",A7)))</formula>
    </cfRule>
  </conditionalFormatting>
  <conditionalFormatting sqref="H8:J8">
    <cfRule type="containsText" dxfId="2385" priority="656" operator="containsText" text="3- Moderado">
      <formula>NOT(ISERROR(SEARCH("3- Moderado",H8)))</formula>
    </cfRule>
    <cfRule type="containsText" dxfId="2384" priority="657" operator="containsText" text="6- Moderado">
      <formula>NOT(ISERROR(SEARCH("6- Moderado",H8)))</formula>
    </cfRule>
    <cfRule type="containsText" dxfId="2383" priority="658" operator="containsText" text="4- Moderado">
      <formula>NOT(ISERROR(SEARCH("4- Moderado",H8)))</formula>
    </cfRule>
    <cfRule type="containsText" dxfId="2382" priority="659" operator="containsText" text="3- Bajo">
      <formula>NOT(ISERROR(SEARCH("3- Bajo",H8)))</formula>
    </cfRule>
    <cfRule type="containsText" dxfId="2381" priority="660" operator="containsText" text="4- Bajo">
      <formula>NOT(ISERROR(SEARCH("4- Bajo",H8)))</formula>
    </cfRule>
    <cfRule type="containsText" dxfId="2380" priority="662" operator="containsText" text="1- Bajo">
      <formula>NOT(ISERROR(SEARCH("1- Bajo",H8)))</formula>
    </cfRule>
  </conditionalFormatting>
  <conditionalFormatting sqref="J8 J60:J1048576">
    <cfRule type="containsText" dxfId="2379" priority="645" operator="containsText" text="25- Extremo">
      <formula>NOT(ISERROR(SEARCH("25- Extremo",J8)))</formula>
    </cfRule>
    <cfRule type="containsText" dxfId="2378" priority="646" operator="containsText" text="20- Extremo">
      <formula>NOT(ISERROR(SEARCH("20- Extremo",J8)))</formula>
    </cfRule>
    <cfRule type="containsText" dxfId="2377" priority="647" operator="containsText" text="15- Extremo">
      <formula>NOT(ISERROR(SEARCH("15- Extremo",J8)))</formula>
    </cfRule>
    <cfRule type="containsText" dxfId="2376" priority="648" operator="containsText" text="10- Extremo">
      <formula>NOT(ISERROR(SEARCH("10- Extremo",J8)))</formula>
    </cfRule>
    <cfRule type="containsText" dxfId="2375" priority="649" operator="containsText" text="5- Extremo">
      <formula>NOT(ISERROR(SEARCH("5- Extremo",J8)))</formula>
    </cfRule>
    <cfRule type="containsText" dxfId="2374" priority="650" operator="containsText" text="12- Alto">
      <formula>NOT(ISERROR(SEARCH("12- Alto",J8)))</formula>
    </cfRule>
    <cfRule type="containsText" dxfId="2373" priority="651" operator="containsText" text="10- Alto">
      <formula>NOT(ISERROR(SEARCH("10- Alto",J8)))</formula>
    </cfRule>
    <cfRule type="containsText" dxfId="2372" priority="652" operator="containsText" text="9- Alto">
      <formula>NOT(ISERROR(SEARCH("9- Alto",J8)))</formula>
    </cfRule>
    <cfRule type="containsText" dxfId="2371" priority="653" operator="containsText" text="8- Alto">
      <formula>NOT(ISERROR(SEARCH("8- Alto",J8)))</formula>
    </cfRule>
    <cfRule type="containsText" dxfId="2370" priority="654" operator="containsText" text="5- Alto">
      <formula>NOT(ISERROR(SEARCH("5- Alto",J8)))</formula>
    </cfRule>
    <cfRule type="containsText" dxfId="2369" priority="655" operator="containsText" text="4- Alto">
      <formula>NOT(ISERROR(SEARCH("4- Alto",J8)))</formula>
    </cfRule>
    <cfRule type="containsText" dxfId="2368" priority="661" operator="containsText" text="2- Bajo">
      <formula>NOT(ISERROR(SEARCH("2- Bajo",J8)))</formula>
    </cfRule>
  </conditionalFormatting>
  <conditionalFormatting sqref="K10:L10 K15:L15 K20:L20">
    <cfRule type="containsText" dxfId="2367" priority="639" operator="containsText" text="3- Moderado">
      <formula>NOT(ISERROR(SEARCH("3- Moderado",K10)))</formula>
    </cfRule>
    <cfRule type="containsText" dxfId="2366" priority="640" operator="containsText" text="6- Moderado">
      <formula>NOT(ISERROR(SEARCH("6- Moderado",K10)))</formula>
    </cfRule>
    <cfRule type="containsText" dxfId="2365" priority="641" operator="containsText" text="4- Moderado">
      <formula>NOT(ISERROR(SEARCH("4- Moderado",K10)))</formula>
    </cfRule>
    <cfRule type="containsText" dxfId="2364" priority="642" operator="containsText" text="3- Bajo">
      <formula>NOT(ISERROR(SEARCH("3- Bajo",K10)))</formula>
    </cfRule>
    <cfRule type="containsText" dxfId="2363" priority="643" operator="containsText" text="4- Bajo">
      <formula>NOT(ISERROR(SEARCH("4- Bajo",K10)))</formula>
    </cfRule>
    <cfRule type="containsText" dxfId="2362" priority="644" operator="containsText" text="1- Bajo">
      <formula>NOT(ISERROR(SEARCH("1- Bajo",K10)))</formula>
    </cfRule>
  </conditionalFormatting>
  <conditionalFormatting sqref="H10:I10 H15:I15 H20:I20">
    <cfRule type="containsText" dxfId="2361" priority="633" operator="containsText" text="3- Moderado">
      <formula>NOT(ISERROR(SEARCH("3- Moderado",H10)))</formula>
    </cfRule>
    <cfRule type="containsText" dxfId="2360" priority="634" operator="containsText" text="6- Moderado">
      <formula>NOT(ISERROR(SEARCH("6- Moderado",H10)))</formula>
    </cfRule>
    <cfRule type="containsText" dxfId="2359" priority="635" operator="containsText" text="4- Moderado">
      <formula>NOT(ISERROR(SEARCH("4- Moderado",H10)))</formula>
    </cfRule>
    <cfRule type="containsText" dxfId="2358" priority="636" operator="containsText" text="3- Bajo">
      <formula>NOT(ISERROR(SEARCH("3- Bajo",H10)))</formula>
    </cfRule>
    <cfRule type="containsText" dxfId="2357" priority="637" operator="containsText" text="4- Bajo">
      <formula>NOT(ISERROR(SEARCH("4- Bajo",H10)))</formula>
    </cfRule>
    <cfRule type="containsText" dxfId="2356" priority="638" operator="containsText" text="1- Bajo">
      <formula>NOT(ISERROR(SEARCH("1- Bajo",H10)))</formula>
    </cfRule>
  </conditionalFormatting>
  <conditionalFormatting sqref="A10:E10 E15 A15:B15 B20 B25 B30 B35 B40 B45 B50 B55">
    <cfRule type="containsText" dxfId="2355" priority="627" operator="containsText" text="3- Moderado">
      <formula>NOT(ISERROR(SEARCH("3- Moderado",A10)))</formula>
    </cfRule>
    <cfRule type="containsText" dxfId="2354" priority="628" operator="containsText" text="6- Moderado">
      <formula>NOT(ISERROR(SEARCH("6- Moderado",A10)))</formula>
    </cfRule>
    <cfRule type="containsText" dxfId="2353" priority="629" operator="containsText" text="4- Moderado">
      <formula>NOT(ISERROR(SEARCH("4- Moderado",A10)))</formula>
    </cfRule>
    <cfRule type="containsText" dxfId="2352" priority="630" operator="containsText" text="3- Bajo">
      <formula>NOT(ISERROR(SEARCH("3- Bajo",A10)))</formula>
    </cfRule>
    <cfRule type="containsText" dxfId="2351" priority="631" operator="containsText" text="4- Bajo">
      <formula>NOT(ISERROR(SEARCH("4- Bajo",A10)))</formula>
    </cfRule>
    <cfRule type="containsText" dxfId="2350" priority="632" operator="containsText" text="1- Bajo">
      <formula>NOT(ISERROR(SEARCH("1- Bajo",A10)))</formula>
    </cfRule>
  </conditionalFormatting>
  <conditionalFormatting sqref="F10:G10 F15:G15">
    <cfRule type="containsText" dxfId="2349" priority="621" operator="containsText" text="3- Moderado">
      <formula>NOT(ISERROR(SEARCH("3- Moderado",F10)))</formula>
    </cfRule>
    <cfRule type="containsText" dxfId="2348" priority="622" operator="containsText" text="6- Moderado">
      <formula>NOT(ISERROR(SEARCH("6- Moderado",F10)))</formula>
    </cfRule>
    <cfRule type="containsText" dxfId="2347" priority="623" operator="containsText" text="4- Moderado">
      <formula>NOT(ISERROR(SEARCH("4- Moderado",F10)))</formula>
    </cfRule>
    <cfRule type="containsText" dxfId="2346" priority="624" operator="containsText" text="3- Bajo">
      <formula>NOT(ISERROR(SEARCH("3- Bajo",F10)))</formula>
    </cfRule>
    <cfRule type="containsText" dxfId="2345" priority="625" operator="containsText" text="4- Bajo">
      <formula>NOT(ISERROR(SEARCH("4- Bajo",F10)))</formula>
    </cfRule>
    <cfRule type="containsText" dxfId="2344" priority="626" operator="containsText" text="1- Bajo">
      <formula>NOT(ISERROR(SEARCH("1- Bajo",F10)))</formula>
    </cfRule>
  </conditionalFormatting>
  <conditionalFormatting sqref="K8">
    <cfRule type="containsText" dxfId="2343" priority="615" operator="containsText" text="3- Moderado">
      <formula>NOT(ISERROR(SEARCH("3- Moderado",K8)))</formula>
    </cfRule>
    <cfRule type="containsText" dxfId="2342" priority="616" operator="containsText" text="6- Moderado">
      <formula>NOT(ISERROR(SEARCH("6- Moderado",K8)))</formula>
    </cfRule>
    <cfRule type="containsText" dxfId="2341" priority="617" operator="containsText" text="4- Moderado">
      <formula>NOT(ISERROR(SEARCH("4- Moderado",K8)))</formula>
    </cfRule>
    <cfRule type="containsText" dxfId="2340" priority="618" operator="containsText" text="3- Bajo">
      <formula>NOT(ISERROR(SEARCH("3- Bajo",K8)))</formula>
    </cfRule>
    <cfRule type="containsText" dxfId="2339" priority="619" operator="containsText" text="4- Bajo">
      <formula>NOT(ISERROR(SEARCH("4- Bajo",K8)))</formula>
    </cfRule>
    <cfRule type="containsText" dxfId="2338" priority="620" operator="containsText" text="1- Bajo">
      <formula>NOT(ISERROR(SEARCH("1- Bajo",K8)))</formula>
    </cfRule>
  </conditionalFormatting>
  <conditionalFormatting sqref="L8">
    <cfRule type="containsText" dxfId="2337" priority="609" operator="containsText" text="3- Moderado">
      <formula>NOT(ISERROR(SEARCH("3- Moderado",L8)))</formula>
    </cfRule>
    <cfRule type="containsText" dxfId="2336" priority="610" operator="containsText" text="6- Moderado">
      <formula>NOT(ISERROR(SEARCH("6- Moderado",L8)))</formula>
    </cfRule>
    <cfRule type="containsText" dxfId="2335" priority="611" operator="containsText" text="4- Moderado">
      <formula>NOT(ISERROR(SEARCH("4- Moderado",L8)))</formula>
    </cfRule>
    <cfRule type="containsText" dxfId="2334" priority="612" operator="containsText" text="3- Bajo">
      <formula>NOT(ISERROR(SEARCH("3- Bajo",L8)))</formula>
    </cfRule>
    <cfRule type="containsText" dxfId="2333" priority="613" operator="containsText" text="4- Bajo">
      <formula>NOT(ISERROR(SEARCH("4- Bajo",L8)))</formula>
    </cfRule>
    <cfRule type="containsText" dxfId="2332" priority="614" operator="containsText" text="1- Bajo">
      <formula>NOT(ISERROR(SEARCH("1- Bajo",L8)))</formula>
    </cfRule>
  </conditionalFormatting>
  <conditionalFormatting sqref="M8">
    <cfRule type="containsText" dxfId="2331" priority="603" operator="containsText" text="3- Moderado">
      <formula>NOT(ISERROR(SEARCH("3- Moderado",M8)))</formula>
    </cfRule>
    <cfRule type="containsText" dxfId="2330" priority="604" operator="containsText" text="6- Moderado">
      <formula>NOT(ISERROR(SEARCH("6- Moderado",M8)))</formula>
    </cfRule>
    <cfRule type="containsText" dxfId="2329" priority="605" operator="containsText" text="4- Moderado">
      <formula>NOT(ISERROR(SEARCH("4- Moderado",M8)))</formula>
    </cfRule>
    <cfRule type="containsText" dxfId="2328" priority="606" operator="containsText" text="3- Bajo">
      <formula>NOT(ISERROR(SEARCH("3- Bajo",M8)))</formula>
    </cfRule>
    <cfRule type="containsText" dxfId="2327" priority="607" operator="containsText" text="4- Bajo">
      <formula>NOT(ISERROR(SEARCH("4- Bajo",M8)))</formula>
    </cfRule>
    <cfRule type="containsText" dxfId="2326" priority="608" operator="containsText" text="1- Bajo">
      <formula>NOT(ISERROR(SEARCH("1- Bajo",M8)))</formula>
    </cfRule>
  </conditionalFormatting>
  <conditionalFormatting sqref="J10:J24">
    <cfRule type="containsText" dxfId="2325" priority="598" operator="containsText" text="Bajo">
      <formula>NOT(ISERROR(SEARCH("Bajo",J10)))</formula>
    </cfRule>
    <cfRule type="containsText" dxfId="2324" priority="599" operator="containsText" text="Moderado">
      <formula>NOT(ISERROR(SEARCH("Moderado",J10)))</formula>
    </cfRule>
    <cfRule type="containsText" dxfId="2323" priority="600" operator="containsText" text="Alto">
      <formula>NOT(ISERROR(SEARCH("Alto",J10)))</formula>
    </cfRule>
    <cfRule type="containsText" dxfId="2322" priority="601" operator="containsText" text="Extremo">
      <formula>NOT(ISERROR(SEARCH("Extremo",J10)))</formula>
    </cfRule>
    <cfRule type="colorScale" priority="602">
      <colorScale>
        <cfvo type="min"/>
        <cfvo type="max"/>
        <color rgb="FFFF7128"/>
        <color rgb="FFFFEF9C"/>
      </colorScale>
    </cfRule>
  </conditionalFormatting>
  <conditionalFormatting sqref="M10:M24">
    <cfRule type="containsText" dxfId="2321" priority="573" operator="containsText" text="Moderado">
      <formula>NOT(ISERROR(SEARCH("Moderado",M10)))</formula>
    </cfRule>
    <cfRule type="containsText" dxfId="2320" priority="593" operator="containsText" text="Bajo">
      <formula>NOT(ISERROR(SEARCH("Bajo",M10)))</formula>
    </cfRule>
    <cfRule type="containsText" dxfId="2319" priority="594" operator="containsText" text="Moderado">
      <formula>NOT(ISERROR(SEARCH("Moderado",M10)))</formula>
    </cfRule>
    <cfRule type="containsText" dxfId="2318" priority="595" operator="containsText" text="Alto">
      <formula>NOT(ISERROR(SEARCH("Alto",M10)))</formula>
    </cfRule>
    <cfRule type="containsText" dxfId="2317" priority="596" operator="containsText" text="Extremo">
      <formula>NOT(ISERROR(SEARCH("Extremo",M10)))</formula>
    </cfRule>
    <cfRule type="colorScale" priority="597">
      <colorScale>
        <cfvo type="min"/>
        <cfvo type="max"/>
        <color rgb="FFFF7128"/>
        <color rgb="FFFFEF9C"/>
      </colorScale>
    </cfRule>
  </conditionalFormatting>
  <conditionalFormatting sqref="N10 N15 N20">
    <cfRule type="containsText" dxfId="2316" priority="587" operator="containsText" text="3- Moderado">
      <formula>NOT(ISERROR(SEARCH("3- Moderado",N10)))</formula>
    </cfRule>
    <cfRule type="containsText" dxfId="2315" priority="588" operator="containsText" text="6- Moderado">
      <formula>NOT(ISERROR(SEARCH("6- Moderado",N10)))</formula>
    </cfRule>
    <cfRule type="containsText" dxfId="2314" priority="589" operator="containsText" text="4- Moderado">
      <formula>NOT(ISERROR(SEARCH("4- Moderado",N10)))</formula>
    </cfRule>
    <cfRule type="containsText" dxfId="2313" priority="590" operator="containsText" text="3- Bajo">
      <formula>NOT(ISERROR(SEARCH("3- Bajo",N10)))</formula>
    </cfRule>
    <cfRule type="containsText" dxfId="2312" priority="591" operator="containsText" text="4- Bajo">
      <formula>NOT(ISERROR(SEARCH("4- Bajo",N10)))</formula>
    </cfRule>
    <cfRule type="containsText" dxfId="2311" priority="592" operator="containsText" text="1- Bajo">
      <formula>NOT(ISERROR(SEARCH("1- Bajo",N10)))</formula>
    </cfRule>
  </conditionalFormatting>
  <conditionalFormatting sqref="H10:H24">
    <cfRule type="containsText" dxfId="2310" priority="574" operator="containsText" text="Muy Alta">
      <formula>NOT(ISERROR(SEARCH("Muy Alta",H10)))</formula>
    </cfRule>
    <cfRule type="containsText" dxfId="2309" priority="575" operator="containsText" text="Alta">
      <formula>NOT(ISERROR(SEARCH("Alta",H10)))</formula>
    </cfRule>
    <cfRule type="containsText" dxfId="2308" priority="576" operator="containsText" text="Muy Alta">
      <formula>NOT(ISERROR(SEARCH("Muy Alta",H10)))</formula>
    </cfRule>
    <cfRule type="containsText" dxfId="2307" priority="581" operator="containsText" text="Muy Baja">
      <formula>NOT(ISERROR(SEARCH("Muy Baja",H10)))</formula>
    </cfRule>
    <cfRule type="containsText" dxfId="2306" priority="582" operator="containsText" text="Baja">
      <formula>NOT(ISERROR(SEARCH("Baja",H10)))</formula>
    </cfRule>
    <cfRule type="containsText" dxfId="2305" priority="583" operator="containsText" text="Media">
      <formula>NOT(ISERROR(SEARCH("Media",H10)))</formula>
    </cfRule>
    <cfRule type="containsText" dxfId="2304" priority="584" operator="containsText" text="Alta">
      <formula>NOT(ISERROR(SEARCH("Alta",H10)))</formula>
    </cfRule>
    <cfRule type="containsText" dxfId="2303" priority="586" operator="containsText" text="Muy Alta">
      <formula>NOT(ISERROR(SEARCH("Muy Alta",H10)))</formula>
    </cfRule>
  </conditionalFormatting>
  <conditionalFormatting sqref="I10:I24">
    <cfRule type="containsText" dxfId="2302" priority="577" operator="containsText" text="Catastrófico">
      <formula>NOT(ISERROR(SEARCH("Catastrófico",I10)))</formula>
    </cfRule>
    <cfRule type="containsText" dxfId="2301" priority="578" operator="containsText" text="Mayor">
      <formula>NOT(ISERROR(SEARCH("Mayor",I10)))</formula>
    </cfRule>
    <cfRule type="containsText" dxfId="2300" priority="579" operator="containsText" text="Menor">
      <formula>NOT(ISERROR(SEARCH("Menor",I10)))</formula>
    </cfRule>
    <cfRule type="containsText" dxfId="2299" priority="580" operator="containsText" text="Leve">
      <formula>NOT(ISERROR(SEARCH("Leve",I10)))</formula>
    </cfRule>
    <cfRule type="containsText" dxfId="2298" priority="585" operator="containsText" text="Moderado">
      <formula>NOT(ISERROR(SEARCH("Moderado",I10)))</formula>
    </cfRule>
  </conditionalFormatting>
  <conditionalFormatting sqref="K10:K24">
    <cfRule type="containsText" dxfId="2297" priority="572" operator="containsText" text="Media">
      <formula>NOT(ISERROR(SEARCH("Media",K10)))</formula>
    </cfRule>
  </conditionalFormatting>
  <conditionalFormatting sqref="L10:L24">
    <cfRule type="containsText" dxfId="2296" priority="571" operator="containsText" text="Moderado">
      <formula>NOT(ISERROR(SEARCH("Moderado",L10)))</formula>
    </cfRule>
  </conditionalFormatting>
  <conditionalFormatting sqref="C15">
    <cfRule type="containsText" dxfId="2295" priority="565" operator="containsText" text="3- Moderado">
      <formula>NOT(ISERROR(SEARCH("3- Moderado",C15)))</formula>
    </cfRule>
    <cfRule type="containsText" dxfId="2294" priority="566" operator="containsText" text="6- Moderado">
      <formula>NOT(ISERROR(SEARCH("6- Moderado",C15)))</formula>
    </cfRule>
    <cfRule type="containsText" dxfId="2293" priority="567" operator="containsText" text="4- Moderado">
      <formula>NOT(ISERROR(SEARCH("4- Moderado",C15)))</formula>
    </cfRule>
    <cfRule type="containsText" dxfId="2292" priority="568" operator="containsText" text="3- Bajo">
      <formula>NOT(ISERROR(SEARCH("3- Bajo",C15)))</formula>
    </cfRule>
    <cfRule type="containsText" dxfId="2291" priority="569" operator="containsText" text="4- Bajo">
      <formula>NOT(ISERROR(SEARCH("4- Bajo",C15)))</formula>
    </cfRule>
    <cfRule type="containsText" dxfId="2290" priority="570" operator="containsText" text="1- Bajo">
      <formula>NOT(ISERROR(SEARCH("1- Bajo",C15)))</formula>
    </cfRule>
  </conditionalFormatting>
  <conditionalFormatting sqref="D15">
    <cfRule type="containsText" dxfId="2289" priority="559" operator="containsText" text="3- Moderado">
      <formula>NOT(ISERROR(SEARCH("3- Moderado",D15)))</formula>
    </cfRule>
    <cfRule type="containsText" dxfId="2288" priority="560" operator="containsText" text="6- Moderado">
      <formula>NOT(ISERROR(SEARCH("6- Moderado",D15)))</formula>
    </cfRule>
    <cfRule type="containsText" dxfId="2287" priority="561" operator="containsText" text="4- Moderado">
      <formula>NOT(ISERROR(SEARCH("4- Moderado",D15)))</formula>
    </cfRule>
    <cfRule type="containsText" dxfId="2286" priority="562" operator="containsText" text="3- Bajo">
      <formula>NOT(ISERROR(SEARCH("3- Bajo",D15)))</formula>
    </cfRule>
    <cfRule type="containsText" dxfId="2285" priority="563" operator="containsText" text="4- Bajo">
      <formula>NOT(ISERROR(SEARCH("4- Bajo",D15)))</formula>
    </cfRule>
    <cfRule type="containsText" dxfId="2284" priority="564" operator="containsText" text="1- Bajo">
      <formula>NOT(ISERROR(SEARCH("1- Bajo",D15)))</formula>
    </cfRule>
  </conditionalFormatting>
  <conditionalFormatting sqref="J10:J24">
    <cfRule type="containsText" dxfId="2283" priority="558" operator="containsText" text="Moderado">
      <formula>NOT(ISERROR(SEARCH("Moderado",J10)))</formula>
    </cfRule>
  </conditionalFormatting>
  <conditionalFormatting sqref="J10:J24">
    <cfRule type="containsText" dxfId="2282" priority="556" operator="containsText" text="Bajo">
      <formula>NOT(ISERROR(SEARCH("Bajo",J10)))</formula>
    </cfRule>
    <cfRule type="containsText" dxfId="2281" priority="557" operator="containsText" text="Extremo">
      <formula>NOT(ISERROR(SEARCH("Extremo",J10)))</formula>
    </cfRule>
  </conditionalFormatting>
  <conditionalFormatting sqref="K10:K24">
    <cfRule type="containsText" dxfId="2280" priority="554" operator="containsText" text="Baja">
      <formula>NOT(ISERROR(SEARCH("Baja",K10)))</formula>
    </cfRule>
    <cfRule type="containsText" dxfId="2279" priority="555" operator="containsText" text="Muy Baja">
      <formula>NOT(ISERROR(SEARCH("Muy Baja",K10)))</formula>
    </cfRule>
  </conditionalFormatting>
  <conditionalFormatting sqref="K10:K24">
    <cfRule type="containsText" dxfId="2278" priority="552" operator="containsText" text="Muy Alta">
      <formula>NOT(ISERROR(SEARCH("Muy Alta",K10)))</formula>
    </cfRule>
    <cfRule type="containsText" dxfId="2277" priority="553" operator="containsText" text="Alta">
      <formula>NOT(ISERROR(SEARCH("Alta",K10)))</formula>
    </cfRule>
  </conditionalFormatting>
  <conditionalFormatting sqref="L10:L24">
    <cfRule type="containsText" dxfId="2276" priority="548" operator="containsText" text="Catastrófico">
      <formula>NOT(ISERROR(SEARCH("Catastrófico",L10)))</formula>
    </cfRule>
    <cfRule type="containsText" dxfId="2275" priority="549" operator="containsText" text="Mayor">
      <formula>NOT(ISERROR(SEARCH("Mayor",L10)))</formula>
    </cfRule>
    <cfRule type="containsText" dxfId="2274" priority="550" operator="containsText" text="Menor">
      <formula>NOT(ISERROR(SEARCH("Menor",L10)))</formula>
    </cfRule>
    <cfRule type="containsText" dxfId="2273" priority="551" operator="containsText" text="Leve">
      <formula>NOT(ISERROR(SEARCH("Leve",L10)))</formula>
    </cfRule>
  </conditionalFormatting>
  <conditionalFormatting sqref="A20 E20">
    <cfRule type="containsText" dxfId="2272" priority="542" operator="containsText" text="3- Moderado">
      <formula>NOT(ISERROR(SEARCH("3- Moderado",A20)))</formula>
    </cfRule>
    <cfRule type="containsText" dxfId="2271" priority="543" operator="containsText" text="6- Moderado">
      <formula>NOT(ISERROR(SEARCH("6- Moderado",A20)))</formula>
    </cfRule>
    <cfRule type="containsText" dxfId="2270" priority="544" operator="containsText" text="4- Moderado">
      <formula>NOT(ISERROR(SEARCH("4- Moderado",A20)))</formula>
    </cfRule>
    <cfRule type="containsText" dxfId="2269" priority="545" operator="containsText" text="3- Bajo">
      <formula>NOT(ISERROR(SEARCH("3- Bajo",A20)))</formula>
    </cfRule>
    <cfRule type="containsText" dxfId="2268" priority="546" operator="containsText" text="4- Bajo">
      <formula>NOT(ISERROR(SEARCH("4- Bajo",A20)))</formula>
    </cfRule>
    <cfRule type="containsText" dxfId="2267" priority="547" operator="containsText" text="1- Bajo">
      <formula>NOT(ISERROR(SEARCH("1- Bajo",A20)))</formula>
    </cfRule>
  </conditionalFormatting>
  <conditionalFormatting sqref="F20:G20">
    <cfRule type="containsText" dxfId="2266" priority="536" operator="containsText" text="3- Moderado">
      <formula>NOT(ISERROR(SEARCH("3- Moderado",F20)))</formula>
    </cfRule>
    <cfRule type="containsText" dxfId="2265" priority="537" operator="containsText" text="6- Moderado">
      <formula>NOT(ISERROR(SEARCH("6- Moderado",F20)))</formula>
    </cfRule>
    <cfRule type="containsText" dxfId="2264" priority="538" operator="containsText" text="4- Moderado">
      <formula>NOT(ISERROR(SEARCH("4- Moderado",F20)))</formula>
    </cfRule>
    <cfRule type="containsText" dxfId="2263" priority="539" operator="containsText" text="3- Bajo">
      <formula>NOT(ISERROR(SEARCH("3- Bajo",F20)))</formula>
    </cfRule>
    <cfRule type="containsText" dxfId="2262" priority="540" operator="containsText" text="4- Bajo">
      <formula>NOT(ISERROR(SEARCH("4- Bajo",F20)))</formula>
    </cfRule>
    <cfRule type="containsText" dxfId="2261" priority="541" operator="containsText" text="1- Bajo">
      <formula>NOT(ISERROR(SEARCH("1- Bajo",F20)))</formula>
    </cfRule>
  </conditionalFormatting>
  <conditionalFormatting sqref="C20">
    <cfRule type="containsText" dxfId="2260" priority="530" operator="containsText" text="3- Moderado">
      <formula>NOT(ISERROR(SEARCH("3- Moderado",C20)))</formula>
    </cfRule>
    <cfRule type="containsText" dxfId="2259" priority="531" operator="containsText" text="6- Moderado">
      <formula>NOT(ISERROR(SEARCH("6- Moderado",C20)))</formula>
    </cfRule>
    <cfRule type="containsText" dxfId="2258" priority="532" operator="containsText" text="4- Moderado">
      <formula>NOT(ISERROR(SEARCH("4- Moderado",C20)))</formula>
    </cfRule>
    <cfRule type="containsText" dxfId="2257" priority="533" operator="containsText" text="3- Bajo">
      <formula>NOT(ISERROR(SEARCH("3- Bajo",C20)))</formula>
    </cfRule>
    <cfRule type="containsText" dxfId="2256" priority="534" operator="containsText" text="4- Bajo">
      <formula>NOT(ISERROR(SEARCH("4- Bajo",C20)))</formula>
    </cfRule>
    <cfRule type="containsText" dxfId="2255" priority="535" operator="containsText" text="1- Bajo">
      <formula>NOT(ISERROR(SEARCH("1- Bajo",C20)))</formula>
    </cfRule>
  </conditionalFormatting>
  <conditionalFormatting sqref="D20">
    <cfRule type="containsText" dxfId="2254" priority="524" operator="containsText" text="3- Moderado">
      <formula>NOT(ISERROR(SEARCH("3- Moderado",D20)))</formula>
    </cfRule>
    <cfRule type="containsText" dxfId="2253" priority="525" operator="containsText" text="6- Moderado">
      <formula>NOT(ISERROR(SEARCH("6- Moderado",D20)))</formula>
    </cfRule>
    <cfRule type="containsText" dxfId="2252" priority="526" operator="containsText" text="4- Moderado">
      <formula>NOT(ISERROR(SEARCH("4- Moderado",D20)))</formula>
    </cfRule>
    <cfRule type="containsText" dxfId="2251" priority="527" operator="containsText" text="3- Bajo">
      <formula>NOT(ISERROR(SEARCH("3- Bajo",D20)))</formula>
    </cfRule>
    <cfRule type="containsText" dxfId="2250" priority="528" operator="containsText" text="4- Bajo">
      <formula>NOT(ISERROR(SEARCH("4- Bajo",D20)))</formula>
    </cfRule>
    <cfRule type="containsText" dxfId="2249" priority="529" operator="containsText" text="1- Bajo">
      <formula>NOT(ISERROR(SEARCH("1- Bajo",D20)))</formula>
    </cfRule>
  </conditionalFormatting>
  <conditionalFormatting sqref="K25:L25">
    <cfRule type="containsText" dxfId="2248" priority="518" operator="containsText" text="3- Moderado">
      <formula>NOT(ISERROR(SEARCH("3- Moderado",K25)))</formula>
    </cfRule>
    <cfRule type="containsText" dxfId="2247" priority="519" operator="containsText" text="6- Moderado">
      <formula>NOT(ISERROR(SEARCH("6- Moderado",K25)))</formula>
    </cfRule>
    <cfRule type="containsText" dxfId="2246" priority="520" operator="containsText" text="4- Moderado">
      <formula>NOT(ISERROR(SEARCH("4- Moderado",K25)))</formula>
    </cfRule>
    <cfRule type="containsText" dxfId="2245" priority="521" operator="containsText" text="3- Bajo">
      <formula>NOT(ISERROR(SEARCH("3- Bajo",K25)))</formula>
    </cfRule>
    <cfRule type="containsText" dxfId="2244" priority="522" operator="containsText" text="4- Bajo">
      <formula>NOT(ISERROR(SEARCH("4- Bajo",K25)))</formula>
    </cfRule>
    <cfRule type="containsText" dxfId="2243" priority="523" operator="containsText" text="1- Bajo">
      <formula>NOT(ISERROR(SEARCH("1- Bajo",K25)))</formula>
    </cfRule>
  </conditionalFormatting>
  <conditionalFormatting sqref="H25:I25">
    <cfRule type="containsText" dxfId="2242" priority="512" operator="containsText" text="3- Moderado">
      <formula>NOT(ISERROR(SEARCH("3- Moderado",H25)))</formula>
    </cfRule>
    <cfRule type="containsText" dxfId="2241" priority="513" operator="containsText" text="6- Moderado">
      <formula>NOT(ISERROR(SEARCH("6- Moderado",H25)))</formula>
    </cfRule>
    <cfRule type="containsText" dxfId="2240" priority="514" operator="containsText" text="4- Moderado">
      <formula>NOT(ISERROR(SEARCH("4- Moderado",H25)))</formula>
    </cfRule>
    <cfRule type="containsText" dxfId="2239" priority="515" operator="containsText" text="3- Bajo">
      <formula>NOT(ISERROR(SEARCH("3- Bajo",H25)))</formula>
    </cfRule>
    <cfRule type="containsText" dxfId="2238" priority="516" operator="containsText" text="4- Bajo">
      <formula>NOT(ISERROR(SEARCH("4- Bajo",H25)))</formula>
    </cfRule>
    <cfRule type="containsText" dxfId="2237" priority="517" operator="containsText" text="1- Bajo">
      <formula>NOT(ISERROR(SEARCH("1- Bajo",H25)))</formula>
    </cfRule>
  </conditionalFormatting>
  <conditionalFormatting sqref="A25 C25:E25">
    <cfRule type="containsText" dxfId="2236" priority="506" operator="containsText" text="3- Moderado">
      <formula>NOT(ISERROR(SEARCH("3- Moderado",A25)))</formula>
    </cfRule>
    <cfRule type="containsText" dxfId="2235" priority="507" operator="containsText" text="6- Moderado">
      <formula>NOT(ISERROR(SEARCH("6- Moderado",A25)))</formula>
    </cfRule>
    <cfRule type="containsText" dxfId="2234" priority="508" operator="containsText" text="4- Moderado">
      <formula>NOT(ISERROR(SEARCH("4- Moderado",A25)))</formula>
    </cfRule>
    <cfRule type="containsText" dxfId="2233" priority="509" operator="containsText" text="3- Bajo">
      <formula>NOT(ISERROR(SEARCH("3- Bajo",A25)))</formula>
    </cfRule>
    <cfRule type="containsText" dxfId="2232" priority="510" operator="containsText" text="4- Bajo">
      <formula>NOT(ISERROR(SEARCH("4- Bajo",A25)))</formula>
    </cfRule>
    <cfRule type="containsText" dxfId="2231" priority="511" operator="containsText" text="1- Bajo">
      <formula>NOT(ISERROR(SEARCH("1- Bajo",A25)))</formula>
    </cfRule>
  </conditionalFormatting>
  <conditionalFormatting sqref="F25:G25">
    <cfRule type="containsText" dxfId="2230" priority="500" operator="containsText" text="3- Moderado">
      <formula>NOT(ISERROR(SEARCH("3- Moderado",F25)))</formula>
    </cfRule>
    <cfRule type="containsText" dxfId="2229" priority="501" operator="containsText" text="6- Moderado">
      <formula>NOT(ISERROR(SEARCH("6- Moderado",F25)))</formula>
    </cfRule>
    <cfRule type="containsText" dxfId="2228" priority="502" operator="containsText" text="4- Moderado">
      <formula>NOT(ISERROR(SEARCH("4- Moderado",F25)))</formula>
    </cfRule>
    <cfRule type="containsText" dxfId="2227" priority="503" operator="containsText" text="3- Bajo">
      <formula>NOT(ISERROR(SEARCH("3- Bajo",F25)))</formula>
    </cfRule>
    <cfRule type="containsText" dxfId="2226" priority="504" operator="containsText" text="4- Bajo">
      <formula>NOT(ISERROR(SEARCH("4- Bajo",F25)))</formula>
    </cfRule>
    <cfRule type="containsText" dxfId="2225" priority="505" operator="containsText" text="1- Bajo">
      <formula>NOT(ISERROR(SEARCH("1- Bajo",F25)))</formula>
    </cfRule>
  </conditionalFormatting>
  <conditionalFormatting sqref="J25:J29">
    <cfRule type="containsText" dxfId="2224" priority="495" operator="containsText" text="Bajo">
      <formula>NOT(ISERROR(SEARCH("Bajo",J25)))</formula>
    </cfRule>
    <cfRule type="containsText" dxfId="2223" priority="496" operator="containsText" text="Moderado">
      <formula>NOT(ISERROR(SEARCH("Moderado",J25)))</formula>
    </cfRule>
    <cfRule type="containsText" dxfId="2222" priority="497" operator="containsText" text="Alto">
      <formula>NOT(ISERROR(SEARCH("Alto",J25)))</formula>
    </cfRule>
    <cfRule type="containsText" dxfId="2221" priority="498" operator="containsText" text="Extremo">
      <formula>NOT(ISERROR(SEARCH("Extremo",J25)))</formula>
    </cfRule>
    <cfRule type="colorScale" priority="499">
      <colorScale>
        <cfvo type="min"/>
        <cfvo type="max"/>
        <color rgb="FFFF7128"/>
        <color rgb="FFFFEF9C"/>
      </colorScale>
    </cfRule>
  </conditionalFormatting>
  <conditionalFormatting sqref="M25:M29">
    <cfRule type="containsText" dxfId="2220" priority="470" operator="containsText" text="Moderado">
      <formula>NOT(ISERROR(SEARCH("Moderado",M25)))</formula>
    </cfRule>
    <cfRule type="containsText" dxfId="2219" priority="490" operator="containsText" text="Bajo">
      <formula>NOT(ISERROR(SEARCH("Bajo",M25)))</formula>
    </cfRule>
    <cfRule type="containsText" dxfId="2218" priority="491" operator="containsText" text="Moderado">
      <formula>NOT(ISERROR(SEARCH("Moderado",M25)))</formula>
    </cfRule>
    <cfRule type="containsText" dxfId="2217" priority="492" operator="containsText" text="Alto">
      <formula>NOT(ISERROR(SEARCH("Alto",M25)))</formula>
    </cfRule>
    <cfRule type="containsText" dxfId="2216" priority="493" operator="containsText" text="Extremo">
      <formula>NOT(ISERROR(SEARCH("Extremo",M25)))</formula>
    </cfRule>
    <cfRule type="colorScale" priority="494">
      <colorScale>
        <cfvo type="min"/>
        <cfvo type="max"/>
        <color rgb="FFFF7128"/>
        <color rgb="FFFFEF9C"/>
      </colorScale>
    </cfRule>
  </conditionalFormatting>
  <conditionalFormatting sqref="N25">
    <cfRule type="containsText" dxfId="2215" priority="484" operator="containsText" text="3- Moderado">
      <formula>NOT(ISERROR(SEARCH("3- Moderado",N25)))</formula>
    </cfRule>
    <cfRule type="containsText" dxfId="2214" priority="485" operator="containsText" text="6- Moderado">
      <formula>NOT(ISERROR(SEARCH("6- Moderado",N25)))</formula>
    </cfRule>
    <cfRule type="containsText" dxfId="2213" priority="486" operator="containsText" text="4- Moderado">
      <formula>NOT(ISERROR(SEARCH("4- Moderado",N25)))</formula>
    </cfRule>
    <cfRule type="containsText" dxfId="2212" priority="487" operator="containsText" text="3- Bajo">
      <formula>NOT(ISERROR(SEARCH("3- Bajo",N25)))</formula>
    </cfRule>
    <cfRule type="containsText" dxfId="2211" priority="488" operator="containsText" text="4- Bajo">
      <formula>NOT(ISERROR(SEARCH("4- Bajo",N25)))</formula>
    </cfRule>
    <cfRule type="containsText" dxfId="2210" priority="489" operator="containsText" text="1- Bajo">
      <formula>NOT(ISERROR(SEARCH("1- Bajo",N25)))</formula>
    </cfRule>
  </conditionalFormatting>
  <conditionalFormatting sqref="H25:H29">
    <cfRule type="containsText" dxfId="2209" priority="471" operator="containsText" text="Muy Alta">
      <formula>NOT(ISERROR(SEARCH("Muy Alta",H25)))</formula>
    </cfRule>
    <cfRule type="containsText" dxfId="2208" priority="472" operator="containsText" text="Alta">
      <formula>NOT(ISERROR(SEARCH("Alta",H25)))</formula>
    </cfRule>
    <cfRule type="containsText" dxfId="2207" priority="473" operator="containsText" text="Muy Alta">
      <formula>NOT(ISERROR(SEARCH("Muy Alta",H25)))</formula>
    </cfRule>
    <cfRule type="containsText" dxfId="2206" priority="478" operator="containsText" text="Muy Baja">
      <formula>NOT(ISERROR(SEARCH("Muy Baja",H25)))</formula>
    </cfRule>
    <cfRule type="containsText" dxfId="2205" priority="479" operator="containsText" text="Baja">
      <formula>NOT(ISERROR(SEARCH("Baja",H25)))</formula>
    </cfRule>
    <cfRule type="containsText" dxfId="2204" priority="480" operator="containsText" text="Media">
      <formula>NOT(ISERROR(SEARCH("Media",H25)))</formula>
    </cfRule>
    <cfRule type="containsText" dxfId="2203" priority="481" operator="containsText" text="Alta">
      <formula>NOT(ISERROR(SEARCH("Alta",H25)))</formula>
    </cfRule>
    <cfRule type="containsText" dxfId="2202" priority="483" operator="containsText" text="Muy Alta">
      <formula>NOT(ISERROR(SEARCH("Muy Alta",H25)))</formula>
    </cfRule>
  </conditionalFormatting>
  <conditionalFormatting sqref="I25:I29">
    <cfRule type="containsText" dxfId="2201" priority="474" operator="containsText" text="Catastrófico">
      <formula>NOT(ISERROR(SEARCH("Catastrófico",I25)))</formula>
    </cfRule>
    <cfRule type="containsText" dxfId="2200" priority="475" operator="containsText" text="Mayor">
      <formula>NOT(ISERROR(SEARCH("Mayor",I25)))</formula>
    </cfRule>
    <cfRule type="containsText" dxfId="2199" priority="476" operator="containsText" text="Menor">
      <formula>NOT(ISERROR(SEARCH("Menor",I25)))</formula>
    </cfRule>
    <cfRule type="containsText" dxfId="2198" priority="477" operator="containsText" text="Leve">
      <formula>NOT(ISERROR(SEARCH("Leve",I25)))</formula>
    </cfRule>
    <cfRule type="containsText" dxfId="2197" priority="482" operator="containsText" text="Moderado">
      <formula>NOT(ISERROR(SEARCH("Moderado",I25)))</formula>
    </cfRule>
  </conditionalFormatting>
  <conditionalFormatting sqref="K25:K29">
    <cfRule type="containsText" dxfId="2196" priority="469" operator="containsText" text="Media">
      <formula>NOT(ISERROR(SEARCH("Media",K25)))</formula>
    </cfRule>
  </conditionalFormatting>
  <conditionalFormatting sqref="L25:L29">
    <cfRule type="containsText" dxfId="2195" priority="468" operator="containsText" text="Moderado">
      <formula>NOT(ISERROR(SEARCH("Moderado",L25)))</formula>
    </cfRule>
  </conditionalFormatting>
  <conditionalFormatting sqref="J25:J29">
    <cfRule type="containsText" dxfId="2194" priority="467" operator="containsText" text="Moderado">
      <formula>NOT(ISERROR(SEARCH("Moderado",J25)))</formula>
    </cfRule>
  </conditionalFormatting>
  <conditionalFormatting sqref="J25:J29">
    <cfRule type="containsText" dxfId="2193" priority="465" operator="containsText" text="Bajo">
      <formula>NOT(ISERROR(SEARCH("Bajo",J25)))</formula>
    </cfRule>
    <cfRule type="containsText" dxfId="2192" priority="466" operator="containsText" text="Extremo">
      <formula>NOT(ISERROR(SEARCH("Extremo",J25)))</formula>
    </cfRule>
  </conditionalFormatting>
  <conditionalFormatting sqref="K25:K29">
    <cfRule type="containsText" dxfId="2191" priority="463" operator="containsText" text="Baja">
      <formula>NOT(ISERROR(SEARCH("Baja",K25)))</formula>
    </cfRule>
    <cfRule type="containsText" dxfId="2190" priority="464" operator="containsText" text="Muy Baja">
      <formula>NOT(ISERROR(SEARCH("Muy Baja",K25)))</formula>
    </cfRule>
  </conditionalFormatting>
  <conditionalFormatting sqref="K25:K29">
    <cfRule type="containsText" dxfId="2189" priority="461" operator="containsText" text="Muy Alta">
      <formula>NOT(ISERROR(SEARCH("Muy Alta",K25)))</formula>
    </cfRule>
    <cfRule type="containsText" dxfId="2188" priority="462" operator="containsText" text="Alta">
      <formula>NOT(ISERROR(SEARCH("Alta",K25)))</formula>
    </cfRule>
  </conditionalFormatting>
  <conditionalFormatting sqref="L25:L29">
    <cfRule type="containsText" dxfId="2187" priority="457" operator="containsText" text="Catastrófico">
      <formula>NOT(ISERROR(SEARCH("Catastrófico",L25)))</formula>
    </cfRule>
    <cfRule type="containsText" dxfId="2186" priority="458" operator="containsText" text="Mayor">
      <formula>NOT(ISERROR(SEARCH("Mayor",L25)))</formula>
    </cfRule>
    <cfRule type="containsText" dxfId="2185" priority="459" operator="containsText" text="Menor">
      <formula>NOT(ISERROR(SEARCH("Menor",L25)))</formula>
    </cfRule>
    <cfRule type="containsText" dxfId="2184" priority="460" operator="containsText" text="Leve">
      <formula>NOT(ISERROR(SEARCH("Leve",L25)))</formula>
    </cfRule>
  </conditionalFormatting>
  <conditionalFormatting sqref="K30:L30">
    <cfRule type="containsText" dxfId="2183" priority="451" operator="containsText" text="3- Moderado">
      <formula>NOT(ISERROR(SEARCH("3- Moderado",K30)))</formula>
    </cfRule>
    <cfRule type="containsText" dxfId="2182" priority="452" operator="containsText" text="6- Moderado">
      <formula>NOT(ISERROR(SEARCH("6- Moderado",K30)))</formula>
    </cfRule>
    <cfRule type="containsText" dxfId="2181" priority="453" operator="containsText" text="4- Moderado">
      <formula>NOT(ISERROR(SEARCH("4- Moderado",K30)))</formula>
    </cfRule>
    <cfRule type="containsText" dxfId="2180" priority="454" operator="containsText" text="3- Bajo">
      <formula>NOT(ISERROR(SEARCH("3- Bajo",K30)))</formula>
    </cfRule>
    <cfRule type="containsText" dxfId="2179" priority="455" operator="containsText" text="4- Bajo">
      <formula>NOT(ISERROR(SEARCH("4- Bajo",K30)))</formula>
    </cfRule>
    <cfRule type="containsText" dxfId="2178" priority="456" operator="containsText" text="1- Bajo">
      <formula>NOT(ISERROR(SEARCH("1- Bajo",K30)))</formula>
    </cfRule>
  </conditionalFormatting>
  <conditionalFormatting sqref="H30:I30">
    <cfRule type="containsText" dxfId="2177" priority="445" operator="containsText" text="3- Moderado">
      <formula>NOT(ISERROR(SEARCH("3- Moderado",H30)))</formula>
    </cfRule>
    <cfRule type="containsText" dxfId="2176" priority="446" operator="containsText" text="6- Moderado">
      <formula>NOT(ISERROR(SEARCH("6- Moderado",H30)))</formula>
    </cfRule>
    <cfRule type="containsText" dxfId="2175" priority="447" operator="containsText" text="4- Moderado">
      <formula>NOT(ISERROR(SEARCH("4- Moderado",H30)))</formula>
    </cfRule>
    <cfRule type="containsText" dxfId="2174" priority="448" operator="containsText" text="3- Bajo">
      <formula>NOT(ISERROR(SEARCH("3- Bajo",H30)))</formula>
    </cfRule>
    <cfRule type="containsText" dxfId="2173" priority="449" operator="containsText" text="4- Bajo">
      <formula>NOT(ISERROR(SEARCH("4- Bajo",H30)))</formula>
    </cfRule>
    <cfRule type="containsText" dxfId="2172" priority="450" operator="containsText" text="1- Bajo">
      <formula>NOT(ISERROR(SEARCH("1- Bajo",H30)))</formula>
    </cfRule>
  </conditionalFormatting>
  <conditionalFormatting sqref="A30 C30:E30">
    <cfRule type="containsText" dxfId="2171" priority="439" operator="containsText" text="3- Moderado">
      <formula>NOT(ISERROR(SEARCH("3- Moderado",A30)))</formula>
    </cfRule>
    <cfRule type="containsText" dxfId="2170" priority="440" operator="containsText" text="6- Moderado">
      <formula>NOT(ISERROR(SEARCH("6- Moderado",A30)))</formula>
    </cfRule>
    <cfRule type="containsText" dxfId="2169" priority="441" operator="containsText" text="4- Moderado">
      <formula>NOT(ISERROR(SEARCH("4- Moderado",A30)))</formula>
    </cfRule>
    <cfRule type="containsText" dxfId="2168" priority="442" operator="containsText" text="3- Bajo">
      <formula>NOT(ISERROR(SEARCH("3- Bajo",A30)))</formula>
    </cfRule>
    <cfRule type="containsText" dxfId="2167" priority="443" operator="containsText" text="4- Bajo">
      <formula>NOT(ISERROR(SEARCH("4- Bajo",A30)))</formula>
    </cfRule>
    <cfRule type="containsText" dxfId="2166" priority="444" operator="containsText" text="1- Bajo">
      <formula>NOT(ISERROR(SEARCH("1- Bajo",A30)))</formula>
    </cfRule>
  </conditionalFormatting>
  <conditionalFormatting sqref="F30:G30">
    <cfRule type="containsText" dxfId="2165" priority="433" operator="containsText" text="3- Moderado">
      <formula>NOT(ISERROR(SEARCH("3- Moderado",F30)))</formula>
    </cfRule>
    <cfRule type="containsText" dxfId="2164" priority="434" operator="containsText" text="6- Moderado">
      <formula>NOT(ISERROR(SEARCH("6- Moderado",F30)))</formula>
    </cfRule>
    <cfRule type="containsText" dxfId="2163" priority="435" operator="containsText" text="4- Moderado">
      <formula>NOT(ISERROR(SEARCH("4- Moderado",F30)))</formula>
    </cfRule>
    <cfRule type="containsText" dxfId="2162" priority="436" operator="containsText" text="3- Bajo">
      <formula>NOT(ISERROR(SEARCH("3- Bajo",F30)))</formula>
    </cfRule>
    <cfRule type="containsText" dxfId="2161" priority="437" operator="containsText" text="4- Bajo">
      <formula>NOT(ISERROR(SEARCH("4- Bajo",F30)))</formula>
    </cfRule>
    <cfRule type="containsText" dxfId="2160" priority="438" operator="containsText" text="1- Bajo">
      <formula>NOT(ISERROR(SEARCH("1- Bajo",F30)))</formula>
    </cfRule>
  </conditionalFormatting>
  <conditionalFormatting sqref="J30:J34">
    <cfRule type="containsText" dxfId="2159" priority="428" operator="containsText" text="Bajo">
      <formula>NOT(ISERROR(SEARCH("Bajo",J30)))</formula>
    </cfRule>
    <cfRule type="containsText" dxfId="2158" priority="429" operator="containsText" text="Moderado">
      <formula>NOT(ISERROR(SEARCH("Moderado",J30)))</formula>
    </cfRule>
    <cfRule type="containsText" dxfId="2157" priority="430" operator="containsText" text="Alto">
      <formula>NOT(ISERROR(SEARCH("Alto",J30)))</formula>
    </cfRule>
    <cfRule type="containsText" dxfId="2156" priority="431" operator="containsText" text="Extremo">
      <formula>NOT(ISERROR(SEARCH("Extremo",J30)))</formula>
    </cfRule>
    <cfRule type="colorScale" priority="432">
      <colorScale>
        <cfvo type="min"/>
        <cfvo type="max"/>
        <color rgb="FFFF7128"/>
        <color rgb="FFFFEF9C"/>
      </colorScale>
    </cfRule>
  </conditionalFormatting>
  <conditionalFormatting sqref="M30:M34">
    <cfRule type="containsText" dxfId="2155" priority="403" operator="containsText" text="Moderado">
      <formula>NOT(ISERROR(SEARCH("Moderado",M30)))</formula>
    </cfRule>
    <cfRule type="containsText" dxfId="2154" priority="423" operator="containsText" text="Bajo">
      <formula>NOT(ISERROR(SEARCH("Bajo",M30)))</formula>
    </cfRule>
    <cfRule type="containsText" dxfId="2153" priority="424" operator="containsText" text="Moderado">
      <formula>NOT(ISERROR(SEARCH("Moderado",M30)))</formula>
    </cfRule>
    <cfRule type="containsText" dxfId="2152" priority="425" operator="containsText" text="Alto">
      <formula>NOT(ISERROR(SEARCH("Alto",M30)))</formula>
    </cfRule>
    <cfRule type="containsText" dxfId="2151" priority="426" operator="containsText" text="Extremo">
      <formula>NOT(ISERROR(SEARCH("Extremo",M30)))</formula>
    </cfRule>
    <cfRule type="colorScale" priority="427">
      <colorScale>
        <cfvo type="min"/>
        <cfvo type="max"/>
        <color rgb="FFFF7128"/>
        <color rgb="FFFFEF9C"/>
      </colorScale>
    </cfRule>
  </conditionalFormatting>
  <conditionalFormatting sqref="N30">
    <cfRule type="containsText" dxfId="2150" priority="417" operator="containsText" text="3- Moderado">
      <formula>NOT(ISERROR(SEARCH("3- Moderado",N30)))</formula>
    </cfRule>
    <cfRule type="containsText" dxfId="2149" priority="418" operator="containsText" text="6- Moderado">
      <formula>NOT(ISERROR(SEARCH("6- Moderado",N30)))</formula>
    </cfRule>
    <cfRule type="containsText" dxfId="2148" priority="419" operator="containsText" text="4- Moderado">
      <formula>NOT(ISERROR(SEARCH("4- Moderado",N30)))</formula>
    </cfRule>
    <cfRule type="containsText" dxfId="2147" priority="420" operator="containsText" text="3- Bajo">
      <formula>NOT(ISERROR(SEARCH("3- Bajo",N30)))</formula>
    </cfRule>
    <cfRule type="containsText" dxfId="2146" priority="421" operator="containsText" text="4- Bajo">
      <formula>NOT(ISERROR(SEARCH("4- Bajo",N30)))</formula>
    </cfRule>
    <cfRule type="containsText" dxfId="2145" priority="422" operator="containsText" text="1- Bajo">
      <formula>NOT(ISERROR(SEARCH("1- Bajo",N30)))</formula>
    </cfRule>
  </conditionalFormatting>
  <conditionalFormatting sqref="H30:H34">
    <cfRule type="containsText" dxfId="2144" priority="404" operator="containsText" text="Muy Alta">
      <formula>NOT(ISERROR(SEARCH("Muy Alta",H30)))</formula>
    </cfRule>
    <cfRule type="containsText" dxfId="2143" priority="405" operator="containsText" text="Alta">
      <formula>NOT(ISERROR(SEARCH("Alta",H30)))</formula>
    </cfRule>
    <cfRule type="containsText" dxfId="2142" priority="406" operator="containsText" text="Muy Alta">
      <formula>NOT(ISERROR(SEARCH("Muy Alta",H30)))</formula>
    </cfRule>
    <cfRule type="containsText" dxfId="2141" priority="411" operator="containsText" text="Muy Baja">
      <formula>NOT(ISERROR(SEARCH("Muy Baja",H30)))</formula>
    </cfRule>
    <cfRule type="containsText" dxfId="2140" priority="412" operator="containsText" text="Baja">
      <formula>NOT(ISERROR(SEARCH("Baja",H30)))</formula>
    </cfRule>
    <cfRule type="containsText" dxfId="2139" priority="413" operator="containsText" text="Media">
      <formula>NOT(ISERROR(SEARCH("Media",H30)))</formula>
    </cfRule>
    <cfRule type="containsText" dxfId="2138" priority="414" operator="containsText" text="Alta">
      <formula>NOT(ISERROR(SEARCH("Alta",H30)))</formula>
    </cfRule>
    <cfRule type="containsText" dxfId="2137" priority="416" operator="containsText" text="Muy Alta">
      <formula>NOT(ISERROR(SEARCH("Muy Alta",H30)))</formula>
    </cfRule>
  </conditionalFormatting>
  <conditionalFormatting sqref="I30:I34">
    <cfRule type="containsText" dxfId="2136" priority="407" operator="containsText" text="Catastrófico">
      <formula>NOT(ISERROR(SEARCH("Catastrófico",I30)))</formula>
    </cfRule>
    <cfRule type="containsText" dxfId="2135" priority="408" operator="containsText" text="Mayor">
      <formula>NOT(ISERROR(SEARCH("Mayor",I30)))</formula>
    </cfRule>
    <cfRule type="containsText" dxfId="2134" priority="409" operator="containsText" text="Menor">
      <formula>NOT(ISERROR(SEARCH("Menor",I30)))</formula>
    </cfRule>
    <cfRule type="containsText" dxfId="2133" priority="410" operator="containsText" text="Leve">
      <formula>NOT(ISERROR(SEARCH("Leve",I30)))</formula>
    </cfRule>
    <cfRule type="containsText" dxfId="2132" priority="415" operator="containsText" text="Moderado">
      <formula>NOT(ISERROR(SEARCH("Moderado",I30)))</formula>
    </cfRule>
  </conditionalFormatting>
  <conditionalFormatting sqref="K30:K34">
    <cfRule type="containsText" dxfId="2131" priority="402" operator="containsText" text="Media">
      <formula>NOT(ISERROR(SEARCH("Media",K30)))</formula>
    </cfRule>
  </conditionalFormatting>
  <conditionalFormatting sqref="L30:L34">
    <cfRule type="containsText" dxfId="2130" priority="401" operator="containsText" text="Moderado">
      <formula>NOT(ISERROR(SEARCH("Moderado",L30)))</formula>
    </cfRule>
  </conditionalFormatting>
  <conditionalFormatting sqref="J30:J34">
    <cfRule type="containsText" dxfId="2129" priority="400" operator="containsText" text="Moderado">
      <formula>NOT(ISERROR(SEARCH("Moderado",J30)))</formula>
    </cfRule>
  </conditionalFormatting>
  <conditionalFormatting sqref="J30:J34">
    <cfRule type="containsText" dxfId="2128" priority="398" operator="containsText" text="Bajo">
      <formula>NOT(ISERROR(SEARCH("Bajo",J30)))</formula>
    </cfRule>
    <cfRule type="containsText" dxfId="2127" priority="399" operator="containsText" text="Extremo">
      <formula>NOT(ISERROR(SEARCH("Extremo",J30)))</formula>
    </cfRule>
  </conditionalFormatting>
  <conditionalFormatting sqref="K30:K34">
    <cfRule type="containsText" dxfId="2126" priority="396" operator="containsText" text="Baja">
      <formula>NOT(ISERROR(SEARCH("Baja",K30)))</formula>
    </cfRule>
    <cfRule type="containsText" dxfId="2125" priority="397" operator="containsText" text="Muy Baja">
      <formula>NOT(ISERROR(SEARCH("Muy Baja",K30)))</formula>
    </cfRule>
  </conditionalFormatting>
  <conditionalFormatting sqref="K30:K34">
    <cfRule type="containsText" dxfId="2124" priority="394" operator="containsText" text="Muy Alta">
      <formula>NOT(ISERROR(SEARCH("Muy Alta",K30)))</formula>
    </cfRule>
    <cfRule type="containsText" dxfId="2123" priority="395" operator="containsText" text="Alta">
      <formula>NOT(ISERROR(SEARCH("Alta",K30)))</formula>
    </cfRule>
  </conditionalFormatting>
  <conditionalFormatting sqref="L30:L34">
    <cfRule type="containsText" dxfId="2122" priority="390" operator="containsText" text="Catastrófico">
      <formula>NOT(ISERROR(SEARCH("Catastrófico",L30)))</formula>
    </cfRule>
    <cfRule type="containsText" dxfId="2121" priority="391" operator="containsText" text="Mayor">
      <formula>NOT(ISERROR(SEARCH("Mayor",L30)))</formula>
    </cfRule>
    <cfRule type="containsText" dxfId="2120" priority="392" operator="containsText" text="Menor">
      <formula>NOT(ISERROR(SEARCH("Menor",L30)))</formula>
    </cfRule>
    <cfRule type="containsText" dxfId="2119" priority="393" operator="containsText" text="Leve">
      <formula>NOT(ISERROR(SEARCH("Leve",L30)))</formula>
    </cfRule>
  </conditionalFormatting>
  <conditionalFormatting sqref="K35:L35">
    <cfRule type="containsText" dxfId="2118" priority="384" operator="containsText" text="3- Moderado">
      <formula>NOT(ISERROR(SEARCH("3- Moderado",K35)))</formula>
    </cfRule>
    <cfRule type="containsText" dxfId="2117" priority="385" operator="containsText" text="6- Moderado">
      <formula>NOT(ISERROR(SEARCH("6- Moderado",K35)))</formula>
    </cfRule>
    <cfRule type="containsText" dxfId="2116" priority="386" operator="containsText" text="4- Moderado">
      <formula>NOT(ISERROR(SEARCH("4- Moderado",K35)))</formula>
    </cfRule>
    <cfRule type="containsText" dxfId="2115" priority="387" operator="containsText" text="3- Bajo">
      <formula>NOT(ISERROR(SEARCH("3- Bajo",K35)))</formula>
    </cfRule>
    <cfRule type="containsText" dxfId="2114" priority="388" operator="containsText" text="4- Bajo">
      <formula>NOT(ISERROR(SEARCH("4- Bajo",K35)))</formula>
    </cfRule>
    <cfRule type="containsText" dxfId="2113" priority="389" operator="containsText" text="1- Bajo">
      <formula>NOT(ISERROR(SEARCH("1- Bajo",K35)))</formula>
    </cfRule>
  </conditionalFormatting>
  <conditionalFormatting sqref="H35:I35">
    <cfRule type="containsText" dxfId="2112" priority="378" operator="containsText" text="3- Moderado">
      <formula>NOT(ISERROR(SEARCH("3- Moderado",H35)))</formula>
    </cfRule>
    <cfRule type="containsText" dxfId="2111" priority="379" operator="containsText" text="6- Moderado">
      <formula>NOT(ISERROR(SEARCH("6- Moderado",H35)))</formula>
    </cfRule>
    <cfRule type="containsText" dxfId="2110" priority="380" operator="containsText" text="4- Moderado">
      <formula>NOT(ISERROR(SEARCH("4- Moderado",H35)))</formula>
    </cfRule>
    <cfRule type="containsText" dxfId="2109" priority="381" operator="containsText" text="3- Bajo">
      <formula>NOT(ISERROR(SEARCH("3- Bajo",H35)))</formula>
    </cfRule>
    <cfRule type="containsText" dxfId="2108" priority="382" operator="containsText" text="4- Bajo">
      <formula>NOT(ISERROR(SEARCH("4- Bajo",H35)))</formula>
    </cfRule>
    <cfRule type="containsText" dxfId="2107" priority="383" operator="containsText" text="1- Bajo">
      <formula>NOT(ISERROR(SEARCH("1- Bajo",H35)))</formula>
    </cfRule>
  </conditionalFormatting>
  <conditionalFormatting sqref="A35 C35:E35">
    <cfRule type="containsText" dxfId="2106" priority="372" operator="containsText" text="3- Moderado">
      <formula>NOT(ISERROR(SEARCH("3- Moderado",A35)))</formula>
    </cfRule>
    <cfRule type="containsText" dxfId="2105" priority="373" operator="containsText" text="6- Moderado">
      <formula>NOT(ISERROR(SEARCH("6- Moderado",A35)))</formula>
    </cfRule>
    <cfRule type="containsText" dxfId="2104" priority="374" operator="containsText" text="4- Moderado">
      <formula>NOT(ISERROR(SEARCH("4- Moderado",A35)))</formula>
    </cfRule>
    <cfRule type="containsText" dxfId="2103" priority="375" operator="containsText" text="3- Bajo">
      <formula>NOT(ISERROR(SEARCH("3- Bajo",A35)))</formula>
    </cfRule>
    <cfRule type="containsText" dxfId="2102" priority="376" operator="containsText" text="4- Bajo">
      <formula>NOT(ISERROR(SEARCH("4- Bajo",A35)))</formula>
    </cfRule>
    <cfRule type="containsText" dxfId="2101" priority="377" operator="containsText" text="1- Bajo">
      <formula>NOT(ISERROR(SEARCH("1- Bajo",A35)))</formula>
    </cfRule>
  </conditionalFormatting>
  <conditionalFormatting sqref="F35:G35">
    <cfRule type="containsText" dxfId="2100" priority="366" operator="containsText" text="3- Moderado">
      <formula>NOT(ISERROR(SEARCH("3- Moderado",F35)))</formula>
    </cfRule>
    <cfRule type="containsText" dxfId="2099" priority="367" operator="containsText" text="6- Moderado">
      <formula>NOT(ISERROR(SEARCH("6- Moderado",F35)))</formula>
    </cfRule>
    <cfRule type="containsText" dxfId="2098" priority="368" operator="containsText" text="4- Moderado">
      <formula>NOT(ISERROR(SEARCH("4- Moderado",F35)))</formula>
    </cfRule>
    <cfRule type="containsText" dxfId="2097" priority="369" operator="containsText" text="3- Bajo">
      <formula>NOT(ISERROR(SEARCH("3- Bajo",F35)))</formula>
    </cfRule>
    <cfRule type="containsText" dxfId="2096" priority="370" operator="containsText" text="4- Bajo">
      <formula>NOT(ISERROR(SEARCH("4- Bajo",F35)))</formula>
    </cfRule>
    <cfRule type="containsText" dxfId="2095" priority="371" operator="containsText" text="1- Bajo">
      <formula>NOT(ISERROR(SEARCH("1- Bajo",F35)))</formula>
    </cfRule>
  </conditionalFormatting>
  <conditionalFormatting sqref="J35:J39">
    <cfRule type="containsText" dxfId="2094" priority="361" operator="containsText" text="Bajo">
      <formula>NOT(ISERROR(SEARCH("Bajo",J35)))</formula>
    </cfRule>
    <cfRule type="containsText" dxfId="2093" priority="362" operator="containsText" text="Moderado">
      <formula>NOT(ISERROR(SEARCH("Moderado",J35)))</formula>
    </cfRule>
    <cfRule type="containsText" dxfId="2092" priority="363" operator="containsText" text="Alto">
      <formula>NOT(ISERROR(SEARCH("Alto",J35)))</formula>
    </cfRule>
    <cfRule type="containsText" dxfId="2091" priority="364" operator="containsText" text="Extremo">
      <formula>NOT(ISERROR(SEARCH("Extremo",J35)))</formula>
    </cfRule>
    <cfRule type="colorScale" priority="365">
      <colorScale>
        <cfvo type="min"/>
        <cfvo type="max"/>
        <color rgb="FFFF7128"/>
        <color rgb="FFFFEF9C"/>
      </colorScale>
    </cfRule>
  </conditionalFormatting>
  <conditionalFormatting sqref="M35:M39">
    <cfRule type="containsText" dxfId="2090" priority="336" operator="containsText" text="Moderado">
      <formula>NOT(ISERROR(SEARCH("Moderado",M35)))</formula>
    </cfRule>
    <cfRule type="containsText" dxfId="2089" priority="356" operator="containsText" text="Bajo">
      <formula>NOT(ISERROR(SEARCH("Bajo",M35)))</formula>
    </cfRule>
    <cfRule type="containsText" dxfId="2088" priority="357" operator="containsText" text="Moderado">
      <formula>NOT(ISERROR(SEARCH("Moderado",M35)))</formula>
    </cfRule>
    <cfRule type="containsText" dxfId="2087" priority="358" operator="containsText" text="Alto">
      <formula>NOT(ISERROR(SEARCH("Alto",M35)))</formula>
    </cfRule>
    <cfRule type="containsText" dxfId="2086" priority="359" operator="containsText" text="Extremo">
      <formula>NOT(ISERROR(SEARCH("Extremo",M35)))</formula>
    </cfRule>
    <cfRule type="colorScale" priority="360">
      <colorScale>
        <cfvo type="min"/>
        <cfvo type="max"/>
        <color rgb="FFFF7128"/>
        <color rgb="FFFFEF9C"/>
      </colorScale>
    </cfRule>
  </conditionalFormatting>
  <conditionalFormatting sqref="N35">
    <cfRule type="containsText" dxfId="2085" priority="350" operator="containsText" text="3- Moderado">
      <formula>NOT(ISERROR(SEARCH("3- Moderado",N35)))</formula>
    </cfRule>
    <cfRule type="containsText" dxfId="2084" priority="351" operator="containsText" text="6- Moderado">
      <formula>NOT(ISERROR(SEARCH("6- Moderado",N35)))</formula>
    </cfRule>
    <cfRule type="containsText" dxfId="2083" priority="352" operator="containsText" text="4- Moderado">
      <formula>NOT(ISERROR(SEARCH("4- Moderado",N35)))</formula>
    </cfRule>
    <cfRule type="containsText" dxfId="2082" priority="353" operator="containsText" text="3- Bajo">
      <formula>NOT(ISERROR(SEARCH("3- Bajo",N35)))</formula>
    </cfRule>
    <cfRule type="containsText" dxfId="2081" priority="354" operator="containsText" text="4- Bajo">
      <formula>NOT(ISERROR(SEARCH("4- Bajo",N35)))</formula>
    </cfRule>
    <cfRule type="containsText" dxfId="2080" priority="355" operator="containsText" text="1- Bajo">
      <formula>NOT(ISERROR(SEARCH("1- Bajo",N35)))</formula>
    </cfRule>
  </conditionalFormatting>
  <conditionalFormatting sqref="H35:H39">
    <cfRule type="containsText" dxfId="2079" priority="337" operator="containsText" text="Muy Alta">
      <formula>NOT(ISERROR(SEARCH("Muy Alta",H35)))</formula>
    </cfRule>
    <cfRule type="containsText" dxfId="2078" priority="338" operator="containsText" text="Alta">
      <formula>NOT(ISERROR(SEARCH("Alta",H35)))</formula>
    </cfRule>
    <cfRule type="containsText" dxfId="2077" priority="339" operator="containsText" text="Muy Alta">
      <formula>NOT(ISERROR(SEARCH("Muy Alta",H35)))</formula>
    </cfRule>
    <cfRule type="containsText" dxfId="2076" priority="344" operator="containsText" text="Muy Baja">
      <formula>NOT(ISERROR(SEARCH("Muy Baja",H35)))</formula>
    </cfRule>
    <cfRule type="containsText" dxfId="2075" priority="345" operator="containsText" text="Baja">
      <formula>NOT(ISERROR(SEARCH("Baja",H35)))</formula>
    </cfRule>
    <cfRule type="containsText" dxfId="2074" priority="346" operator="containsText" text="Media">
      <formula>NOT(ISERROR(SEARCH("Media",H35)))</formula>
    </cfRule>
    <cfRule type="containsText" dxfId="2073" priority="347" operator="containsText" text="Alta">
      <formula>NOT(ISERROR(SEARCH("Alta",H35)))</formula>
    </cfRule>
    <cfRule type="containsText" dxfId="2072" priority="349" operator="containsText" text="Muy Alta">
      <formula>NOT(ISERROR(SEARCH("Muy Alta",H35)))</formula>
    </cfRule>
  </conditionalFormatting>
  <conditionalFormatting sqref="I35:I39">
    <cfRule type="containsText" dxfId="2071" priority="340" operator="containsText" text="Catastrófico">
      <formula>NOT(ISERROR(SEARCH("Catastrófico",I35)))</formula>
    </cfRule>
    <cfRule type="containsText" dxfId="2070" priority="341" operator="containsText" text="Mayor">
      <formula>NOT(ISERROR(SEARCH("Mayor",I35)))</formula>
    </cfRule>
    <cfRule type="containsText" dxfId="2069" priority="342" operator="containsText" text="Menor">
      <formula>NOT(ISERROR(SEARCH("Menor",I35)))</formula>
    </cfRule>
    <cfRule type="containsText" dxfId="2068" priority="343" operator="containsText" text="Leve">
      <formula>NOT(ISERROR(SEARCH("Leve",I35)))</formula>
    </cfRule>
    <cfRule type="containsText" dxfId="2067" priority="348" operator="containsText" text="Moderado">
      <formula>NOT(ISERROR(SEARCH("Moderado",I35)))</formula>
    </cfRule>
  </conditionalFormatting>
  <conditionalFormatting sqref="K35:K39">
    <cfRule type="containsText" dxfId="2066" priority="335" operator="containsText" text="Media">
      <formula>NOT(ISERROR(SEARCH("Media",K35)))</formula>
    </cfRule>
  </conditionalFormatting>
  <conditionalFormatting sqref="L35:L39">
    <cfRule type="containsText" dxfId="2065" priority="334" operator="containsText" text="Moderado">
      <formula>NOT(ISERROR(SEARCH("Moderado",L35)))</formula>
    </cfRule>
  </conditionalFormatting>
  <conditionalFormatting sqref="J35:J39">
    <cfRule type="containsText" dxfId="2064" priority="333" operator="containsText" text="Moderado">
      <formula>NOT(ISERROR(SEARCH("Moderado",J35)))</formula>
    </cfRule>
  </conditionalFormatting>
  <conditionalFormatting sqref="J35:J39">
    <cfRule type="containsText" dxfId="2063" priority="331" operator="containsText" text="Bajo">
      <formula>NOT(ISERROR(SEARCH("Bajo",J35)))</formula>
    </cfRule>
    <cfRule type="containsText" dxfId="2062" priority="332" operator="containsText" text="Extremo">
      <formula>NOT(ISERROR(SEARCH("Extremo",J35)))</formula>
    </cfRule>
  </conditionalFormatting>
  <conditionalFormatting sqref="K35:K39">
    <cfRule type="containsText" dxfId="2061" priority="329" operator="containsText" text="Baja">
      <formula>NOT(ISERROR(SEARCH("Baja",K35)))</formula>
    </cfRule>
    <cfRule type="containsText" dxfId="2060" priority="330" operator="containsText" text="Muy Baja">
      <formula>NOT(ISERROR(SEARCH("Muy Baja",K35)))</formula>
    </cfRule>
  </conditionalFormatting>
  <conditionalFormatting sqref="K35:K39">
    <cfRule type="containsText" dxfId="2059" priority="327" operator="containsText" text="Muy Alta">
      <formula>NOT(ISERROR(SEARCH("Muy Alta",K35)))</formula>
    </cfRule>
    <cfRule type="containsText" dxfId="2058" priority="328" operator="containsText" text="Alta">
      <formula>NOT(ISERROR(SEARCH("Alta",K35)))</formula>
    </cfRule>
  </conditionalFormatting>
  <conditionalFormatting sqref="L35:L39">
    <cfRule type="containsText" dxfId="2057" priority="323" operator="containsText" text="Catastrófico">
      <formula>NOT(ISERROR(SEARCH("Catastrófico",L35)))</formula>
    </cfRule>
    <cfRule type="containsText" dxfId="2056" priority="324" operator="containsText" text="Mayor">
      <formula>NOT(ISERROR(SEARCH("Mayor",L35)))</formula>
    </cfRule>
    <cfRule type="containsText" dxfId="2055" priority="325" operator="containsText" text="Menor">
      <formula>NOT(ISERROR(SEARCH("Menor",L35)))</formula>
    </cfRule>
    <cfRule type="containsText" dxfId="2054" priority="326" operator="containsText" text="Leve">
      <formula>NOT(ISERROR(SEARCH("Leve",L35)))</formula>
    </cfRule>
  </conditionalFormatting>
  <conditionalFormatting sqref="K40:L40">
    <cfRule type="containsText" dxfId="2053" priority="317" operator="containsText" text="3- Moderado">
      <formula>NOT(ISERROR(SEARCH("3- Moderado",K40)))</formula>
    </cfRule>
    <cfRule type="containsText" dxfId="2052" priority="318" operator="containsText" text="6- Moderado">
      <formula>NOT(ISERROR(SEARCH("6- Moderado",K40)))</formula>
    </cfRule>
    <cfRule type="containsText" dxfId="2051" priority="319" operator="containsText" text="4- Moderado">
      <formula>NOT(ISERROR(SEARCH("4- Moderado",K40)))</formula>
    </cfRule>
    <cfRule type="containsText" dxfId="2050" priority="320" operator="containsText" text="3- Bajo">
      <formula>NOT(ISERROR(SEARCH("3- Bajo",K40)))</formula>
    </cfRule>
    <cfRule type="containsText" dxfId="2049" priority="321" operator="containsText" text="4- Bajo">
      <formula>NOT(ISERROR(SEARCH("4- Bajo",K40)))</formula>
    </cfRule>
    <cfRule type="containsText" dxfId="2048" priority="322" operator="containsText" text="1- Bajo">
      <formula>NOT(ISERROR(SEARCH("1- Bajo",K40)))</formula>
    </cfRule>
  </conditionalFormatting>
  <conditionalFormatting sqref="H40:I40">
    <cfRule type="containsText" dxfId="2047" priority="311" operator="containsText" text="3- Moderado">
      <formula>NOT(ISERROR(SEARCH("3- Moderado",H40)))</formula>
    </cfRule>
    <cfRule type="containsText" dxfId="2046" priority="312" operator="containsText" text="6- Moderado">
      <formula>NOT(ISERROR(SEARCH("6- Moderado",H40)))</formula>
    </cfRule>
    <cfRule type="containsText" dxfId="2045" priority="313" operator="containsText" text="4- Moderado">
      <formula>NOT(ISERROR(SEARCH("4- Moderado",H40)))</formula>
    </cfRule>
    <cfRule type="containsText" dxfId="2044" priority="314" operator="containsText" text="3- Bajo">
      <formula>NOT(ISERROR(SEARCH("3- Bajo",H40)))</formula>
    </cfRule>
    <cfRule type="containsText" dxfId="2043" priority="315" operator="containsText" text="4- Bajo">
      <formula>NOT(ISERROR(SEARCH("4- Bajo",H40)))</formula>
    </cfRule>
    <cfRule type="containsText" dxfId="2042" priority="316" operator="containsText" text="1- Bajo">
      <formula>NOT(ISERROR(SEARCH("1- Bajo",H40)))</formula>
    </cfRule>
  </conditionalFormatting>
  <conditionalFormatting sqref="A40 C40:E40">
    <cfRule type="containsText" dxfId="2041" priority="305" operator="containsText" text="3- Moderado">
      <formula>NOT(ISERROR(SEARCH("3- Moderado",A40)))</formula>
    </cfRule>
    <cfRule type="containsText" dxfId="2040" priority="306" operator="containsText" text="6- Moderado">
      <formula>NOT(ISERROR(SEARCH("6- Moderado",A40)))</formula>
    </cfRule>
    <cfRule type="containsText" dxfId="2039" priority="307" operator="containsText" text="4- Moderado">
      <formula>NOT(ISERROR(SEARCH("4- Moderado",A40)))</formula>
    </cfRule>
    <cfRule type="containsText" dxfId="2038" priority="308" operator="containsText" text="3- Bajo">
      <formula>NOT(ISERROR(SEARCH("3- Bajo",A40)))</formula>
    </cfRule>
    <cfRule type="containsText" dxfId="2037" priority="309" operator="containsText" text="4- Bajo">
      <formula>NOT(ISERROR(SEARCH("4- Bajo",A40)))</formula>
    </cfRule>
    <cfRule type="containsText" dxfId="2036" priority="310" operator="containsText" text="1- Bajo">
      <formula>NOT(ISERROR(SEARCH("1- Bajo",A40)))</formula>
    </cfRule>
  </conditionalFormatting>
  <conditionalFormatting sqref="F40:G40">
    <cfRule type="containsText" dxfId="2035" priority="299" operator="containsText" text="3- Moderado">
      <formula>NOT(ISERROR(SEARCH("3- Moderado",F40)))</formula>
    </cfRule>
    <cfRule type="containsText" dxfId="2034" priority="300" operator="containsText" text="6- Moderado">
      <formula>NOT(ISERROR(SEARCH("6- Moderado",F40)))</formula>
    </cfRule>
    <cfRule type="containsText" dxfId="2033" priority="301" operator="containsText" text="4- Moderado">
      <formula>NOT(ISERROR(SEARCH("4- Moderado",F40)))</formula>
    </cfRule>
    <cfRule type="containsText" dxfId="2032" priority="302" operator="containsText" text="3- Bajo">
      <formula>NOT(ISERROR(SEARCH("3- Bajo",F40)))</formula>
    </cfRule>
    <cfRule type="containsText" dxfId="2031" priority="303" operator="containsText" text="4- Bajo">
      <formula>NOT(ISERROR(SEARCH("4- Bajo",F40)))</formula>
    </cfRule>
    <cfRule type="containsText" dxfId="2030" priority="304" operator="containsText" text="1- Bajo">
      <formula>NOT(ISERROR(SEARCH("1- Bajo",F40)))</formula>
    </cfRule>
  </conditionalFormatting>
  <conditionalFormatting sqref="J40:J44">
    <cfRule type="containsText" dxfId="2029" priority="294" operator="containsText" text="Bajo">
      <formula>NOT(ISERROR(SEARCH("Bajo",J40)))</formula>
    </cfRule>
    <cfRule type="containsText" dxfId="2028" priority="295" operator="containsText" text="Moderado">
      <formula>NOT(ISERROR(SEARCH("Moderado",J40)))</formula>
    </cfRule>
    <cfRule type="containsText" dxfId="2027" priority="296" operator="containsText" text="Alto">
      <formula>NOT(ISERROR(SEARCH("Alto",J40)))</formula>
    </cfRule>
    <cfRule type="containsText" dxfId="2026" priority="297" operator="containsText" text="Extremo">
      <formula>NOT(ISERROR(SEARCH("Extremo",J40)))</formula>
    </cfRule>
    <cfRule type="colorScale" priority="298">
      <colorScale>
        <cfvo type="min"/>
        <cfvo type="max"/>
        <color rgb="FFFF7128"/>
        <color rgb="FFFFEF9C"/>
      </colorScale>
    </cfRule>
  </conditionalFormatting>
  <conditionalFormatting sqref="M40:M44">
    <cfRule type="containsText" dxfId="2025" priority="269" operator="containsText" text="Moderado">
      <formula>NOT(ISERROR(SEARCH("Moderado",M40)))</formula>
    </cfRule>
    <cfRule type="containsText" dxfId="2024" priority="289" operator="containsText" text="Bajo">
      <formula>NOT(ISERROR(SEARCH("Bajo",M40)))</formula>
    </cfRule>
    <cfRule type="containsText" dxfId="2023" priority="290" operator="containsText" text="Moderado">
      <formula>NOT(ISERROR(SEARCH("Moderado",M40)))</formula>
    </cfRule>
    <cfRule type="containsText" dxfId="2022" priority="291" operator="containsText" text="Alto">
      <formula>NOT(ISERROR(SEARCH("Alto",M40)))</formula>
    </cfRule>
    <cfRule type="containsText" dxfId="2021" priority="292" operator="containsText" text="Extremo">
      <formula>NOT(ISERROR(SEARCH("Extremo",M40)))</formula>
    </cfRule>
    <cfRule type="colorScale" priority="293">
      <colorScale>
        <cfvo type="min"/>
        <cfvo type="max"/>
        <color rgb="FFFF7128"/>
        <color rgb="FFFFEF9C"/>
      </colorScale>
    </cfRule>
  </conditionalFormatting>
  <conditionalFormatting sqref="N40">
    <cfRule type="containsText" dxfId="2020" priority="283" operator="containsText" text="3- Moderado">
      <formula>NOT(ISERROR(SEARCH("3- Moderado",N40)))</formula>
    </cfRule>
    <cfRule type="containsText" dxfId="2019" priority="284" operator="containsText" text="6- Moderado">
      <formula>NOT(ISERROR(SEARCH("6- Moderado",N40)))</formula>
    </cfRule>
    <cfRule type="containsText" dxfId="2018" priority="285" operator="containsText" text="4- Moderado">
      <formula>NOT(ISERROR(SEARCH("4- Moderado",N40)))</formula>
    </cfRule>
    <cfRule type="containsText" dxfId="2017" priority="286" operator="containsText" text="3- Bajo">
      <formula>NOT(ISERROR(SEARCH("3- Bajo",N40)))</formula>
    </cfRule>
    <cfRule type="containsText" dxfId="2016" priority="287" operator="containsText" text="4- Bajo">
      <formula>NOT(ISERROR(SEARCH("4- Bajo",N40)))</formula>
    </cfRule>
    <cfRule type="containsText" dxfId="2015" priority="288" operator="containsText" text="1- Bajo">
      <formula>NOT(ISERROR(SEARCH("1- Bajo",N40)))</formula>
    </cfRule>
  </conditionalFormatting>
  <conditionalFormatting sqref="H40:H44">
    <cfRule type="containsText" dxfId="2014" priority="270" operator="containsText" text="Muy Alta">
      <formula>NOT(ISERROR(SEARCH("Muy Alta",H40)))</formula>
    </cfRule>
    <cfRule type="containsText" dxfId="2013" priority="271" operator="containsText" text="Alta">
      <formula>NOT(ISERROR(SEARCH("Alta",H40)))</formula>
    </cfRule>
    <cfRule type="containsText" dxfId="2012" priority="272" operator="containsText" text="Muy Alta">
      <formula>NOT(ISERROR(SEARCH("Muy Alta",H40)))</formula>
    </cfRule>
    <cfRule type="containsText" dxfId="2011" priority="277" operator="containsText" text="Muy Baja">
      <formula>NOT(ISERROR(SEARCH("Muy Baja",H40)))</formula>
    </cfRule>
    <cfRule type="containsText" dxfId="2010" priority="278" operator="containsText" text="Baja">
      <formula>NOT(ISERROR(SEARCH("Baja",H40)))</formula>
    </cfRule>
    <cfRule type="containsText" dxfId="2009" priority="279" operator="containsText" text="Media">
      <formula>NOT(ISERROR(SEARCH("Media",H40)))</formula>
    </cfRule>
    <cfRule type="containsText" dxfId="2008" priority="280" operator="containsText" text="Alta">
      <formula>NOT(ISERROR(SEARCH("Alta",H40)))</formula>
    </cfRule>
    <cfRule type="containsText" dxfId="2007" priority="282" operator="containsText" text="Muy Alta">
      <formula>NOT(ISERROR(SEARCH("Muy Alta",H40)))</formula>
    </cfRule>
  </conditionalFormatting>
  <conditionalFormatting sqref="I40:I44">
    <cfRule type="containsText" dxfId="2006" priority="273" operator="containsText" text="Catastrófico">
      <formula>NOT(ISERROR(SEARCH("Catastrófico",I40)))</formula>
    </cfRule>
    <cfRule type="containsText" dxfId="2005" priority="274" operator="containsText" text="Mayor">
      <formula>NOT(ISERROR(SEARCH("Mayor",I40)))</formula>
    </cfRule>
    <cfRule type="containsText" dxfId="2004" priority="275" operator="containsText" text="Menor">
      <formula>NOT(ISERROR(SEARCH("Menor",I40)))</formula>
    </cfRule>
    <cfRule type="containsText" dxfId="2003" priority="276" operator="containsText" text="Leve">
      <formula>NOT(ISERROR(SEARCH("Leve",I40)))</formula>
    </cfRule>
    <cfRule type="containsText" dxfId="2002" priority="281" operator="containsText" text="Moderado">
      <formula>NOT(ISERROR(SEARCH("Moderado",I40)))</formula>
    </cfRule>
  </conditionalFormatting>
  <conditionalFormatting sqref="K40:K44">
    <cfRule type="containsText" dxfId="2001" priority="268" operator="containsText" text="Media">
      <formula>NOT(ISERROR(SEARCH("Media",K40)))</formula>
    </cfRule>
  </conditionalFormatting>
  <conditionalFormatting sqref="L40:L44">
    <cfRule type="containsText" dxfId="2000" priority="267" operator="containsText" text="Moderado">
      <formula>NOT(ISERROR(SEARCH("Moderado",L40)))</formula>
    </cfRule>
  </conditionalFormatting>
  <conditionalFormatting sqref="J40:J44">
    <cfRule type="containsText" dxfId="1999" priority="266" operator="containsText" text="Moderado">
      <formula>NOT(ISERROR(SEARCH("Moderado",J40)))</formula>
    </cfRule>
  </conditionalFormatting>
  <conditionalFormatting sqref="J40:J44">
    <cfRule type="containsText" dxfId="1998" priority="264" operator="containsText" text="Bajo">
      <formula>NOT(ISERROR(SEARCH("Bajo",J40)))</formula>
    </cfRule>
    <cfRule type="containsText" dxfId="1997" priority="265" operator="containsText" text="Extremo">
      <formula>NOT(ISERROR(SEARCH("Extremo",J40)))</formula>
    </cfRule>
  </conditionalFormatting>
  <conditionalFormatting sqref="K40:K44">
    <cfRule type="containsText" dxfId="1996" priority="262" operator="containsText" text="Baja">
      <formula>NOT(ISERROR(SEARCH("Baja",K40)))</formula>
    </cfRule>
    <cfRule type="containsText" dxfId="1995" priority="263" operator="containsText" text="Muy Baja">
      <formula>NOT(ISERROR(SEARCH("Muy Baja",K40)))</formula>
    </cfRule>
  </conditionalFormatting>
  <conditionalFormatting sqref="K40:K44">
    <cfRule type="containsText" dxfId="1994" priority="260" operator="containsText" text="Muy Alta">
      <formula>NOT(ISERROR(SEARCH("Muy Alta",K40)))</formula>
    </cfRule>
    <cfRule type="containsText" dxfId="1993" priority="261" operator="containsText" text="Alta">
      <formula>NOT(ISERROR(SEARCH("Alta",K40)))</formula>
    </cfRule>
  </conditionalFormatting>
  <conditionalFormatting sqref="L40:L44">
    <cfRule type="containsText" dxfId="1992" priority="256" operator="containsText" text="Catastrófico">
      <formula>NOT(ISERROR(SEARCH("Catastrófico",L40)))</formula>
    </cfRule>
    <cfRule type="containsText" dxfId="1991" priority="257" operator="containsText" text="Mayor">
      <formula>NOT(ISERROR(SEARCH("Mayor",L40)))</formula>
    </cfRule>
    <cfRule type="containsText" dxfId="1990" priority="258" operator="containsText" text="Menor">
      <formula>NOT(ISERROR(SEARCH("Menor",L40)))</formula>
    </cfRule>
    <cfRule type="containsText" dxfId="1989" priority="259" operator="containsText" text="Leve">
      <formula>NOT(ISERROR(SEARCH("Leve",L40)))</formula>
    </cfRule>
  </conditionalFormatting>
  <conditionalFormatting sqref="K45:L45">
    <cfRule type="containsText" dxfId="1988" priority="250" operator="containsText" text="3- Moderado">
      <formula>NOT(ISERROR(SEARCH("3- Moderado",K45)))</formula>
    </cfRule>
    <cfRule type="containsText" dxfId="1987" priority="251" operator="containsText" text="6- Moderado">
      <formula>NOT(ISERROR(SEARCH("6- Moderado",K45)))</formula>
    </cfRule>
    <cfRule type="containsText" dxfId="1986" priority="252" operator="containsText" text="4- Moderado">
      <formula>NOT(ISERROR(SEARCH("4- Moderado",K45)))</formula>
    </cfRule>
    <cfRule type="containsText" dxfId="1985" priority="253" operator="containsText" text="3- Bajo">
      <formula>NOT(ISERROR(SEARCH("3- Bajo",K45)))</formula>
    </cfRule>
    <cfRule type="containsText" dxfId="1984" priority="254" operator="containsText" text="4- Bajo">
      <formula>NOT(ISERROR(SEARCH("4- Bajo",K45)))</formula>
    </cfRule>
    <cfRule type="containsText" dxfId="1983" priority="255" operator="containsText" text="1- Bajo">
      <formula>NOT(ISERROR(SEARCH("1- Bajo",K45)))</formula>
    </cfRule>
  </conditionalFormatting>
  <conditionalFormatting sqref="H45:I45">
    <cfRule type="containsText" dxfId="1982" priority="244" operator="containsText" text="3- Moderado">
      <formula>NOT(ISERROR(SEARCH("3- Moderado",H45)))</formula>
    </cfRule>
    <cfRule type="containsText" dxfId="1981" priority="245" operator="containsText" text="6- Moderado">
      <formula>NOT(ISERROR(SEARCH("6- Moderado",H45)))</formula>
    </cfRule>
    <cfRule type="containsText" dxfId="1980" priority="246" operator="containsText" text="4- Moderado">
      <formula>NOT(ISERROR(SEARCH("4- Moderado",H45)))</formula>
    </cfRule>
    <cfRule type="containsText" dxfId="1979" priority="247" operator="containsText" text="3- Bajo">
      <formula>NOT(ISERROR(SEARCH("3- Bajo",H45)))</formula>
    </cfRule>
    <cfRule type="containsText" dxfId="1978" priority="248" operator="containsText" text="4- Bajo">
      <formula>NOT(ISERROR(SEARCH("4- Bajo",H45)))</formula>
    </cfRule>
    <cfRule type="containsText" dxfId="1977" priority="249" operator="containsText" text="1- Bajo">
      <formula>NOT(ISERROR(SEARCH("1- Bajo",H45)))</formula>
    </cfRule>
  </conditionalFormatting>
  <conditionalFormatting sqref="A45 C45:E45">
    <cfRule type="containsText" dxfId="1976" priority="238" operator="containsText" text="3- Moderado">
      <formula>NOT(ISERROR(SEARCH("3- Moderado",A45)))</formula>
    </cfRule>
    <cfRule type="containsText" dxfId="1975" priority="239" operator="containsText" text="6- Moderado">
      <formula>NOT(ISERROR(SEARCH("6- Moderado",A45)))</formula>
    </cfRule>
    <cfRule type="containsText" dxfId="1974" priority="240" operator="containsText" text="4- Moderado">
      <formula>NOT(ISERROR(SEARCH("4- Moderado",A45)))</formula>
    </cfRule>
    <cfRule type="containsText" dxfId="1973" priority="241" operator="containsText" text="3- Bajo">
      <formula>NOT(ISERROR(SEARCH("3- Bajo",A45)))</formula>
    </cfRule>
    <cfRule type="containsText" dxfId="1972" priority="242" operator="containsText" text="4- Bajo">
      <formula>NOT(ISERROR(SEARCH("4- Bajo",A45)))</formula>
    </cfRule>
    <cfRule type="containsText" dxfId="1971" priority="243" operator="containsText" text="1- Bajo">
      <formula>NOT(ISERROR(SEARCH("1- Bajo",A45)))</formula>
    </cfRule>
  </conditionalFormatting>
  <conditionalFormatting sqref="F45:G45">
    <cfRule type="containsText" dxfId="1970" priority="232" operator="containsText" text="3- Moderado">
      <formula>NOT(ISERROR(SEARCH("3- Moderado",F45)))</formula>
    </cfRule>
    <cfRule type="containsText" dxfId="1969" priority="233" operator="containsText" text="6- Moderado">
      <formula>NOT(ISERROR(SEARCH("6- Moderado",F45)))</formula>
    </cfRule>
    <cfRule type="containsText" dxfId="1968" priority="234" operator="containsText" text="4- Moderado">
      <formula>NOT(ISERROR(SEARCH("4- Moderado",F45)))</formula>
    </cfRule>
    <cfRule type="containsText" dxfId="1967" priority="235" operator="containsText" text="3- Bajo">
      <formula>NOT(ISERROR(SEARCH("3- Bajo",F45)))</formula>
    </cfRule>
    <cfRule type="containsText" dxfId="1966" priority="236" operator="containsText" text="4- Bajo">
      <formula>NOT(ISERROR(SEARCH("4- Bajo",F45)))</formula>
    </cfRule>
    <cfRule type="containsText" dxfId="1965" priority="237" operator="containsText" text="1- Bajo">
      <formula>NOT(ISERROR(SEARCH("1- Bajo",F45)))</formula>
    </cfRule>
  </conditionalFormatting>
  <conditionalFormatting sqref="J45:J49">
    <cfRule type="containsText" dxfId="1964" priority="227" operator="containsText" text="Bajo">
      <formula>NOT(ISERROR(SEARCH("Bajo",J45)))</formula>
    </cfRule>
    <cfRule type="containsText" dxfId="1963" priority="228" operator="containsText" text="Moderado">
      <formula>NOT(ISERROR(SEARCH("Moderado",J45)))</formula>
    </cfRule>
    <cfRule type="containsText" dxfId="1962" priority="229" operator="containsText" text="Alto">
      <formula>NOT(ISERROR(SEARCH("Alto",J45)))</formula>
    </cfRule>
    <cfRule type="containsText" dxfId="1961" priority="230" operator="containsText" text="Extremo">
      <formula>NOT(ISERROR(SEARCH("Extremo",J45)))</formula>
    </cfRule>
    <cfRule type="colorScale" priority="231">
      <colorScale>
        <cfvo type="min"/>
        <cfvo type="max"/>
        <color rgb="FFFF7128"/>
        <color rgb="FFFFEF9C"/>
      </colorScale>
    </cfRule>
  </conditionalFormatting>
  <conditionalFormatting sqref="M45:M49">
    <cfRule type="containsText" dxfId="1960" priority="202" operator="containsText" text="Moderado">
      <formula>NOT(ISERROR(SEARCH("Moderado",M45)))</formula>
    </cfRule>
    <cfRule type="containsText" dxfId="1959" priority="222" operator="containsText" text="Bajo">
      <formula>NOT(ISERROR(SEARCH("Bajo",M45)))</formula>
    </cfRule>
    <cfRule type="containsText" dxfId="1958" priority="223" operator="containsText" text="Moderado">
      <formula>NOT(ISERROR(SEARCH("Moderado",M45)))</formula>
    </cfRule>
    <cfRule type="containsText" dxfId="1957" priority="224" operator="containsText" text="Alto">
      <formula>NOT(ISERROR(SEARCH("Alto",M45)))</formula>
    </cfRule>
    <cfRule type="containsText" dxfId="1956" priority="225" operator="containsText" text="Extremo">
      <formula>NOT(ISERROR(SEARCH("Extremo",M45)))</formula>
    </cfRule>
    <cfRule type="colorScale" priority="226">
      <colorScale>
        <cfvo type="min"/>
        <cfvo type="max"/>
        <color rgb="FFFF7128"/>
        <color rgb="FFFFEF9C"/>
      </colorScale>
    </cfRule>
  </conditionalFormatting>
  <conditionalFormatting sqref="N45">
    <cfRule type="containsText" dxfId="1955" priority="216" operator="containsText" text="3- Moderado">
      <formula>NOT(ISERROR(SEARCH("3- Moderado",N45)))</formula>
    </cfRule>
    <cfRule type="containsText" dxfId="1954" priority="217" operator="containsText" text="6- Moderado">
      <formula>NOT(ISERROR(SEARCH("6- Moderado",N45)))</formula>
    </cfRule>
    <cfRule type="containsText" dxfId="1953" priority="218" operator="containsText" text="4- Moderado">
      <formula>NOT(ISERROR(SEARCH("4- Moderado",N45)))</formula>
    </cfRule>
    <cfRule type="containsText" dxfId="1952" priority="219" operator="containsText" text="3- Bajo">
      <formula>NOT(ISERROR(SEARCH("3- Bajo",N45)))</formula>
    </cfRule>
    <cfRule type="containsText" dxfId="1951" priority="220" operator="containsText" text="4- Bajo">
      <formula>NOT(ISERROR(SEARCH("4- Bajo",N45)))</formula>
    </cfRule>
    <cfRule type="containsText" dxfId="1950" priority="221" operator="containsText" text="1- Bajo">
      <formula>NOT(ISERROR(SEARCH("1- Bajo",N45)))</formula>
    </cfRule>
  </conditionalFormatting>
  <conditionalFormatting sqref="H45:H49">
    <cfRule type="containsText" dxfId="1949" priority="203" operator="containsText" text="Muy Alta">
      <formula>NOT(ISERROR(SEARCH("Muy Alta",H45)))</formula>
    </cfRule>
    <cfRule type="containsText" dxfId="1948" priority="204" operator="containsText" text="Alta">
      <formula>NOT(ISERROR(SEARCH("Alta",H45)))</formula>
    </cfRule>
    <cfRule type="containsText" dxfId="1947" priority="205" operator="containsText" text="Muy Alta">
      <formula>NOT(ISERROR(SEARCH("Muy Alta",H45)))</formula>
    </cfRule>
    <cfRule type="containsText" dxfId="1946" priority="210" operator="containsText" text="Muy Baja">
      <formula>NOT(ISERROR(SEARCH("Muy Baja",H45)))</formula>
    </cfRule>
    <cfRule type="containsText" dxfId="1945" priority="211" operator="containsText" text="Baja">
      <formula>NOT(ISERROR(SEARCH("Baja",H45)))</formula>
    </cfRule>
    <cfRule type="containsText" dxfId="1944" priority="212" operator="containsText" text="Media">
      <formula>NOT(ISERROR(SEARCH("Media",H45)))</formula>
    </cfRule>
    <cfRule type="containsText" dxfId="1943" priority="213" operator="containsText" text="Alta">
      <formula>NOT(ISERROR(SEARCH("Alta",H45)))</formula>
    </cfRule>
    <cfRule type="containsText" dxfId="1942" priority="215" operator="containsText" text="Muy Alta">
      <formula>NOT(ISERROR(SEARCH("Muy Alta",H45)))</formula>
    </cfRule>
  </conditionalFormatting>
  <conditionalFormatting sqref="I45:I49">
    <cfRule type="containsText" dxfId="1941" priority="206" operator="containsText" text="Catastrófico">
      <formula>NOT(ISERROR(SEARCH("Catastrófico",I45)))</formula>
    </cfRule>
    <cfRule type="containsText" dxfId="1940" priority="207" operator="containsText" text="Mayor">
      <formula>NOT(ISERROR(SEARCH("Mayor",I45)))</formula>
    </cfRule>
    <cfRule type="containsText" dxfId="1939" priority="208" operator="containsText" text="Menor">
      <formula>NOT(ISERROR(SEARCH("Menor",I45)))</formula>
    </cfRule>
    <cfRule type="containsText" dxfId="1938" priority="209" operator="containsText" text="Leve">
      <formula>NOT(ISERROR(SEARCH("Leve",I45)))</formula>
    </cfRule>
    <cfRule type="containsText" dxfId="1937" priority="214" operator="containsText" text="Moderado">
      <formula>NOT(ISERROR(SEARCH("Moderado",I45)))</formula>
    </cfRule>
  </conditionalFormatting>
  <conditionalFormatting sqref="K45:K49">
    <cfRule type="containsText" dxfId="1936" priority="201" operator="containsText" text="Media">
      <formula>NOT(ISERROR(SEARCH("Media",K45)))</formula>
    </cfRule>
  </conditionalFormatting>
  <conditionalFormatting sqref="L45:L49">
    <cfRule type="containsText" dxfId="1935" priority="200" operator="containsText" text="Moderado">
      <formula>NOT(ISERROR(SEARCH("Moderado",L45)))</formula>
    </cfRule>
  </conditionalFormatting>
  <conditionalFormatting sqref="J45:J49">
    <cfRule type="containsText" dxfId="1934" priority="199" operator="containsText" text="Moderado">
      <formula>NOT(ISERROR(SEARCH("Moderado",J45)))</formula>
    </cfRule>
  </conditionalFormatting>
  <conditionalFormatting sqref="J45:J49">
    <cfRule type="containsText" dxfId="1933" priority="197" operator="containsText" text="Bajo">
      <formula>NOT(ISERROR(SEARCH("Bajo",J45)))</formula>
    </cfRule>
    <cfRule type="containsText" dxfId="1932" priority="198" operator="containsText" text="Extremo">
      <formula>NOT(ISERROR(SEARCH("Extremo",J45)))</formula>
    </cfRule>
  </conditionalFormatting>
  <conditionalFormatting sqref="K45:K49">
    <cfRule type="containsText" dxfId="1931" priority="195" operator="containsText" text="Baja">
      <formula>NOT(ISERROR(SEARCH("Baja",K45)))</formula>
    </cfRule>
    <cfRule type="containsText" dxfId="1930" priority="196" operator="containsText" text="Muy Baja">
      <formula>NOT(ISERROR(SEARCH("Muy Baja",K45)))</formula>
    </cfRule>
  </conditionalFormatting>
  <conditionalFormatting sqref="K45:K49">
    <cfRule type="containsText" dxfId="1929" priority="193" operator="containsText" text="Muy Alta">
      <formula>NOT(ISERROR(SEARCH("Muy Alta",K45)))</formula>
    </cfRule>
    <cfRule type="containsText" dxfId="1928" priority="194" operator="containsText" text="Alta">
      <formula>NOT(ISERROR(SEARCH("Alta",K45)))</formula>
    </cfRule>
  </conditionalFormatting>
  <conditionalFormatting sqref="L45:L49">
    <cfRule type="containsText" dxfId="1927" priority="189" operator="containsText" text="Catastrófico">
      <formula>NOT(ISERROR(SEARCH("Catastrófico",L45)))</formula>
    </cfRule>
    <cfRule type="containsText" dxfId="1926" priority="190" operator="containsText" text="Mayor">
      <formula>NOT(ISERROR(SEARCH("Mayor",L45)))</formula>
    </cfRule>
    <cfRule type="containsText" dxfId="1925" priority="191" operator="containsText" text="Menor">
      <formula>NOT(ISERROR(SEARCH("Menor",L45)))</formula>
    </cfRule>
    <cfRule type="containsText" dxfId="1924" priority="192" operator="containsText" text="Leve">
      <formula>NOT(ISERROR(SEARCH("Leve",L45)))</formula>
    </cfRule>
  </conditionalFormatting>
  <conditionalFormatting sqref="K50:L50">
    <cfRule type="containsText" dxfId="1923" priority="183" operator="containsText" text="3- Moderado">
      <formula>NOT(ISERROR(SEARCH("3- Moderado",K50)))</formula>
    </cfRule>
    <cfRule type="containsText" dxfId="1922" priority="184" operator="containsText" text="6- Moderado">
      <formula>NOT(ISERROR(SEARCH("6- Moderado",K50)))</formula>
    </cfRule>
    <cfRule type="containsText" dxfId="1921" priority="185" operator="containsText" text="4- Moderado">
      <formula>NOT(ISERROR(SEARCH("4- Moderado",K50)))</formula>
    </cfRule>
    <cfRule type="containsText" dxfId="1920" priority="186" operator="containsText" text="3- Bajo">
      <formula>NOT(ISERROR(SEARCH("3- Bajo",K50)))</formula>
    </cfRule>
    <cfRule type="containsText" dxfId="1919" priority="187" operator="containsText" text="4- Bajo">
      <formula>NOT(ISERROR(SEARCH("4- Bajo",K50)))</formula>
    </cfRule>
    <cfRule type="containsText" dxfId="1918" priority="188" operator="containsText" text="1- Bajo">
      <formula>NOT(ISERROR(SEARCH("1- Bajo",K50)))</formula>
    </cfRule>
  </conditionalFormatting>
  <conditionalFormatting sqref="H50:I50">
    <cfRule type="containsText" dxfId="1917" priority="177" operator="containsText" text="3- Moderado">
      <formula>NOT(ISERROR(SEARCH("3- Moderado",H50)))</formula>
    </cfRule>
    <cfRule type="containsText" dxfId="1916" priority="178" operator="containsText" text="6- Moderado">
      <formula>NOT(ISERROR(SEARCH("6- Moderado",H50)))</formula>
    </cfRule>
    <cfRule type="containsText" dxfId="1915" priority="179" operator="containsText" text="4- Moderado">
      <formula>NOT(ISERROR(SEARCH("4- Moderado",H50)))</formula>
    </cfRule>
    <cfRule type="containsText" dxfId="1914" priority="180" operator="containsText" text="3- Bajo">
      <formula>NOT(ISERROR(SEARCH("3- Bajo",H50)))</formula>
    </cfRule>
    <cfRule type="containsText" dxfId="1913" priority="181" operator="containsText" text="4- Bajo">
      <formula>NOT(ISERROR(SEARCH("4- Bajo",H50)))</formula>
    </cfRule>
    <cfRule type="containsText" dxfId="1912" priority="182" operator="containsText" text="1- Bajo">
      <formula>NOT(ISERROR(SEARCH("1- Bajo",H50)))</formula>
    </cfRule>
  </conditionalFormatting>
  <conditionalFormatting sqref="A50 C50:E50">
    <cfRule type="containsText" dxfId="1911" priority="171" operator="containsText" text="3- Moderado">
      <formula>NOT(ISERROR(SEARCH("3- Moderado",A50)))</formula>
    </cfRule>
    <cfRule type="containsText" dxfId="1910" priority="172" operator="containsText" text="6- Moderado">
      <formula>NOT(ISERROR(SEARCH("6- Moderado",A50)))</formula>
    </cfRule>
    <cfRule type="containsText" dxfId="1909" priority="173" operator="containsText" text="4- Moderado">
      <formula>NOT(ISERROR(SEARCH("4- Moderado",A50)))</formula>
    </cfRule>
    <cfRule type="containsText" dxfId="1908" priority="174" operator="containsText" text="3- Bajo">
      <formula>NOT(ISERROR(SEARCH("3- Bajo",A50)))</formula>
    </cfRule>
    <cfRule type="containsText" dxfId="1907" priority="175" operator="containsText" text="4- Bajo">
      <formula>NOT(ISERROR(SEARCH("4- Bajo",A50)))</formula>
    </cfRule>
    <cfRule type="containsText" dxfId="1906" priority="176" operator="containsText" text="1- Bajo">
      <formula>NOT(ISERROR(SEARCH("1- Bajo",A50)))</formula>
    </cfRule>
  </conditionalFormatting>
  <conditionalFormatting sqref="F50:G50">
    <cfRule type="containsText" dxfId="1905" priority="165" operator="containsText" text="3- Moderado">
      <formula>NOT(ISERROR(SEARCH("3- Moderado",F50)))</formula>
    </cfRule>
    <cfRule type="containsText" dxfId="1904" priority="166" operator="containsText" text="6- Moderado">
      <formula>NOT(ISERROR(SEARCH("6- Moderado",F50)))</formula>
    </cfRule>
    <cfRule type="containsText" dxfId="1903" priority="167" operator="containsText" text="4- Moderado">
      <formula>NOT(ISERROR(SEARCH("4- Moderado",F50)))</formula>
    </cfRule>
    <cfRule type="containsText" dxfId="1902" priority="168" operator="containsText" text="3- Bajo">
      <formula>NOT(ISERROR(SEARCH("3- Bajo",F50)))</formula>
    </cfRule>
    <cfRule type="containsText" dxfId="1901" priority="169" operator="containsText" text="4- Bajo">
      <formula>NOT(ISERROR(SEARCH("4- Bajo",F50)))</formula>
    </cfRule>
    <cfRule type="containsText" dxfId="1900" priority="170" operator="containsText" text="1- Bajo">
      <formula>NOT(ISERROR(SEARCH("1- Bajo",F50)))</formula>
    </cfRule>
  </conditionalFormatting>
  <conditionalFormatting sqref="J50:J54">
    <cfRule type="containsText" dxfId="1899" priority="160" operator="containsText" text="Bajo">
      <formula>NOT(ISERROR(SEARCH("Bajo",J50)))</formula>
    </cfRule>
    <cfRule type="containsText" dxfId="1898" priority="161" operator="containsText" text="Moderado">
      <formula>NOT(ISERROR(SEARCH("Moderado",J50)))</formula>
    </cfRule>
    <cfRule type="containsText" dxfId="1897" priority="162" operator="containsText" text="Alto">
      <formula>NOT(ISERROR(SEARCH("Alto",J50)))</formula>
    </cfRule>
    <cfRule type="containsText" dxfId="1896" priority="163" operator="containsText" text="Extremo">
      <formula>NOT(ISERROR(SEARCH("Extremo",J50)))</formula>
    </cfRule>
    <cfRule type="colorScale" priority="164">
      <colorScale>
        <cfvo type="min"/>
        <cfvo type="max"/>
        <color rgb="FFFF7128"/>
        <color rgb="FFFFEF9C"/>
      </colorScale>
    </cfRule>
  </conditionalFormatting>
  <conditionalFormatting sqref="M50:M54">
    <cfRule type="containsText" dxfId="1895" priority="135" operator="containsText" text="Moderado">
      <formula>NOT(ISERROR(SEARCH("Moderado",M50)))</formula>
    </cfRule>
    <cfRule type="containsText" dxfId="1894" priority="155" operator="containsText" text="Bajo">
      <formula>NOT(ISERROR(SEARCH("Bajo",M50)))</formula>
    </cfRule>
    <cfRule type="containsText" dxfId="1893" priority="156" operator="containsText" text="Moderado">
      <formula>NOT(ISERROR(SEARCH("Moderado",M50)))</formula>
    </cfRule>
    <cfRule type="containsText" dxfId="1892" priority="157" operator="containsText" text="Alto">
      <formula>NOT(ISERROR(SEARCH("Alto",M50)))</formula>
    </cfRule>
    <cfRule type="containsText" dxfId="1891" priority="158" operator="containsText" text="Extremo">
      <formula>NOT(ISERROR(SEARCH("Extremo",M50)))</formula>
    </cfRule>
    <cfRule type="colorScale" priority="159">
      <colorScale>
        <cfvo type="min"/>
        <cfvo type="max"/>
        <color rgb="FFFF7128"/>
        <color rgb="FFFFEF9C"/>
      </colorScale>
    </cfRule>
  </conditionalFormatting>
  <conditionalFormatting sqref="N50">
    <cfRule type="containsText" dxfId="1890" priority="149" operator="containsText" text="3- Moderado">
      <formula>NOT(ISERROR(SEARCH("3- Moderado",N50)))</formula>
    </cfRule>
    <cfRule type="containsText" dxfId="1889" priority="150" operator="containsText" text="6- Moderado">
      <formula>NOT(ISERROR(SEARCH("6- Moderado",N50)))</formula>
    </cfRule>
    <cfRule type="containsText" dxfId="1888" priority="151" operator="containsText" text="4- Moderado">
      <formula>NOT(ISERROR(SEARCH("4- Moderado",N50)))</formula>
    </cfRule>
    <cfRule type="containsText" dxfId="1887" priority="152" operator="containsText" text="3- Bajo">
      <formula>NOT(ISERROR(SEARCH("3- Bajo",N50)))</formula>
    </cfRule>
    <cfRule type="containsText" dxfId="1886" priority="153" operator="containsText" text="4- Bajo">
      <formula>NOT(ISERROR(SEARCH("4- Bajo",N50)))</formula>
    </cfRule>
    <cfRule type="containsText" dxfId="1885" priority="154" operator="containsText" text="1- Bajo">
      <formula>NOT(ISERROR(SEARCH("1- Bajo",N50)))</formula>
    </cfRule>
  </conditionalFormatting>
  <conditionalFormatting sqref="H50:H54">
    <cfRule type="containsText" dxfId="1884" priority="136" operator="containsText" text="Muy Alta">
      <formula>NOT(ISERROR(SEARCH("Muy Alta",H50)))</formula>
    </cfRule>
    <cfRule type="containsText" dxfId="1883" priority="137" operator="containsText" text="Alta">
      <formula>NOT(ISERROR(SEARCH("Alta",H50)))</formula>
    </cfRule>
    <cfRule type="containsText" dxfId="1882" priority="138" operator="containsText" text="Muy Alta">
      <formula>NOT(ISERROR(SEARCH("Muy Alta",H50)))</formula>
    </cfRule>
    <cfRule type="containsText" dxfId="1881" priority="143" operator="containsText" text="Muy Baja">
      <formula>NOT(ISERROR(SEARCH("Muy Baja",H50)))</formula>
    </cfRule>
    <cfRule type="containsText" dxfId="1880" priority="144" operator="containsText" text="Baja">
      <formula>NOT(ISERROR(SEARCH("Baja",H50)))</formula>
    </cfRule>
    <cfRule type="containsText" dxfId="1879" priority="145" operator="containsText" text="Media">
      <formula>NOT(ISERROR(SEARCH("Media",H50)))</formula>
    </cfRule>
    <cfRule type="containsText" dxfId="1878" priority="146" operator="containsText" text="Alta">
      <formula>NOT(ISERROR(SEARCH("Alta",H50)))</formula>
    </cfRule>
    <cfRule type="containsText" dxfId="1877" priority="148" operator="containsText" text="Muy Alta">
      <formula>NOT(ISERROR(SEARCH("Muy Alta",H50)))</formula>
    </cfRule>
  </conditionalFormatting>
  <conditionalFormatting sqref="I50:I54">
    <cfRule type="containsText" dxfId="1876" priority="139" operator="containsText" text="Catastrófico">
      <formula>NOT(ISERROR(SEARCH("Catastrófico",I50)))</formula>
    </cfRule>
    <cfRule type="containsText" dxfId="1875" priority="140" operator="containsText" text="Mayor">
      <formula>NOT(ISERROR(SEARCH("Mayor",I50)))</formula>
    </cfRule>
    <cfRule type="containsText" dxfId="1874" priority="141" operator="containsText" text="Menor">
      <formula>NOT(ISERROR(SEARCH("Menor",I50)))</formula>
    </cfRule>
    <cfRule type="containsText" dxfId="1873" priority="142" operator="containsText" text="Leve">
      <formula>NOT(ISERROR(SEARCH("Leve",I50)))</formula>
    </cfRule>
    <cfRule type="containsText" dxfId="1872" priority="147" operator="containsText" text="Moderado">
      <formula>NOT(ISERROR(SEARCH("Moderado",I50)))</formula>
    </cfRule>
  </conditionalFormatting>
  <conditionalFormatting sqref="K50:K54">
    <cfRule type="containsText" dxfId="1871" priority="134" operator="containsText" text="Media">
      <formula>NOT(ISERROR(SEARCH("Media",K50)))</formula>
    </cfRule>
  </conditionalFormatting>
  <conditionalFormatting sqref="L50:L54">
    <cfRule type="containsText" dxfId="1870" priority="133" operator="containsText" text="Moderado">
      <formula>NOT(ISERROR(SEARCH("Moderado",L50)))</formula>
    </cfRule>
  </conditionalFormatting>
  <conditionalFormatting sqref="J50:J54">
    <cfRule type="containsText" dxfId="1869" priority="132" operator="containsText" text="Moderado">
      <formula>NOT(ISERROR(SEARCH("Moderado",J50)))</formula>
    </cfRule>
  </conditionalFormatting>
  <conditionalFormatting sqref="J50:J54">
    <cfRule type="containsText" dxfId="1868" priority="130" operator="containsText" text="Bajo">
      <formula>NOT(ISERROR(SEARCH("Bajo",J50)))</formula>
    </cfRule>
    <cfRule type="containsText" dxfId="1867" priority="131" operator="containsText" text="Extremo">
      <formula>NOT(ISERROR(SEARCH("Extremo",J50)))</formula>
    </cfRule>
  </conditionalFormatting>
  <conditionalFormatting sqref="K50:K54">
    <cfRule type="containsText" dxfId="1866" priority="128" operator="containsText" text="Baja">
      <formula>NOT(ISERROR(SEARCH("Baja",K50)))</formula>
    </cfRule>
    <cfRule type="containsText" dxfId="1865" priority="129" operator="containsText" text="Muy Baja">
      <formula>NOT(ISERROR(SEARCH("Muy Baja",K50)))</formula>
    </cfRule>
  </conditionalFormatting>
  <conditionalFormatting sqref="K50:K54">
    <cfRule type="containsText" dxfId="1864" priority="126" operator="containsText" text="Muy Alta">
      <formula>NOT(ISERROR(SEARCH("Muy Alta",K50)))</formula>
    </cfRule>
    <cfRule type="containsText" dxfId="1863" priority="127" operator="containsText" text="Alta">
      <formula>NOT(ISERROR(SEARCH("Alta",K50)))</formula>
    </cfRule>
  </conditionalFormatting>
  <conditionalFormatting sqref="L50:L54">
    <cfRule type="containsText" dxfId="1862" priority="122" operator="containsText" text="Catastrófico">
      <formula>NOT(ISERROR(SEARCH("Catastrófico",L50)))</formula>
    </cfRule>
    <cfRule type="containsText" dxfId="1861" priority="123" operator="containsText" text="Mayor">
      <formula>NOT(ISERROR(SEARCH("Mayor",L50)))</formula>
    </cfRule>
    <cfRule type="containsText" dxfId="1860" priority="124" operator="containsText" text="Menor">
      <formula>NOT(ISERROR(SEARCH("Menor",L50)))</formula>
    </cfRule>
    <cfRule type="containsText" dxfId="1859" priority="125" operator="containsText" text="Leve">
      <formula>NOT(ISERROR(SEARCH("Leve",L50)))</formula>
    </cfRule>
  </conditionalFormatting>
  <conditionalFormatting sqref="K55:L55">
    <cfRule type="containsText" dxfId="1858" priority="116" operator="containsText" text="3- Moderado">
      <formula>NOT(ISERROR(SEARCH("3- Moderado",K55)))</formula>
    </cfRule>
    <cfRule type="containsText" dxfId="1857" priority="117" operator="containsText" text="6- Moderado">
      <formula>NOT(ISERROR(SEARCH("6- Moderado",K55)))</formula>
    </cfRule>
    <cfRule type="containsText" dxfId="1856" priority="118" operator="containsText" text="4- Moderado">
      <formula>NOT(ISERROR(SEARCH("4- Moderado",K55)))</formula>
    </cfRule>
    <cfRule type="containsText" dxfId="1855" priority="119" operator="containsText" text="3- Bajo">
      <formula>NOT(ISERROR(SEARCH("3- Bajo",K55)))</formula>
    </cfRule>
    <cfRule type="containsText" dxfId="1854" priority="120" operator="containsText" text="4- Bajo">
      <formula>NOT(ISERROR(SEARCH("4- Bajo",K55)))</formula>
    </cfRule>
    <cfRule type="containsText" dxfId="1853" priority="121" operator="containsText" text="1- Bajo">
      <formula>NOT(ISERROR(SEARCH("1- Bajo",K55)))</formula>
    </cfRule>
  </conditionalFormatting>
  <conditionalFormatting sqref="H55:I55">
    <cfRule type="containsText" dxfId="1852" priority="110" operator="containsText" text="3- Moderado">
      <formula>NOT(ISERROR(SEARCH("3- Moderado",H55)))</formula>
    </cfRule>
    <cfRule type="containsText" dxfId="1851" priority="111" operator="containsText" text="6- Moderado">
      <formula>NOT(ISERROR(SEARCH("6- Moderado",H55)))</formula>
    </cfRule>
    <cfRule type="containsText" dxfId="1850" priority="112" operator="containsText" text="4- Moderado">
      <formula>NOT(ISERROR(SEARCH("4- Moderado",H55)))</formula>
    </cfRule>
    <cfRule type="containsText" dxfId="1849" priority="113" operator="containsText" text="3- Bajo">
      <formula>NOT(ISERROR(SEARCH("3- Bajo",H55)))</formula>
    </cfRule>
    <cfRule type="containsText" dxfId="1848" priority="114" operator="containsText" text="4- Bajo">
      <formula>NOT(ISERROR(SEARCH("4- Bajo",H55)))</formula>
    </cfRule>
    <cfRule type="containsText" dxfId="1847" priority="115" operator="containsText" text="1- Bajo">
      <formula>NOT(ISERROR(SEARCH("1- Bajo",H55)))</formula>
    </cfRule>
  </conditionalFormatting>
  <conditionalFormatting sqref="A55 C55:E55">
    <cfRule type="containsText" dxfId="1846" priority="104" operator="containsText" text="3- Moderado">
      <formula>NOT(ISERROR(SEARCH("3- Moderado",A55)))</formula>
    </cfRule>
    <cfRule type="containsText" dxfId="1845" priority="105" operator="containsText" text="6- Moderado">
      <formula>NOT(ISERROR(SEARCH("6- Moderado",A55)))</formula>
    </cfRule>
    <cfRule type="containsText" dxfId="1844" priority="106" operator="containsText" text="4- Moderado">
      <formula>NOT(ISERROR(SEARCH("4- Moderado",A55)))</formula>
    </cfRule>
    <cfRule type="containsText" dxfId="1843" priority="107" operator="containsText" text="3- Bajo">
      <formula>NOT(ISERROR(SEARCH("3- Bajo",A55)))</formula>
    </cfRule>
    <cfRule type="containsText" dxfId="1842" priority="108" operator="containsText" text="4- Bajo">
      <formula>NOT(ISERROR(SEARCH("4- Bajo",A55)))</formula>
    </cfRule>
    <cfRule type="containsText" dxfId="1841" priority="109" operator="containsText" text="1- Bajo">
      <formula>NOT(ISERROR(SEARCH("1- Bajo",A55)))</formula>
    </cfRule>
  </conditionalFormatting>
  <conditionalFormatting sqref="F55:G55">
    <cfRule type="containsText" dxfId="1840" priority="98" operator="containsText" text="3- Moderado">
      <formula>NOT(ISERROR(SEARCH("3- Moderado",F55)))</formula>
    </cfRule>
    <cfRule type="containsText" dxfId="1839" priority="99" operator="containsText" text="6- Moderado">
      <formula>NOT(ISERROR(SEARCH("6- Moderado",F55)))</formula>
    </cfRule>
    <cfRule type="containsText" dxfId="1838" priority="100" operator="containsText" text="4- Moderado">
      <formula>NOT(ISERROR(SEARCH("4- Moderado",F55)))</formula>
    </cfRule>
    <cfRule type="containsText" dxfId="1837" priority="101" operator="containsText" text="3- Bajo">
      <formula>NOT(ISERROR(SEARCH("3- Bajo",F55)))</formula>
    </cfRule>
    <cfRule type="containsText" dxfId="1836" priority="102" operator="containsText" text="4- Bajo">
      <formula>NOT(ISERROR(SEARCH("4- Bajo",F55)))</formula>
    </cfRule>
    <cfRule type="containsText" dxfId="1835" priority="103" operator="containsText" text="1- Bajo">
      <formula>NOT(ISERROR(SEARCH("1- Bajo",F55)))</formula>
    </cfRule>
  </conditionalFormatting>
  <conditionalFormatting sqref="J55:J59">
    <cfRule type="containsText" dxfId="1834" priority="93" operator="containsText" text="Bajo">
      <formula>NOT(ISERROR(SEARCH("Bajo",J55)))</formula>
    </cfRule>
    <cfRule type="containsText" dxfId="1833" priority="94" operator="containsText" text="Moderado">
      <formula>NOT(ISERROR(SEARCH("Moderado",J55)))</formula>
    </cfRule>
    <cfRule type="containsText" dxfId="1832" priority="95" operator="containsText" text="Alto">
      <formula>NOT(ISERROR(SEARCH("Alto",J55)))</formula>
    </cfRule>
    <cfRule type="containsText" dxfId="1831" priority="96" operator="containsText" text="Extremo">
      <formula>NOT(ISERROR(SEARCH("Extremo",J55)))</formula>
    </cfRule>
    <cfRule type="colorScale" priority="97">
      <colorScale>
        <cfvo type="min"/>
        <cfvo type="max"/>
        <color rgb="FFFF7128"/>
        <color rgb="FFFFEF9C"/>
      </colorScale>
    </cfRule>
  </conditionalFormatting>
  <conditionalFormatting sqref="M55:M59">
    <cfRule type="containsText" dxfId="1830" priority="68" operator="containsText" text="Moderado">
      <formula>NOT(ISERROR(SEARCH("Moderado",M55)))</formula>
    </cfRule>
    <cfRule type="containsText" dxfId="1829" priority="88" operator="containsText" text="Bajo">
      <formula>NOT(ISERROR(SEARCH("Bajo",M55)))</formula>
    </cfRule>
    <cfRule type="containsText" dxfId="1828" priority="89" operator="containsText" text="Moderado">
      <formula>NOT(ISERROR(SEARCH("Moderado",M55)))</formula>
    </cfRule>
    <cfRule type="containsText" dxfId="1827" priority="90" operator="containsText" text="Alto">
      <formula>NOT(ISERROR(SEARCH("Alto",M55)))</formula>
    </cfRule>
    <cfRule type="containsText" dxfId="1826" priority="91" operator="containsText" text="Extremo">
      <formula>NOT(ISERROR(SEARCH("Extremo",M55)))</formula>
    </cfRule>
    <cfRule type="colorScale" priority="92">
      <colorScale>
        <cfvo type="min"/>
        <cfvo type="max"/>
        <color rgb="FFFF7128"/>
        <color rgb="FFFFEF9C"/>
      </colorScale>
    </cfRule>
  </conditionalFormatting>
  <conditionalFormatting sqref="N55">
    <cfRule type="containsText" dxfId="1825" priority="82" operator="containsText" text="3- Moderado">
      <formula>NOT(ISERROR(SEARCH("3- Moderado",N55)))</formula>
    </cfRule>
    <cfRule type="containsText" dxfId="1824" priority="83" operator="containsText" text="6- Moderado">
      <formula>NOT(ISERROR(SEARCH("6- Moderado",N55)))</formula>
    </cfRule>
    <cfRule type="containsText" dxfId="1823" priority="84" operator="containsText" text="4- Moderado">
      <formula>NOT(ISERROR(SEARCH("4- Moderado",N55)))</formula>
    </cfRule>
    <cfRule type="containsText" dxfId="1822" priority="85" operator="containsText" text="3- Bajo">
      <formula>NOT(ISERROR(SEARCH("3- Bajo",N55)))</formula>
    </cfRule>
    <cfRule type="containsText" dxfId="1821" priority="86" operator="containsText" text="4- Bajo">
      <formula>NOT(ISERROR(SEARCH("4- Bajo",N55)))</formula>
    </cfRule>
    <cfRule type="containsText" dxfId="1820" priority="87" operator="containsText" text="1- Bajo">
      <formula>NOT(ISERROR(SEARCH("1- Bajo",N55)))</formula>
    </cfRule>
  </conditionalFormatting>
  <conditionalFormatting sqref="H55:H59">
    <cfRule type="containsText" dxfId="1819" priority="69" operator="containsText" text="Muy Alta">
      <formula>NOT(ISERROR(SEARCH("Muy Alta",H55)))</formula>
    </cfRule>
    <cfRule type="containsText" dxfId="1818" priority="70" operator="containsText" text="Alta">
      <formula>NOT(ISERROR(SEARCH("Alta",H55)))</formula>
    </cfRule>
    <cfRule type="containsText" dxfId="1817" priority="71" operator="containsText" text="Muy Alta">
      <formula>NOT(ISERROR(SEARCH("Muy Alta",H55)))</formula>
    </cfRule>
    <cfRule type="containsText" dxfId="1816" priority="76" operator="containsText" text="Muy Baja">
      <formula>NOT(ISERROR(SEARCH("Muy Baja",H55)))</formula>
    </cfRule>
    <cfRule type="containsText" dxfId="1815" priority="77" operator="containsText" text="Baja">
      <formula>NOT(ISERROR(SEARCH("Baja",H55)))</formula>
    </cfRule>
    <cfRule type="containsText" dxfId="1814" priority="78" operator="containsText" text="Media">
      <formula>NOT(ISERROR(SEARCH("Media",H55)))</formula>
    </cfRule>
    <cfRule type="containsText" dxfId="1813" priority="79" operator="containsText" text="Alta">
      <formula>NOT(ISERROR(SEARCH("Alta",H55)))</formula>
    </cfRule>
    <cfRule type="containsText" dxfId="1812" priority="81" operator="containsText" text="Muy Alta">
      <formula>NOT(ISERROR(SEARCH("Muy Alta",H55)))</formula>
    </cfRule>
  </conditionalFormatting>
  <conditionalFormatting sqref="I55:I59">
    <cfRule type="containsText" dxfId="1811" priority="72" operator="containsText" text="Catastrófico">
      <formula>NOT(ISERROR(SEARCH("Catastrófico",I55)))</formula>
    </cfRule>
    <cfRule type="containsText" dxfId="1810" priority="73" operator="containsText" text="Mayor">
      <formula>NOT(ISERROR(SEARCH("Mayor",I55)))</formula>
    </cfRule>
    <cfRule type="containsText" dxfId="1809" priority="74" operator="containsText" text="Menor">
      <formula>NOT(ISERROR(SEARCH("Menor",I55)))</formula>
    </cfRule>
    <cfRule type="containsText" dxfId="1808" priority="75" operator="containsText" text="Leve">
      <formula>NOT(ISERROR(SEARCH("Leve",I55)))</formula>
    </cfRule>
    <cfRule type="containsText" dxfId="1807" priority="80" operator="containsText" text="Moderado">
      <formula>NOT(ISERROR(SEARCH("Moderado",I55)))</formula>
    </cfRule>
  </conditionalFormatting>
  <conditionalFormatting sqref="K55:K59">
    <cfRule type="containsText" dxfId="1806" priority="67" operator="containsText" text="Media">
      <formula>NOT(ISERROR(SEARCH("Media",K55)))</formula>
    </cfRule>
  </conditionalFormatting>
  <conditionalFormatting sqref="L55:L59">
    <cfRule type="containsText" dxfId="1805" priority="66" operator="containsText" text="Moderado">
      <formula>NOT(ISERROR(SEARCH("Moderado",L55)))</formula>
    </cfRule>
  </conditionalFormatting>
  <conditionalFormatting sqref="J55:J59">
    <cfRule type="containsText" dxfId="1804" priority="65" operator="containsText" text="Moderado">
      <formula>NOT(ISERROR(SEARCH("Moderado",J55)))</formula>
    </cfRule>
  </conditionalFormatting>
  <conditionalFormatting sqref="J55:J59">
    <cfRule type="containsText" dxfId="1803" priority="63" operator="containsText" text="Bajo">
      <formula>NOT(ISERROR(SEARCH("Bajo",J55)))</formula>
    </cfRule>
    <cfRule type="containsText" dxfId="1802" priority="64" operator="containsText" text="Extremo">
      <formula>NOT(ISERROR(SEARCH("Extremo",J55)))</formula>
    </cfRule>
  </conditionalFormatting>
  <conditionalFormatting sqref="K55:K59">
    <cfRule type="containsText" dxfId="1801" priority="61" operator="containsText" text="Baja">
      <formula>NOT(ISERROR(SEARCH("Baja",K55)))</formula>
    </cfRule>
    <cfRule type="containsText" dxfId="1800" priority="62" operator="containsText" text="Muy Baja">
      <formula>NOT(ISERROR(SEARCH("Muy Baja",K55)))</formula>
    </cfRule>
  </conditionalFormatting>
  <conditionalFormatting sqref="K55:K59">
    <cfRule type="containsText" dxfId="1799" priority="59" operator="containsText" text="Muy Alta">
      <formula>NOT(ISERROR(SEARCH("Muy Alta",K55)))</formula>
    </cfRule>
    <cfRule type="containsText" dxfId="1798" priority="60" operator="containsText" text="Alta">
      <formula>NOT(ISERROR(SEARCH("Alta",K55)))</formula>
    </cfRule>
  </conditionalFormatting>
  <conditionalFormatting sqref="L55:L59">
    <cfRule type="containsText" dxfId="1797" priority="55" operator="containsText" text="Catastrófico">
      <formula>NOT(ISERROR(SEARCH("Catastrófico",L55)))</formula>
    </cfRule>
    <cfRule type="containsText" dxfId="1796" priority="56" operator="containsText" text="Mayor">
      <formula>NOT(ISERROR(SEARCH("Mayor",L55)))</formula>
    </cfRule>
    <cfRule type="containsText" dxfId="1795" priority="57" operator="containsText" text="Menor">
      <formula>NOT(ISERROR(SEARCH("Menor",L55)))</formula>
    </cfRule>
    <cfRule type="containsText" dxfId="1794" priority="58" operator="containsText" text="Leve">
      <formula>NOT(ISERROR(SEARCH("Leve",L55)))</formula>
    </cfRule>
  </conditionalFormatting>
  <dataValidations disablePrompts="1" count="7">
    <dataValidation allowBlank="1" showInputMessage="1" showErrorMessage="1" prompt="seleccionar si el responsable de ejecutar las acciones es el nivel central" sqref="Q8" xr:uid="{00000000-0002-0000-0C00-000000000000}"/>
    <dataValidation allowBlank="1" showInputMessage="1" showErrorMessage="1" prompt="Seleccionar si el responsable es el responsable de las acciones es el nivel central" sqref="P7:P8" xr:uid="{00000000-0002-0000-0C00-000001000000}"/>
    <dataValidation allowBlank="1" showInputMessage="1" showErrorMessage="1" prompt="Describir las actividades que se van a desarrollar para el proyecto" sqref="O7" xr:uid="{00000000-0002-0000-0C00-000002000000}"/>
    <dataValidation allowBlank="1" showInputMessage="1" showErrorMessage="1" prompt="El grado de afectación puede ser " sqref="I8" xr:uid="{00000000-0002-0000-0C00-000003000000}"/>
    <dataValidation allowBlank="1" showInputMessage="1" showErrorMessage="1" prompt="Que tan factible es que materialize el riesgo?" sqref="H8" xr:uid="{00000000-0002-0000-0C00-000004000000}"/>
    <dataValidation allowBlank="1" showInputMessage="1" showErrorMessage="1" prompt="Registrar qué factor  que ocasina el riesgo: un facot identtficado el contexto._x000a_O  personas, recursos, estilo de direccion , factores externos, , codiciones ambientales" sqref="F8:G8" xr:uid="{00000000-0002-0000-0C00-000005000000}"/>
    <dataValidation allowBlank="1" showInputMessage="1" showErrorMessage="1" prompt="Seleccionar el tipo de riesgo teniendo en cuenta que  factor organizaconal afecta. Ver explicacion en hoja " sqref="E8" xr:uid="{00000000-0002-0000-0C00-000006000000}"/>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tint="0.59999389629810485"/>
  </sheetPr>
  <dimension ref="A1:JR59"/>
  <sheetViews>
    <sheetView tabSelected="1" topLeftCell="H1" zoomScale="80" zoomScaleNormal="80" workbookViewId="0">
      <selection activeCell="Q15" sqref="Q15:Q19"/>
    </sheetView>
  </sheetViews>
  <sheetFormatPr baseColWidth="10" defaultColWidth="11.42578125" defaultRowHeight="15"/>
  <cols>
    <col min="1" max="2" width="18.42578125" style="82" customWidth="1"/>
    <col min="3" max="3" width="15.5703125" customWidth="1"/>
    <col min="4" max="4" width="27.5703125" style="82" customWidth="1"/>
    <col min="5" max="5" width="18" style="182" customWidth="1"/>
    <col min="6" max="6" width="40.140625" customWidth="1"/>
    <col min="7" max="7" width="20.42578125" customWidth="1"/>
    <col min="8" max="8" width="10.42578125" style="183" customWidth="1"/>
    <col min="9" max="9" width="11.42578125" style="183" customWidth="1"/>
    <col min="10" max="10" width="10.140625" style="184" customWidth="1"/>
    <col min="11" max="11" width="11.42578125" style="183" customWidth="1"/>
    <col min="12" max="12" width="10.85546875" style="183" customWidth="1"/>
    <col min="13" max="13" width="18.28515625" style="183" bestFit="1" customWidth="1"/>
    <col min="14" max="14" width="18.28515625" bestFit="1" customWidth="1"/>
    <col min="15" max="15" width="32.85546875" customWidth="1"/>
    <col min="16" max="16" width="14.42578125" customWidth="1"/>
    <col min="17" max="17" width="14.5703125" customWidth="1"/>
    <col min="18" max="18" width="17.42578125" customWidth="1"/>
    <col min="19" max="19" width="16.28515625" customWidth="1"/>
    <col min="20" max="20" width="16.140625" customWidth="1"/>
    <col min="21" max="176" width="11.42578125" style="125"/>
  </cols>
  <sheetData>
    <row r="1" spans="1:278" s="160" customFormat="1" ht="16.5" customHeight="1">
      <c r="A1" s="530"/>
      <c r="B1" s="531"/>
      <c r="C1" s="531"/>
      <c r="D1" s="616" t="s">
        <v>372</v>
      </c>
      <c r="E1" s="616"/>
      <c r="F1" s="616"/>
      <c r="G1" s="616"/>
      <c r="H1" s="616"/>
      <c r="I1" s="616"/>
      <c r="J1" s="616"/>
      <c r="K1" s="616"/>
      <c r="L1" s="616"/>
      <c r="M1" s="616"/>
      <c r="N1" s="616"/>
      <c r="O1" s="616"/>
      <c r="P1" s="616"/>
      <c r="Q1" s="617"/>
      <c r="R1" s="522" t="s">
        <v>67</v>
      </c>
      <c r="S1" s="522"/>
      <c r="T1" s="522"/>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c r="IU1" s="159"/>
      <c r="IV1" s="159"/>
      <c r="IW1" s="159"/>
      <c r="IX1" s="159"/>
      <c r="IY1" s="159"/>
      <c r="IZ1" s="159"/>
      <c r="JA1" s="159"/>
      <c r="JB1" s="159"/>
      <c r="JC1" s="159"/>
      <c r="JD1" s="159"/>
      <c r="JE1" s="159"/>
      <c r="JF1" s="159"/>
      <c r="JG1" s="159"/>
      <c r="JH1" s="159"/>
      <c r="JI1" s="159"/>
      <c r="JJ1" s="159"/>
      <c r="JK1" s="159"/>
      <c r="JL1" s="159"/>
      <c r="JM1" s="159"/>
      <c r="JN1" s="159"/>
      <c r="JO1" s="159"/>
      <c r="JP1" s="159"/>
      <c r="JQ1" s="159"/>
      <c r="JR1" s="159"/>
    </row>
    <row r="2" spans="1:278" s="160" customFormat="1" ht="39.75" customHeight="1">
      <c r="A2" s="532"/>
      <c r="B2" s="533"/>
      <c r="C2" s="533"/>
      <c r="D2" s="618"/>
      <c r="E2" s="618"/>
      <c r="F2" s="618"/>
      <c r="G2" s="618"/>
      <c r="H2" s="618"/>
      <c r="I2" s="618"/>
      <c r="J2" s="618"/>
      <c r="K2" s="618"/>
      <c r="L2" s="618"/>
      <c r="M2" s="618"/>
      <c r="N2" s="618"/>
      <c r="O2" s="618"/>
      <c r="P2" s="618"/>
      <c r="Q2" s="619"/>
      <c r="R2" s="522"/>
      <c r="S2" s="522"/>
      <c r="T2" s="522"/>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c r="HS2" s="159"/>
      <c r="HT2" s="159"/>
      <c r="HU2" s="159"/>
      <c r="HV2" s="159"/>
      <c r="HW2" s="159"/>
      <c r="HX2" s="159"/>
      <c r="HY2" s="159"/>
      <c r="HZ2" s="159"/>
      <c r="IA2" s="159"/>
      <c r="IB2" s="159"/>
      <c r="IC2" s="159"/>
      <c r="ID2" s="159"/>
      <c r="IE2" s="159"/>
      <c r="IF2" s="159"/>
      <c r="IG2" s="159"/>
      <c r="IH2" s="159"/>
      <c r="II2" s="159"/>
      <c r="IJ2" s="159"/>
      <c r="IK2" s="159"/>
      <c r="IL2" s="159"/>
      <c r="IM2" s="159"/>
      <c r="IN2" s="159"/>
      <c r="IO2" s="159"/>
      <c r="IP2" s="159"/>
      <c r="IQ2" s="159"/>
      <c r="IR2" s="159"/>
      <c r="IS2" s="159"/>
      <c r="IT2" s="159"/>
      <c r="IU2" s="159"/>
      <c r="IV2" s="159"/>
      <c r="IW2" s="159"/>
      <c r="IX2" s="159"/>
      <c r="IY2" s="159"/>
      <c r="IZ2" s="159"/>
      <c r="JA2" s="159"/>
      <c r="JB2" s="159"/>
      <c r="JC2" s="159"/>
      <c r="JD2" s="159"/>
      <c r="JE2" s="159"/>
      <c r="JF2" s="159"/>
      <c r="JG2" s="159"/>
      <c r="JH2" s="159"/>
      <c r="JI2" s="159"/>
      <c r="JJ2" s="159"/>
      <c r="JK2" s="159"/>
      <c r="JL2" s="159"/>
      <c r="JM2" s="159"/>
      <c r="JN2" s="159"/>
      <c r="JO2" s="159"/>
      <c r="JP2" s="159"/>
      <c r="JQ2" s="159"/>
      <c r="JR2" s="159"/>
    </row>
    <row r="3" spans="1:278" s="160" customFormat="1" ht="3" customHeight="1">
      <c r="A3" s="2"/>
      <c r="B3" s="2"/>
      <c r="C3" s="170"/>
      <c r="D3" s="618"/>
      <c r="E3" s="618"/>
      <c r="F3" s="618"/>
      <c r="G3" s="618"/>
      <c r="H3" s="618"/>
      <c r="I3" s="618"/>
      <c r="J3" s="618"/>
      <c r="K3" s="618"/>
      <c r="L3" s="618"/>
      <c r="M3" s="618"/>
      <c r="N3" s="618"/>
      <c r="O3" s="618"/>
      <c r="P3" s="618"/>
      <c r="Q3" s="619"/>
      <c r="R3" s="522"/>
      <c r="S3" s="522"/>
      <c r="T3" s="522"/>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c r="HS3" s="159"/>
      <c r="HT3" s="159"/>
      <c r="HU3" s="159"/>
      <c r="HV3" s="159"/>
      <c r="HW3" s="159"/>
      <c r="HX3" s="159"/>
      <c r="HY3" s="159"/>
      <c r="HZ3" s="159"/>
      <c r="IA3" s="159"/>
      <c r="IB3" s="159"/>
      <c r="IC3" s="159"/>
      <c r="ID3" s="159"/>
      <c r="IE3" s="159"/>
      <c r="IF3" s="159"/>
      <c r="IG3" s="159"/>
      <c r="IH3" s="159"/>
      <c r="II3" s="159"/>
      <c r="IJ3" s="159"/>
      <c r="IK3" s="159"/>
      <c r="IL3" s="159"/>
      <c r="IM3" s="159"/>
      <c r="IN3" s="159"/>
      <c r="IO3" s="159"/>
      <c r="IP3" s="159"/>
      <c r="IQ3" s="159"/>
      <c r="IR3" s="159"/>
      <c r="IS3" s="159"/>
      <c r="IT3" s="159"/>
      <c r="IU3" s="159"/>
      <c r="IV3" s="159"/>
      <c r="IW3" s="159"/>
      <c r="IX3" s="159"/>
      <c r="IY3" s="159"/>
      <c r="IZ3" s="159"/>
      <c r="JA3" s="159"/>
      <c r="JB3" s="159"/>
      <c r="JC3" s="159"/>
      <c r="JD3" s="159"/>
      <c r="JE3" s="159"/>
      <c r="JF3" s="159"/>
      <c r="JG3" s="159"/>
      <c r="JH3" s="159"/>
      <c r="JI3" s="159"/>
      <c r="JJ3" s="159"/>
      <c r="JK3" s="159"/>
      <c r="JL3" s="159"/>
      <c r="JM3" s="159"/>
      <c r="JN3" s="159"/>
      <c r="JO3" s="159"/>
      <c r="JP3" s="159"/>
      <c r="JQ3" s="159"/>
      <c r="JR3" s="159"/>
    </row>
    <row r="4" spans="1:278" s="160" customFormat="1" ht="41.25" customHeight="1">
      <c r="A4" s="523" t="s">
        <v>0</v>
      </c>
      <c r="B4" s="524"/>
      <c r="C4" s="525"/>
      <c r="D4" s="526" t="str">
        <f>'Mapa Final'!D4</f>
        <v>Comunicación Institucional</v>
      </c>
      <c r="E4" s="527"/>
      <c r="F4" s="527"/>
      <c r="G4" s="527"/>
      <c r="H4" s="527"/>
      <c r="I4" s="527"/>
      <c r="J4" s="527"/>
      <c r="K4" s="527"/>
      <c r="L4" s="527"/>
      <c r="M4" s="527"/>
      <c r="N4" s="528"/>
      <c r="O4" s="529"/>
      <c r="P4" s="529"/>
      <c r="Q4" s="529"/>
      <c r="R4" s="1"/>
      <c r="S4" s="1"/>
      <c r="T4" s="1"/>
      <c r="U4" s="159"/>
      <c r="V4" s="159"/>
      <c r="W4" s="159"/>
      <c r="X4" s="159"/>
      <c r="Y4" s="159"/>
      <c r="Z4" s="159"/>
      <c r="AA4" s="159"/>
      <c r="AB4" s="159"/>
      <c r="AC4" s="159"/>
      <c r="AD4" s="159"/>
      <c r="AE4" s="159"/>
      <c r="AF4" s="159"/>
      <c r="AG4" s="159"/>
      <c r="AH4" s="159"/>
      <c r="AI4" s="159"/>
      <c r="AJ4" s="159"/>
      <c r="AK4" s="159"/>
      <c r="AL4" s="159"/>
      <c r="AM4" s="159"/>
      <c r="AN4" s="159"/>
      <c r="AO4" s="159"/>
      <c r="AP4" s="159"/>
      <c r="AQ4" s="159"/>
      <c r="AR4" s="159"/>
      <c r="AS4" s="159"/>
      <c r="AT4" s="159"/>
      <c r="AU4" s="159"/>
      <c r="AV4" s="159"/>
      <c r="AW4" s="159"/>
      <c r="AX4" s="159"/>
      <c r="AY4" s="159"/>
      <c r="AZ4" s="159"/>
      <c r="BA4" s="159"/>
      <c r="BB4" s="159"/>
      <c r="BC4" s="159"/>
      <c r="BD4" s="159"/>
      <c r="BE4" s="159"/>
      <c r="BF4" s="159"/>
      <c r="BG4" s="159"/>
      <c r="BH4" s="159"/>
      <c r="BI4" s="159"/>
      <c r="BJ4" s="159"/>
      <c r="BK4" s="159"/>
      <c r="BL4" s="159"/>
      <c r="BM4" s="159"/>
      <c r="BN4" s="159"/>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59"/>
      <c r="DF4" s="159"/>
      <c r="DG4" s="159"/>
      <c r="DH4" s="159"/>
      <c r="DI4" s="159"/>
      <c r="DJ4" s="159"/>
      <c r="DK4" s="159"/>
      <c r="DL4" s="159"/>
      <c r="DM4" s="159"/>
      <c r="DN4" s="159"/>
      <c r="DO4" s="159"/>
      <c r="DP4" s="159"/>
      <c r="DQ4" s="159"/>
      <c r="DR4" s="159"/>
      <c r="DS4" s="159"/>
      <c r="DT4" s="159"/>
      <c r="DU4" s="159"/>
      <c r="DV4" s="159"/>
      <c r="DW4" s="159"/>
      <c r="DX4" s="159"/>
      <c r="DY4" s="159"/>
      <c r="DZ4" s="159"/>
      <c r="EA4" s="159"/>
      <c r="EB4" s="159"/>
      <c r="EC4" s="159"/>
      <c r="ED4" s="159"/>
      <c r="EE4" s="159"/>
      <c r="EF4" s="159"/>
      <c r="EG4" s="159"/>
      <c r="EH4" s="159"/>
      <c r="EI4" s="159"/>
      <c r="EJ4" s="159"/>
      <c r="EK4" s="159"/>
      <c r="EL4" s="159"/>
      <c r="EM4" s="159"/>
      <c r="EN4" s="159"/>
      <c r="EO4" s="159"/>
      <c r="EP4" s="159"/>
      <c r="EQ4" s="159"/>
      <c r="ER4" s="159"/>
      <c r="ES4" s="159"/>
      <c r="ET4" s="159"/>
      <c r="EU4" s="159"/>
      <c r="EV4" s="159"/>
      <c r="EW4" s="159"/>
      <c r="EX4" s="159"/>
      <c r="EY4" s="159"/>
      <c r="EZ4" s="159"/>
      <c r="FA4" s="159"/>
      <c r="FB4" s="159"/>
      <c r="FC4" s="159"/>
      <c r="FD4" s="159"/>
      <c r="FE4" s="159"/>
      <c r="FF4" s="159"/>
      <c r="FG4" s="159"/>
      <c r="FH4" s="159"/>
      <c r="FI4" s="159"/>
      <c r="FJ4" s="159"/>
      <c r="FK4" s="159"/>
      <c r="FL4" s="159"/>
      <c r="FM4" s="159"/>
      <c r="FN4" s="159"/>
      <c r="FO4" s="159"/>
      <c r="FP4" s="159"/>
      <c r="FQ4" s="159"/>
      <c r="FR4" s="159"/>
      <c r="FS4" s="159"/>
      <c r="FT4" s="159"/>
      <c r="FU4" s="159"/>
      <c r="FV4" s="159"/>
      <c r="FW4" s="159"/>
      <c r="FX4" s="159"/>
      <c r="FY4" s="159"/>
      <c r="FZ4" s="159"/>
      <c r="GA4" s="159"/>
      <c r="GB4" s="159"/>
      <c r="GC4" s="159"/>
      <c r="GD4" s="159"/>
      <c r="GE4" s="159"/>
      <c r="GF4" s="159"/>
      <c r="GG4" s="159"/>
      <c r="GH4" s="159"/>
      <c r="GI4" s="159"/>
      <c r="GJ4" s="159"/>
      <c r="GK4" s="159"/>
      <c r="GL4" s="159"/>
      <c r="GM4" s="159"/>
      <c r="GN4" s="159"/>
      <c r="GO4" s="159"/>
      <c r="GP4" s="159"/>
      <c r="GQ4" s="159"/>
      <c r="GR4" s="159"/>
      <c r="GS4" s="159"/>
      <c r="GT4" s="159"/>
      <c r="GU4" s="159"/>
      <c r="GV4" s="159"/>
      <c r="GW4" s="159"/>
      <c r="GX4" s="159"/>
      <c r="GY4" s="159"/>
      <c r="GZ4" s="159"/>
      <c r="HA4" s="159"/>
      <c r="HB4" s="159"/>
      <c r="HC4" s="159"/>
      <c r="HD4" s="159"/>
      <c r="HE4" s="159"/>
      <c r="HF4" s="159"/>
      <c r="HG4" s="159"/>
      <c r="HH4" s="159"/>
      <c r="HI4" s="159"/>
      <c r="HJ4" s="159"/>
      <c r="HK4" s="159"/>
      <c r="HL4" s="159"/>
      <c r="HM4" s="159"/>
      <c r="HN4" s="159"/>
      <c r="HO4" s="159"/>
      <c r="HP4" s="159"/>
      <c r="HQ4" s="159"/>
      <c r="HR4" s="159"/>
      <c r="HS4" s="159"/>
      <c r="HT4" s="159"/>
      <c r="HU4" s="159"/>
      <c r="HV4" s="159"/>
      <c r="HW4" s="159"/>
      <c r="HX4" s="159"/>
      <c r="HY4" s="159"/>
      <c r="HZ4" s="159"/>
      <c r="IA4" s="159"/>
      <c r="IB4" s="159"/>
      <c r="IC4" s="159"/>
      <c r="ID4" s="159"/>
      <c r="IE4" s="159"/>
      <c r="IF4" s="159"/>
      <c r="IG4" s="159"/>
      <c r="IH4" s="159"/>
      <c r="II4" s="159"/>
      <c r="IJ4" s="159"/>
      <c r="IK4" s="159"/>
      <c r="IL4" s="159"/>
      <c r="IM4" s="159"/>
      <c r="IN4" s="159"/>
      <c r="IO4" s="159"/>
      <c r="IP4" s="159"/>
      <c r="IQ4" s="159"/>
      <c r="IR4" s="159"/>
      <c r="IS4" s="159"/>
      <c r="IT4" s="159"/>
      <c r="IU4" s="159"/>
      <c r="IV4" s="159"/>
      <c r="IW4" s="159"/>
      <c r="IX4" s="159"/>
      <c r="IY4" s="159"/>
      <c r="IZ4" s="159"/>
      <c r="JA4" s="159"/>
      <c r="JB4" s="159"/>
      <c r="JC4" s="159"/>
      <c r="JD4" s="159"/>
      <c r="JE4" s="159"/>
      <c r="JF4" s="159"/>
      <c r="JG4" s="159"/>
      <c r="JH4" s="159"/>
      <c r="JI4" s="159"/>
      <c r="JJ4" s="159"/>
      <c r="JK4" s="159"/>
      <c r="JL4" s="159"/>
      <c r="JM4" s="159"/>
      <c r="JN4" s="159"/>
      <c r="JO4" s="159"/>
      <c r="JP4" s="159"/>
      <c r="JQ4" s="159"/>
      <c r="JR4" s="159"/>
    </row>
    <row r="5" spans="1:278" s="160" customFormat="1" ht="52.5" customHeight="1">
      <c r="A5" s="523" t="s">
        <v>1</v>
      </c>
      <c r="B5" s="524"/>
      <c r="C5" s="525"/>
      <c r="D5" s="534" t="str">
        <f>'Mapa Final'!D5</f>
        <v>Garantizar las estrategias para fortalecer la identidad institucional de la Rama Judicial, mediante la difusión de información administrativa y judicial por medio de las tecnologías de la información y comunicaciones, para generar visibilidad, credibilidad y reconocimiento de la administración de justicia en la sociedad, en el marco del sistema de gestión de la calidad, medio ambiente, seguridad y salud en el trabajo de la Rama Judicial .</v>
      </c>
      <c r="E5" s="535"/>
      <c r="F5" s="535"/>
      <c r="G5" s="535"/>
      <c r="H5" s="535"/>
      <c r="I5" s="535"/>
      <c r="J5" s="535"/>
      <c r="K5" s="535"/>
      <c r="L5" s="535"/>
      <c r="M5" s="535"/>
      <c r="N5" s="536"/>
      <c r="O5" s="1"/>
      <c r="P5" s="1"/>
      <c r="Q5" s="1"/>
      <c r="R5" s="1"/>
      <c r="S5" s="1"/>
      <c r="T5" s="1"/>
      <c r="U5" s="159"/>
      <c r="V5" s="159"/>
      <c r="W5" s="159"/>
      <c r="X5" s="159"/>
      <c r="Y5" s="159"/>
      <c r="Z5" s="159"/>
      <c r="AA5" s="159"/>
      <c r="AB5" s="159"/>
      <c r="AC5" s="159"/>
      <c r="AD5" s="159"/>
      <c r="AE5" s="159"/>
      <c r="AF5" s="159"/>
      <c r="AG5" s="159"/>
      <c r="AH5" s="159"/>
      <c r="AI5" s="159"/>
      <c r="AJ5" s="159"/>
      <c r="AK5" s="159"/>
      <c r="AL5" s="159"/>
      <c r="AM5" s="159"/>
      <c r="AN5" s="159"/>
      <c r="AO5" s="159"/>
      <c r="AP5" s="159"/>
      <c r="AQ5" s="159"/>
      <c r="AR5" s="159"/>
      <c r="AS5" s="159"/>
      <c r="AT5" s="159"/>
      <c r="AU5" s="159"/>
      <c r="AV5" s="159"/>
      <c r="AW5" s="159"/>
      <c r="AX5" s="159"/>
      <c r="AY5" s="159"/>
      <c r="AZ5" s="159"/>
      <c r="BA5" s="159"/>
      <c r="BB5" s="159"/>
      <c r="BC5" s="159"/>
      <c r="BD5" s="159"/>
      <c r="BE5" s="159"/>
      <c r="BF5" s="159"/>
      <c r="BG5" s="159"/>
      <c r="BH5" s="159"/>
      <c r="BI5" s="159"/>
      <c r="BJ5" s="159"/>
      <c r="BK5" s="159"/>
      <c r="BL5" s="159"/>
      <c r="BM5" s="159"/>
      <c r="BN5" s="159"/>
      <c r="BO5" s="159"/>
      <c r="BP5" s="159"/>
      <c r="BQ5" s="159"/>
      <c r="BR5" s="159"/>
      <c r="BS5" s="159"/>
      <c r="BT5" s="159"/>
      <c r="BU5" s="159"/>
      <c r="BV5" s="159"/>
      <c r="BW5" s="159"/>
      <c r="BX5" s="159"/>
      <c r="BY5" s="159"/>
      <c r="BZ5" s="159"/>
      <c r="CA5" s="159"/>
      <c r="CB5" s="159"/>
      <c r="CC5" s="159"/>
      <c r="CD5" s="159"/>
      <c r="CE5" s="159"/>
      <c r="CF5" s="159"/>
      <c r="CG5" s="159"/>
      <c r="CH5" s="159"/>
      <c r="CI5" s="159"/>
      <c r="CJ5" s="159"/>
      <c r="CK5" s="159"/>
      <c r="CL5" s="159"/>
      <c r="CM5" s="159"/>
      <c r="CN5" s="159"/>
      <c r="CO5" s="159"/>
      <c r="CP5" s="159"/>
      <c r="CQ5" s="159"/>
      <c r="CR5" s="159"/>
      <c r="CS5" s="159"/>
      <c r="CT5" s="159"/>
      <c r="CU5" s="159"/>
      <c r="CV5" s="159"/>
      <c r="CW5" s="159"/>
      <c r="CX5" s="159"/>
      <c r="CY5" s="159"/>
      <c r="CZ5" s="159"/>
      <c r="DA5" s="159"/>
      <c r="DB5" s="159"/>
      <c r="DC5" s="159"/>
      <c r="DD5" s="159"/>
      <c r="DE5" s="159"/>
      <c r="DF5" s="159"/>
      <c r="DG5" s="159"/>
      <c r="DH5" s="159"/>
      <c r="DI5" s="159"/>
      <c r="DJ5" s="159"/>
      <c r="DK5" s="159"/>
      <c r="DL5" s="159"/>
      <c r="DM5" s="159"/>
      <c r="DN5" s="159"/>
      <c r="DO5" s="159"/>
      <c r="DP5" s="159"/>
      <c r="DQ5" s="159"/>
      <c r="DR5" s="159"/>
      <c r="DS5" s="159"/>
      <c r="DT5" s="159"/>
      <c r="DU5" s="159"/>
      <c r="DV5" s="159"/>
      <c r="DW5" s="159"/>
      <c r="DX5" s="159"/>
      <c r="DY5" s="159"/>
      <c r="DZ5" s="159"/>
      <c r="EA5" s="159"/>
      <c r="EB5" s="159"/>
      <c r="EC5" s="159"/>
      <c r="ED5" s="159"/>
      <c r="EE5" s="159"/>
      <c r="EF5" s="159"/>
      <c r="EG5" s="159"/>
      <c r="EH5" s="159"/>
      <c r="EI5" s="159"/>
      <c r="EJ5" s="159"/>
      <c r="EK5" s="159"/>
      <c r="EL5" s="159"/>
      <c r="EM5" s="159"/>
      <c r="EN5" s="159"/>
      <c r="EO5" s="159"/>
      <c r="EP5" s="159"/>
      <c r="EQ5" s="159"/>
      <c r="ER5" s="159"/>
      <c r="ES5" s="159"/>
      <c r="ET5" s="159"/>
      <c r="EU5" s="159"/>
      <c r="EV5" s="159"/>
      <c r="EW5" s="159"/>
      <c r="EX5" s="159"/>
      <c r="EY5" s="159"/>
      <c r="EZ5" s="159"/>
      <c r="FA5" s="159"/>
      <c r="FB5" s="159"/>
      <c r="FC5" s="159"/>
      <c r="FD5" s="159"/>
      <c r="FE5" s="159"/>
      <c r="FF5" s="159"/>
      <c r="FG5" s="159"/>
      <c r="FH5" s="159"/>
      <c r="FI5" s="159"/>
      <c r="FJ5" s="159"/>
      <c r="FK5" s="159"/>
      <c r="FL5" s="159"/>
      <c r="FM5" s="159"/>
      <c r="FN5" s="159"/>
      <c r="FO5" s="159"/>
      <c r="FP5" s="159"/>
      <c r="FQ5" s="159"/>
      <c r="FR5" s="159"/>
      <c r="FS5" s="159"/>
      <c r="FT5" s="159"/>
      <c r="FU5" s="159"/>
      <c r="FV5" s="159"/>
      <c r="FW5" s="159"/>
      <c r="FX5" s="159"/>
      <c r="FY5" s="159"/>
      <c r="FZ5" s="159"/>
      <c r="GA5" s="159"/>
      <c r="GB5" s="159"/>
      <c r="GC5" s="159"/>
      <c r="GD5" s="159"/>
      <c r="GE5" s="159"/>
      <c r="GF5" s="159"/>
      <c r="GG5" s="159"/>
      <c r="GH5" s="159"/>
      <c r="GI5" s="159"/>
      <c r="GJ5" s="159"/>
      <c r="GK5" s="159"/>
      <c r="GL5" s="159"/>
      <c r="GM5" s="159"/>
      <c r="GN5" s="159"/>
      <c r="GO5" s="159"/>
      <c r="GP5" s="159"/>
      <c r="GQ5" s="159"/>
      <c r="GR5" s="159"/>
      <c r="GS5" s="159"/>
      <c r="GT5" s="159"/>
      <c r="GU5" s="159"/>
      <c r="GV5" s="159"/>
      <c r="GW5" s="159"/>
      <c r="GX5" s="159"/>
      <c r="GY5" s="159"/>
      <c r="GZ5" s="159"/>
      <c r="HA5" s="159"/>
      <c r="HB5" s="159"/>
      <c r="HC5" s="159"/>
      <c r="HD5" s="159"/>
      <c r="HE5" s="159"/>
      <c r="HF5" s="159"/>
      <c r="HG5" s="159"/>
      <c r="HH5" s="159"/>
      <c r="HI5" s="159"/>
      <c r="HJ5" s="159"/>
      <c r="HK5" s="159"/>
      <c r="HL5" s="159"/>
      <c r="HM5" s="159"/>
      <c r="HN5" s="159"/>
      <c r="HO5" s="159"/>
      <c r="HP5" s="159"/>
      <c r="HQ5" s="159"/>
      <c r="HR5" s="159"/>
      <c r="HS5" s="159"/>
      <c r="HT5" s="159"/>
      <c r="HU5" s="159"/>
      <c r="HV5" s="159"/>
      <c r="HW5" s="159"/>
      <c r="HX5" s="159"/>
      <c r="HY5" s="159"/>
      <c r="HZ5" s="159"/>
      <c r="IA5" s="159"/>
      <c r="IB5" s="159"/>
      <c r="IC5" s="159"/>
      <c r="ID5" s="159"/>
      <c r="IE5" s="159"/>
      <c r="IF5" s="159"/>
      <c r="IG5" s="159"/>
      <c r="IH5" s="159"/>
      <c r="II5" s="159"/>
      <c r="IJ5" s="159"/>
      <c r="IK5" s="159"/>
      <c r="IL5" s="159"/>
      <c r="IM5" s="159"/>
      <c r="IN5" s="159"/>
      <c r="IO5" s="159"/>
      <c r="IP5" s="159"/>
      <c r="IQ5" s="159"/>
      <c r="IR5" s="159"/>
      <c r="IS5" s="159"/>
      <c r="IT5" s="159"/>
      <c r="IU5" s="159"/>
      <c r="IV5" s="159"/>
      <c r="IW5" s="159"/>
      <c r="IX5" s="159"/>
      <c r="IY5" s="159"/>
      <c r="IZ5" s="159"/>
      <c r="JA5" s="159"/>
      <c r="JB5" s="159"/>
      <c r="JC5" s="159"/>
      <c r="JD5" s="159"/>
      <c r="JE5" s="159"/>
      <c r="JF5" s="159"/>
      <c r="JG5" s="159"/>
      <c r="JH5" s="159"/>
      <c r="JI5" s="159"/>
      <c r="JJ5" s="159"/>
      <c r="JK5" s="159"/>
      <c r="JL5" s="159"/>
      <c r="JM5" s="159"/>
      <c r="JN5" s="159"/>
      <c r="JO5" s="159"/>
      <c r="JP5" s="159"/>
      <c r="JQ5" s="159"/>
      <c r="JR5" s="159"/>
    </row>
    <row r="6" spans="1:278" s="160" customFormat="1" ht="32.25" customHeight="1" thickBot="1">
      <c r="A6" s="523" t="s">
        <v>2</v>
      </c>
      <c r="B6" s="524"/>
      <c r="C6" s="525"/>
      <c r="D6" s="534" t="str">
        <f>'Mapa Final'!D6</f>
        <v>Nivel Seccional</v>
      </c>
      <c r="E6" s="535"/>
      <c r="F6" s="535"/>
      <c r="G6" s="535"/>
      <c r="H6" s="535"/>
      <c r="I6" s="535"/>
      <c r="J6" s="535"/>
      <c r="K6" s="535"/>
      <c r="L6" s="535"/>
      <c r="M6" s="535"/>
      <c r="N6" s="536"/>
      <c r="O6" s="1"/>
      <c r="P6" s="1"/>
      <c r="Q6" s="1"/>
      <c r="R6" s="1"/>
      <c r="S6" s="1"/>
      <c r="T6" s="1"/>
      <c r="U6" s="159"/>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c r="BW6" s="159"/>
      <c r="BX6" s="159"/>
      <c r="BY6" s="159"/>
      <c r="BZ6" s="159"/>
      <c r="CA6" s="159"/>
      <c r="CB6" s="159"/>
      <c r="CC6" s="159"/>
      <c r="CD6" s="159"/>
      <c r="CE6" s="159"/>
      <c r="CF6" s="159"/>
      <c r="CG6" s="159"/>
      <c r="CH6" s="159"/>
      <c r="CI6" s="159"/>
      <c r="CJ6" s="159"/>
      <c r="CK6" s="159"/>
      <c r="CL6" s="159"/>
      <c r="CM6" s="159"/>
      <c r="CN6" s="159"/>
      <c r="CO6" s="159"/>
      <c r="CP6" s="159"/>
      <c r="CQ6" s="159"/>
      <c r="CR6" s="159"/>
      <c r="CS6" s="159"/>
      <c r="CT6" s="159"/>
      <c r="CU6" s="159"/>
      <c r="CV6" s="159"/>
      <c r="CW6" s="159"/>
      <c r="CX6" s="159"/>
      <c r="CY6" s="159"/>
      <c r="CZ6" s="159"/>
      <c r="DA6" s="159"/>
      <c r="DB6" s="159"/>
      <c r="DC6" s="159"/>
      <c r="DD6" s="159"/>
      <c r="DE6" s="159"/>
      <c r="DF6" s="159"/>
      <c r="DG6" s="159"/>
      <c r="DH6" s="159"/>
      <c r="DI6" s="159"/>
      <c r="DJ6" s="159"/>
      <c r="DK6" s="159"/>
      <c r="DL6" s="159"/>
      <c r="DM6" s="159"/>
      <c r="DN6" s="159"/>
      <c r="DO6" s="159"/>
      <c r="DP6" s="159"/>
      <c r="DQ6" s="159"/>
      <c r="DR6" s="159"/>
      <c r="DS6" s="159"/>
      <c r="DT6" s="159"/>
      <c r="DU6" s="159"/>
      <c r="DV6" s="159"/>
      <c r="DW6" s="159"/>
      <c r="DX6" s="159"/>
      <c r="DY6" s="159"/>
      <c r="DZ6" s="159"/>
      <c r="EA6" s="159"/>
      <c r="EB6" s="159"/>
      <c r="EC6" s="159"/>
      <c r="ED6" s="159"/>
      <c r="EE6" s="159"/>
      <c r="EF6" s="159"/>
      <c r="EG6" s="159"/>
      <c r="EH6" s="159"/>
      <c r="EI6" s="159"/>
      <c r="EJ6" s="159"/>
      <c r="EK6" s="159"/>
      <c r="EL6" s="159"/>
      <c r="EM6" s="159"/>
      <c r="EN6" s="159"/>
      <c r="EO6" s="159"/>
      <c r="EP6" s="159"/>
      <c r="EQ6" s="159"/>
      <c r="ER6" s="159"/>
      <c r="ES6" s="159"/>
      <c r="ET6" s="159"/>
      <c r="EU6" s="159"/>
      <c r="EV6" s="159"/>
      <c r="EW6" s="159"/>
      <c r="EX6" s="159"/>
      <c r="EY6" s="159"/>
      <c r="EZ6" s="159"/>
      <c r="FA6" s="159"/>
      <c r="FB6" s="159"/>
      <c r="FC6" s="159"/>
      <c r="FD6" s="159"/>
      <c r="FE6" s="159"/>
      <c r="FF6" s="159"/>
      <c r="FG6" s="159"/>
      <c r="FH6" s="159"/>
      <c r="FI6" s="159"/>
      <c r="FJ6" s="159"/>
      <c r="FK6" s="159"/>
      <c r="FL6" s="159"/>
      <c r="FM6" s="159"/>
      <c r="FN6" s="159"/>
      <c r="FO6" s="159"/>
      <c r="FP6" s="159"/>
      <c r="FQ6" s="159"/>
      <c r="FR6" s="159"/>
      <c r="FS6" s="159"/>
      <c r="FT6" s="159"/>
      <c r="FU6" s="159"/>
      <c r="FV6" s="159"/>
      <c r="FW6" s="159"/>
      <c r="FX6" s="159"/>
      <c r="FY6" s="159"/>
      <c r="FZ6" s="159"/>
      <c r="GA6" s="159"/>
      <c r="GB6" s="159"/>
      <c r="GC6" s="159"/>
      <c r="GD6" s="159"/>
      <c r="GE6" s="159"/>
      <c r="GF6" s="159"/>
      <c r="GG6" s="159"/>
      <c r="GH6" s="159"/>
      <c r="GI6" s="159"/>
      <c r="GJ6" s="159"/>
      <c r="GK6" s="159"/>
      <c r="GL6" s="159"/>
      <c r="GM6" s="159"/>
      <c r="GN6" s="159"/>
      <c r="GO6" s="159"/>
      <c r="GP6" s="159"/>
      <c r="GQ6" s="159"/>
      <c r="GR6" s="159"/>
      <c r="GS6" s="159"/>
      <c r="GT6" s="159"/>
      <c r="GU6" s="159"/>
      <c r="GV6" s="159"/>
      <c r="GW6" s="159"/>
      <c r="GX6" s="159"/>
      <c r="GY6" s="159"/>
      <c r="GZ6" s="159"/>
      <c r="HA6" s="159"/>
      <c r="HB6" s="159"/>
      <c r="HC6" s="159"/>
      <c r="HD6" s="159"/>
      <c r="HE6" s="159"/>
      <c r="HF6" s="159"/>
      <c r="HG6" s="159"/>
      <c r="HH6" s="159"/>
      <c r="HI6" s="159"/>
      <c r="HJ6" s="159"/>
      <c r="HK6" s="159"/>
      <c r="HL6" s="159"/>
      <c r="HM6" s="159"/>
      <c r="HN6" s="159"/>
      <c r="HO6" s="159"/>
      <c r="HP6" s="159"/>
      <c r="HQ6" s="159"/>
      <c r="HR6" s="159"/>
      <c r="HS6" s="159"/>
      <c r="HT6" s="159"/>
      <c r="HU6" s="159"/>
      <c r="HV6" s="159"/>
      <c r="HW6" s="159"/>
      <c r="HX6" s="159"/>
      <c r="HY6" s="159"/>
      <c r="HZ6" s="159"/>
      <c r="IA6" s="159"/>
      <c r="IB6" s="159"/>
      <c r="IC6" s="159"/>
      <c r="ID6" s="159"/>
      <c r="IE6" s="159"/>
      <c r="IF6" s="159"/>
      <c r="IG6" s="159"/>
      <c r="IH6" s="159"/>
      <c r="II6" s="159"/>
      <c r="IJ6" s="159"/>
      <c r="IK6" s="159"/>
      <c r="IL6" s="159"/>
      <c r="IM6" s="159"/>
      <c r="IN6" s="159"/>
      <c r="IO6" s="159"/>
      <c r="IP6" s="159"/>
      <c r="IQ6" s="159"/>
      <c r="IR6" s="159"/>
      <c r="IS6" s="159"/>
      <c r="IT6" s="159"/>
      <c r="IU6" s="159"/>
      <c r="IV6" s="159"/>
      <c r="IW6" s="159"/>
      <c r="IX6" s="159"/>
      <c r="IY6" s="159"/>
      <c r="IZ6" s="159"/>
      <c r="JA6" s="159"/>
      <c r="JB6" s="159"/>
      <c r="JC6" s="159"/>
      <c r="JD6" s="159"/>
      <c r="JE6" s="159"/>
      <c r="JF6" s="159"/>
      <c r="JG6" s="159"/>
      <c r="JH6" s="159"/>
      <c r="JI6" s="159"/>
      <c r="JJ6" s="159"/>
      <c r="JK6" s="159"/>
      <c r="JL6" s="159"/>
      <c r="JM6" s="159"/>
      <c r="JN6" s="159"/>
      <c r="JO6" s="159"/>
      <c r="JP6" s="159"/>
      <c r="JQ6" s="159"/>
      <c r="JR6" s="159"/>
    </row>
    <row r="7" spans="1:278" s="178" customFormat="1" ht="46.5" customHeight="1" thickTop="1" thickBot="1">
      <c r="A7" s="611" t="s">
        <v>350</v>
      </c>
      <c r="B7" s="612"/>
      <c r="C7" s="612"/>
      <c r="D7" s="612"/>
      <c r="E7" s="612"/>
      <c r="F7" s="613"/>
      <c r="G7" s="185"/>
      <c r="H7" s="614" t="s">
        <v>351</v>
      </c>
      <c r="I7" s="614"/>
      <c r="J7" s="614"/>
      <c r="K7" s="614" t="s">
        <v>352</v>
      </c>
      <c r="L7" s="614"/>
      <c r="M7" s="614"/>
      <c r="N7" s="615" t="s">
        <v>353</v>
      </c>
      <c r="O7" s="620" t="s">
        <v>354</v>
      </c>
      <c r="P7" s="622" t="s">
        <v>355</v>
      </c>
      <c r="Q7" s="623"/>
      <c r="R7" s="622" t="s">
        <v>356</v>
      </c>
      <c r="S7" s="623"/>
      <c r="T7" s="624" t="s">
        <v>375</v>
      </c>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c r="AZ7" s="191"/>
      <c r="BA7" s="191"/>
      <c r="BB7" s="191"/>
      <c r="BC7" s="191"/>
      <c r="BD7" s="191"/>
      <c r="BE7" s="191"/>
      <c r="BF7" s="191"/>
      <c r="BG7" s="191"/>
      <c r="BH7" s="191"/>
      <c r="BI7" s="191"/>
      <c r="BJ7" s="191"/>
      <c r="BK7" s="191"/>
      <c r="BL7" s="191"/>
      <c r="BM7" s="191"/>
      <c r="BN7" s="191"/>
      <c r="BO7" s="191"/>
      <c r="BP7" s="191"/>
      <c r="BQ7" s="191"/>
      <c r="BR7" s="191"/>
      <c r="BS7" s="191"/>
      <c r="BT7" s="191"/>
      <c r="BU7" s="191"/>
      <c r="BV7" s="191"/>
      <c r="BW7" s="191"/>
      <c r="BX7" s="191"/>
      <c r="BY7" s="191"/>
      <c r="BZ7" s="191"/>
      <c r="CA7" s="191"/>
      <c r="CB7" s="191"/>
      <c r="CC7" s="191"/>
      <c r="CD7" s="191"/>
      <c r="CE7" s="191"/>
      <c r="CF7" s="191"/>
      <c r="CG7" s="191"/>
      <c r="CH7" s="191"/>
      <c r="CI7" s="191"/>
      <c r="CJ7" s="191"/>
      <c r="CK7" s="191"/>
      <c r="CL7" s="191"/>
      <c r="CM7" s="191"/>
      <c r="CN7" s="191"/>
      <c r="CO7" s="191"/>
      <c r="CP7" s="191"/>
      <c r="CQ7" s="191"/>
      <c r="CR7" s="191"/>
      <c r="CS7" s="191"/>
      <c r="CT7" s="191"/>
      <c r="CU7" s="191"/>
      <c r="CV7" s="191"/>
      <c r="CW7" s="191"/>
      <c r="CX7" s="191"/>
      <c r="CY7" s="191"/>
      <c r="CZ7" s="191"/>
      <c r="DA7" s="191"/>
      <c r="DB7" s="191"/>
      <c r="DC7" s="191"/>
      <c r="DD7" s="191"/>
      <c r="DE7" s="191"/>
      <c r="DF7" s="191"/>
      <c r="DG7" s="191"/>
      <c r="DH7" s="191"/>
      <c r="DI7" s="191"/>
      <c r="DJ7" s="191"/>
      <c r="DK7" s="191"/>
      <c r="DL7" s="191"/>
      <c r="DM7" s="191"/>
      <c r="DN7" s="191"/>
      <c r="DO7" s="191"/>
      <c r="DP7" s="191"/>
      <c r="DQ7" s="191"/>
      <c r="DR7" s="191"/>
      <c r="DS7" s="191"/>
      <c r="DT7" s="191"/>
      <c r="DU7" s="191"/>
      <c r="DV7" s="191"/>
      <c r="DW7" s="191"/>
      <c r="DX7" s="191"/>
      <c r="DY7" s="191"/>
      <c r="DZ7" s="191"/>
      <c r="EA7" s="191"/>
      <c r="EB7" s="191"/>
      <c r="EC7" s="191"/>
      <c r="ED7" s="191"/>
      <c r="EE7" s="191"/>
      <c r="EF7" s="191"/>
      <c r="EG7" s="191"/>
      <c r="EH7" s="191"/>
      <c r="EI7" s="191"/>
      <c r="EJ7" s="191"/>
      <c r="EK7" s="191"/>
      <c r="EL7" s="191"/>
      <c r="EM7" s="191"/>
      <c r="EN7" s="191"/>
      <c r="EO7" s="191"/>
      <c r="EP7" s="191"/>
      <c r="EQ7" s="191"/>
      <c r="ER7" s="191"/>
      <c r="ES7" s="191"/>
      <c r="ET7" s="191"/>
      <c r="EU7" s="191"/>
      <c r="EV7" s="191"/>
      <c r="EW7" s="191"/>
      <c r="EX7" s="191"/>
      <c r="EY7" s="191"/>
      <c r="EZ7" s="191"/>
      <c r="FA7" s="191"/>
      <c r="FB7" s="191"/>
      <c r="FC7" s="191"/>
      <c r="FD7" s="191"/>
      <c r="FE7" s="191"/>
      <c r="FF7" s="191"/>
      <c r="FG7" s="191"/>
      <c r="FH7" s="191"/>
      <c r="FI7" s="191"/>
      <c r="FJ7" s="191"/>
      <c r="FK7" s="191"/>
      <c r="FL7" s="191"/>
      <c r="FM7" s="191"/>
      <c r="FN7" s="191"/>
      <c r="FO7" s="191"/>
      <c r="FP7" s="191"/>
      <c r="FQ7" s="191"/>
      <c r="FR7" s="191"/>
      <c r="FS7" s="191"/>
      <c r="FT7" s="191"/>
    </row>
    <row r="8" spans="1:278" s="179" customFormat="1" ht="60.95" customHeight="1" thickTop="1" thickBot="1">
      <c r="A8" s="195" t="s">
        <v>202</v>
      </c>
      <c r="B8" s="195" t="s">
        <v>381</v>
      </c>
      <c r="C8" s="196" t="s">
        <v>8</v>
      </c>
      <c r="D8" s="186" t="s">
        <v>365</v>
      </c>
      <c r="E8" s="187" t="s">
        <v>10</v>
      </c>
      <c r="F8" s="187" t="s">
        <v>11</v>
      </c>
      <c r="G8" s="187" t="s">
        <v>12</v>
      </c>
      <c r="H8" s="188" t="s">
        <v>358</v>
      </c>
      <c r="I8" s="188" t="s">
        <v>38</v>
      </c>
      <c r="J8" s="188" t="s">
        <v>359</v>
      </c>
      <c r="K8" s="188" t="s">
        <v>358</v>
      </c>
      <c r="L8" s="188" t="s">
        <v>360</v>
      </c>
      <c r="M8" s="188" t="s">
        <v>359</v>
      </c>
      <c r="N8" s="615"/>
      <c r="O8" s="621"/>
      <c r="P8" s="189" t="s">
        <v>361</v>
      </c>
      <c r="Q8" s="189" t="s">
        <v>362</v>
      </c>
      <c r="R8" s="189" t="s">
        <v>363</v>
      </c>
      <c r="S8" s="189" t="s">
        <v>364</v>
      </c>
      <c r="T8" s="624"/>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192"/>
      <c r="BN8" s="192"/>
      <c r="BO8" s="192"/>
      <c r="BP8" s="192"/>
      <c r="BQ8" s="192"/>
      <c r="BR8" s="192"/>
      <c r="BS8" s="192"/>
      <c r="BT8" s="192"/>
      <c r="BU8" s="192"/>
      <c r="BV8" s="192"/>
      <c r="BW8" s="192"/>
      <c r="BX8" s="192"/>
      <c r="BY8" s="192"/>
      <c r="BZ8" s="192"/>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c r="CZ8" s="192"/>
      <c r="DA8" s="192"/>
      <c r="DB8" s="192"/>
      <c r="DC8" s="192"/>
      <c r="DD8" s="192"/>
      <c r="DE8" s="192"/>
      <c r="DF8" s="192"/>
      <c r="DG8" s="192"/>
      <c r="DH8" s="192"/>
      <c r="DI8" s="192"/>
      <c r="DJ8" s="192"/>
      <c r="DK8" s="192"/>
      <c r="DL8" s="192"/>
      <c r="DM8" s="192"/>
      <c r="DN8" s="192"/>
      <c r="DO8" s="192"/>
      <c r="DP8" s="192"/>
      <c r="DQ8" s="192"/>
      <c r="DR8" s="192"/>
      <c r="DS8" s="192"/>
      <c r="DT8" s="192"/>
      <c r="DU8" s="192"/>
      <c r="DV8" s="192"/>
      <c r="DW8" s="192"/>
      <c r="DX8" s="192"/>
      <c r="DY8" s="192"/>
      <c r="DZ8" s="192"/>
      <c r="EA8" s="192"/>
      <c r="EB8" s="192"/>
      <c r="EC8" s="192"/>
      <c r="ED8" s="192"/>
      <c r="EE8" s="192"/>
      <c r="EF8" s="192"/>
      <c r="EG8" s="192"/>
      <c r="EH8" s="192"/>
      <c r="EI8" s="192"/>
      <c r="EJ8" s="192"/>
      <c r="EK8" s="192"/>
      <c r="EL8" s="192"/>
      <c r="EM8" s="192"/>
      <c r="EN8" s="192"/>
      <c r="EO8" s="192"/>
      <c r="EP8" s="192"/>
      <c r="EQ8" s="192"/>
      <c r="ER8" s="192"/>
      <c r="ES8" s="192"/>
      <c r="ET8" s="192"/>
      <c r="EU8" s="192"/>
      <c r="EV8" s="192"/>
      <c r="EW8" s="192"/>
      <c r="EX8" s="192"/>
      <c r="EY8" s="192"/>
      <c r="EZ8" s="192"/>
      <c r="FA8" s="192"/>
      <c r="FB8" s="192"/>
      <c r="FC8" s="192"/>
      <c r="FD8" s="192"/>
      <c r="FE8" s="192"/>
      <c r="FF8" s="192"/>
      <c r="FG8" s="192"/>
      <c r="FH8" s="192"/>
      <c r="FI8" s="192"/>
      <c r="FJ8" s="192"/>
      <c r="FK8" s="192"/>
      <c r="FL8" s="192"/>
      <c r="FM8" s="192"/>
      <c r="FN8" s="192"/>
      <c r="FO8" s="192"/>
      <c r="FP8" s="192"/>
      <c r="FQ8" s="192"/>
      <c r="FR8" s="192"/>
      <c r="FS8" s="192"/>
      <c r="FT8" s="192"/>
    </row>
    <row r="9" spans="1:278" s="180" customFormat="1" ht="10.5" customHeight="1" thickTop="1" thickBot="1">
      <c r="A9" s="609"/>
      <c r="B9" s="610"/>
      <c r="C9" s="610"/>
      <c r="D9" s="610"/>
      <c r="E9" s="610"/>
      <c r="F9" s="610"/>
      <c r="G9" s="610"/>
      <c r="H9" s="610"/>
      <c r="I9" s="610"/>
      <c r="J9" s="610"/>
      <c r="K9" s="610"/>
      <c r="L9" s="610"/>
      <c r="M9" s="610"/>
      <c r="N9" s="610"/>
      <c r="T9" s="190"/>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c r="BO9" s="193"/>
      <c r="BP9" s="193"/>
      <c r="BQ9" s="193"/>
      <c r="BR9" s="193"/>
      <c r="BS9" s="193"/>
      <c r="BT9" s="193"/>
      <c r="BU9" s="193"/>
      <c r="BV9" s="193"/>
      <c r="BW9" s="193"/>
      <c r="BX9" s="193"/>
      <c r="BY9" s="193"/>
      <c r="BZ9" s="193"/>
      <c r="CA9" s="193"/>
      <c r="CB9" s="193"/>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c r="DK9" s="193"/>
      <c r="DL9" s="193"/>
      <c r="DM9" s="193"/>
      <c r="DN9" s="193"/>
      <c r="DO9" s="193"/>
      <c r="DP9" s="193"/>
      <c r="DQ9" s="193"/>
      <c r="DR9" s="193"/>
      <c r="DS9" s="193"/>
      <c r="DT9" s="193"/>
      <c r="DU9" s="193"/>
      <c r="DV9" s="193"/>
      <c r="DW9" s="193"/>
      <c r="DX9" s="193"/>
      <c r="DY9" s="193"/>
      <c r="DZ9" s="193"/>
      <c r="EA9" s="193"/>
      <c r="EB9" s="193"/>
      <c r="EC9" s="193"/>
      <c r="ED9" s="193"/>
      <c r="EE9" s="193"/>
      <c r="EF9" s="193"/>
      <c r="EG9" s="193"/>
      <c r="EH9" s="193"/>
      <c r="EI9" s="193"/>
      <c r="EJ9" s="193"/>
      <c r="EK9" s="193"/>
      <c r="EL9" s="193"/>
      <c r="EM9" s="193"/>
      <c r="EN9" s="193"/>
      <c r="EO9" s="193"/>
      <c r="EP9" s="193"/>
      <c r="EQ9" s="193"/>
      <c r="ER9" s="193"/>
      <c r="ES9" s="193"/>
      <c r="ET9" s="193"/>
      <c r="EU9" s="193"/>
      <c r="EV9" s="193"/>
      <c r="EW9" s="193"/>
      <c r="EX9" s="193"/>
      <c r="EY9" s="193"/>
      <c r="EZ9" s="193"/>
      <c r="FA9" s="193"/>
      <c r="FB9" s="193"/>
      <c r="FC9" s="193"/>
      <c r="FD9" s="193"/>
      <c r="FE9" s="193"/>
      <c r="FF9" s="193"/>
      <c r="FG9" s="193"/>
      <c r="FH9" s="193"/>
      <c r="FI9" s="193"/>
      <c r="FJ9" s="193"/>
      <c r="FK9" s="193"/>
      <c r="FL9" s="193"/>
      <c r="FM9" s="193"/>
      <c r="FN9" s="193"/>
      <c r="FO9" s="193"/>
      <c r="FP9" s="193"/>
      <c r="FQ9" s="193"/>
      <c r="FR9" s="193"/>
      <c r="FS9" s="193"/>
      <c r="FT9" s="193"/>
    </row>
    <row r="10" spans="1:278" s="181" customFormat="1" ht="15" customHeight="1">
      <c r="A10" s="592">
        <f>'Mapa Final'!A10</f>
        <v>1</v>
      </c>
      <c r="B10" s="546" t="str">
        <f>'Mapa Final'!B10</f>
        <v>Perdida de información</v>
      </c>
      <c r="C10" s="595" t="str">
        <f>'Mapa Final'!C10</f>
        <v>Afectación en la Prestación del Servicio de Justicia</v>
      </c>
      <c r="D10" s="595" t="str">
        <f>'Mapa Final'!D10</f>
        <v>1. Daños de las bases de datos. 
2. Fallas de hardware o software. 
3. Virus informático. 
4. Inexistencia de copias de seguridad actualizadas.  
5. Desastres físicos o naturales. 
6. Falta de control en las condiciones ambientales necesarias para la conservación de los documentos.</v>
      </c>
      <c r="E10" s="598" t="str">
        <f>'Mapa Final'!E10</f>
        <v>Pérdida de la información almacenada de manera magnética y en físico.</v>
      </c>
      <c r="F10" s="598" t="str">
        <f>'Mapa Final'!F10</f>
        <v>Posibilidad de Afectación en la Prestación del Servicio de Justicia debido a la pérdida de la información almacenada de manera magnética y en físico.</v>
      </c>
      <c r="G10" s="598" t="str">
        <f>'Mapa Final'!G10</f>
        <v>Fallas Tecnológicas</v>
      </c>
      <c r="H10" s="571" t="str">
        <f>'Mapa Final'!I10</f>
        <v>Media</v>
      </c>
      <c r="I10" s="601" t="str">
        <f>'Mapa Final'!L10</f>
        <v>Mayor</v>
      </c>
      <c r="J10" s="580" t="str">
        <f>'Mapa Final'!N10</f>
        <v xml:space="preserve">Alto </v>
      </c>
      <c r="K10" s="583" t="str">
        <f>'Mapa Final'!AA10</f>
        <v>Baja</v>
      </c>
      <c r="L10" s="583" t="str">
        <f>'Mapa Final'!AE10</f>
        <v>Mayor</v>
      </c>
      <c r="M10" s="586" t="str">
        <f>'Mapa Final'!AG10</f>
        <v xml:space="preserve">Alto </v>
      </c>
      <c r="N10" s="583" t="str">
        <f>'Mapa Final'!AH10</f>
        <v>Evitar</v>
      </c>
      <c r="O10" s="589" t="str">
        <f>'Mapa Final'!AI10</f>
        <v>Se efectuara trimestralmente una verificación de los documentos archivados y los alojados en el One Drive</v>
      </c>
      <c r="P10" s="577"/>
      <c r="Q10" s="577" t="s">
        <v>611</v>
      </c>
      <c r="R10" s="604">
        <v>44652</v>
      </c>
      <c r="S10" s="604">
        <v>44742</v>
      </c>
      <c r="T10" s="605">
        <v>1</v>
      </c>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4"/>
      <c r="AY10" s="194"/>
      <c r="AZ10" s="194"/>
      <c r="BA10" s="194"/>
      <c r="BB10" s="194"/>
      <c r="BC10" s="194"/>
      <c r="BD10" s="194"/>
      <c r="BE10" s="194"/>
      <c r="BF10" s="194"/>
      <c r="BG10" s="194"/>
      <c r="BH10" s="194"/>
      <c r="BI10" s="194"/>
      <c r="BJ10" s="194"/>
      <c r="BK10" s="194"/>
      <c r="BL10" s="194"/>
      <c r="BM10" s="194"/>
      <c r="BN10" s="194"/>
      <c r="BO10" s="194"/>
      <c r="BP10" s="194"/>
      <c r="BQ10" s="194"/>
      <c r="BR10" s="194"/>
      <c r="BS10" s="194"/>
      <c r="BT10" s="194"/>
      <c r="BU10" s="194"/>
      <c r="BV10" s="194"/>
      <c r="BW10" s="194"/>
      <c r="BX10" s="194"/>
      <c r="BY10" s="194"/>
      <c r="BZ10" s="194"/>
      <c r="CA10" s="194"/>
      <c r="CB10" s="194"/>
      <c r="CC10" s="194"/>
      <c r="CD10" s="194"/>
      <c r="CE10" s="194"/>
      <c r="CF10" s="194"/>
      <c r="CG10" s="194"/>
      <c r="CH10" s="194"/>
      <c r="CI10" s="194"/>
      <c r="CJ10" s="194"/>
      <c r="CK10" s="194"/>
      <c r="CL10" s="194"/>
      <c r="CM10" s="194"/>
      <c r="CN10" s="194"/>
      <c r="CO10" s="194"/>
      <c r="CP10" s="194"/>
      <c r="CQ10" s="194"/>
      <c r="CR10" s="194"/>
      <c r="CS10" s="194"/>
      <c r="CT10" s="194"/>
      <c r="CU10" s="194"/>
      <c r="CV10" s="194"/>
      <c r="CW10" s="194"/>
      <c r="CX10" s="194"/>
      <c r="CY10" s="194"/>
      <c r="CZ10" s="194"/>
      <c r="DA10" s="194"/>
      <c r="DB10" s="194"/>
      <c r="DC10" s="194"/>
      <c r="DD10" s="194"/>
      <c r="DE10" s="194"/>
      <c r="DF10" s="194"/>
      <c r="DG10" s="194"/>
      <c r="DH10" s="194"/>
      <c r="DI10" s="194"/>
      <c r="DJ10" s="194"/>
      <c r="DK10" s="194"/>
      <c r="DL10" s="194"/>
      <c r="DM10" s="194"/>
      <c r="DN10" s="194"/>
      <c r="DO10" s="194"/>
      <c r="DP10" s="194"/>
      <c r="DQ10" s="194"/>
      <c r="DR10" s="194"/>
      <c r="DS10" s="194"/>
      <c r="DT10" s="194"/>
      <c r="DU10" s="194"/>
      <c r="DV10" s="194"/>
      <c r="DW10" s="194"/>
      <c r="DX10" s="194"/>
      <c r="DY10" s="194"/>
      <c r="DZ10" s="194"/>
      <c r="EA10" s="194"/>
      <c r="EB10" s="194"/>
      <c r="EC10" s="194"/>
      <c r="ED10" s="194"/>
      <c r="EE10" s="194"/>
      <c r="EF10" s="194"/>
      <c r="EG10" s="194"/>
      <c r="EH10" s="194"/>
      <c r="EI10" s="194"/>
      <c r="EJ10" s="194"/>
      <c r="EK10" s="194"/>
      <c r="EL10" s="194"/>
      <c r="EM10" s="194"/>
      <c r="EN10" s="194"/>
      <c r="EO10" s="194"/>
      <c r="EP10" s="194"/>
      <c r="EQ10" s="194"/>
      <c r="ER10" s="194"/>
      <c r="ES10" s="194"/>
      <c r="ET10" s="194"/>
      <c r="EU10" s="194"/>
      <c r="EV10" s="194"/>
      <c r="EW10" s="194"/>
      <c r="EX10" s="194"/>
      <c r="EY10" s="194"/>
      <c r="EZ10" s="194"/>
      <c r="FA10" s="194"/>
      <c r="FB10" s="194"/>
      <c r="FC10" s="194"/>
      <c r="FD10" s="194"/>
      <c r="FE10" s="194"/>
      <c r="FF10" s="194"/>
      <c r="FG10" s="194"/>
      <c r="FH10" s="194"/>
      <c r="FI10" s="194"/>
      <c r="FJ10" s="194"/>
      <c r="FK10" s="194"/>
      <c r="FL10" s="194"/>
      <c r="FM10" s="194"/>
      <c r="FN10" s="194"/>
      <c r="FO10" s="194"/>
      <c r="FP10" s="194"/>
      <c r="FQ10" s="194"/>
      <c r="FR10" s="194"/>
      <c r="FS10" s="194"/>
      <c r="FT10" s="194"/>
    </row>
    <row r="11" spans="1:278" s="181" customFormat="1" ht="13.5" customHeight="1">
      <c r="A11" s="593"/>
      <c r="B11" s="625"/>
      <c r="C11" s="596"/>
      <c r="D11" s="596"/>
      <c r="E11" s="599"/>
      <c r="F11" s="599"/>
      <c r="G11" s="599"/>
      <c r="H11" s="572"/>
      <c r="I11" s="602"/>
      <c r="J11" s="581"/>
      <c r="K11" s="584"/>
      <c r="L11" s="584"/>
      <c r="M11" s="587"/>
      <c r="N11" s="584"/>
      <c r="O11" s="590"/>
      <c r="P11" s="578"/>
      <c r="Q11" s="578"/>
      <c r="R11" s="578"/>
      <c r="S11" s="578"/>
      <c r="T11" s="578"/>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c r="BC11" s="194"/>
      <c r="BD11" s="194"/>
      <c r="BE11" s="194"/>
      <c r="BF11" s="194"/>
      <c r="BG11" s="194"/>
      <c r="BH11" s="194"/>
      <c r="BI11" s="194"/>
      <c r="BJ11" s="194"/>
      <c r="BK11" s="194"/>
      <c r="BL11" s="194"/>
      <c r="BM11" s="194"/>
      <c r="BN11" s="194"/>
      <c r="BO11" s="194"/>
      <c r="BP11" s="194"/>
      <c r="BQ11" s="194"/>
      <c r="BR11" s="194"/>
      <c r="BS11" s="194"/>
      <c r="BT11" s="194"/>
      <c r="BU11" s="194"/>
      <c r="BV11" s="194"/>
      <c r="BW11" s="194"/>
      <c r="BX11" s="194"/>
      <c r="BY11" s="194"/>
      <c r="BZ11" s="194"/>
      <c r="CA11" s="194"/>
      <c r="CB11" s="194"/>
      <c r="CC11" s="194"/>
      <c r="CD11" s="194"/>
      <c r="CE11" s="194"/>
      <c r="CF11" s="194"/>
      <c r="CG11" s="194"/>
      <c r="CH11" s="194"/>
      <c r="CI11" s="194"/>
      <c r="CJ11" s="194"/>
      <c r="CK11" s="194"/>
      <c r="CL11" s="194"/>
      <c r="CM11" s="194"/>
      <c r="CN11" s="194"/>
      <c r="CO11" s="194"/>
      <c r="CP11" s="194"/>
      <c r="CQ11" s="194"/>
      <c r="CR11" s="194"/>
      <c r="CS11" s="194"/>
      <c r="CT11" s="194"/>
      <c r="CU11" s="194"/>
      <c r="CV11" s="194"/>
      <c r="CW11" s="194"/>
      <c r="CX11" s="194"/>
      <c r="CY11" s="194"/>
      <c r="CZ11" s="194"/>
      <c r="DA11" s="194"/>
      <c r="DB11" s="194"/>
      <c r="DC11" s="194"/>
      <c r="DD11" s="194"/>
      <c r="DE11" s="194"/>
      <c r="DF11" s="194"/>
      <c r="DG11" s="194"/>
      <c r="DH11" s="194"/>
      <c r="DI11" s="194"/>
      <c r="DJ11" s="194"/>
      <c r="DK11" s="194"/>
      <c r="DL11" s="194"/>
      <c r="DM11" s="194"/>
      <c r="DN11" s="194"/>
      <c r="DO11" s="194"/>
      <c r="DP11" s="194"/>
      <c r="DQ11" s="194"/>
      <c r="DR11" s="194"/>
      <c r="DS11" s="194"/>
      <c r="DT11" s="194"/>
      <c r="DU11" s="194"/>
      <c r="DV11" s="194"/>
      <c r="DW11" s="194"/>
      <c r="DX11" s="194"/>
      <c r="DY11" s="194"/>
      <c r="DZ11" s="194"/>
      <c r="EA11" s="194"/>
      <c r="EB11" s="194"/>
      <c r="EC11" s="194"/>
      <c r="ED11" s="194"/>
      <c r="EE11" s="194"/>
      <c r="EF11" s="194"/>
      <c r="EG11" s="194"/>
      <c r="EH11" s="194"/>
      <c r="EI11" s="194"/>
      <c r="EJ11" s="194"/>
      <c r="EK11" s="194"/>
      <c r="EL11" s="194"/>
      <c r="EM11" s="194"/>
      <c r="EN11" s="194"/>
      <c r="EO11" s="194"/>
      <c r="EP11" s="194"/>
      <c r="EQ11" s="194"/>
      <c r="ER11" s="194"/>
      <c r="ES11" s="194"/>
      <c r="ET11" s="194"/>
      <c r="EU11" s="194"/>
      <c r="EV11" s="194"/>
      <c r="EW11" s="194"/>
      <c r="EX11" s="194"/>
      <c r="EY11" s="194"/>
      <c r="EZ11" s="194"/>
      <c r="FA11" s="194"/>
      <c r="FB11" s="194"/>
      <c r="FC11" s="194"/>
      <c r="FD11" s="194"/>
      <c r="FE11" s="194"/>
      <c r="FF11" s="194"/>
      <c r="FG11" s="194"/>
      <c r="FH11" s="194"/>
      <c r="FI11" s="194"/>
      <c r="FJ11" s="194"/>
      <c r="FK11" s="194"/>
      <c r="FL11" s="194"/>
      <c r="FM11" s="194"/>
      <c r="FN11" s="194"/>
      <c r="FO11" s="194"/>
      <c r="FP11" s="194"/>
      <c r="FQ11" s="194"/>
      <c r="FR11" s="194"/>
      <c r="FS11" s="194"/>
      <c r="FT11" s="194"/>
    </row>
    <row r="12" spans="1:278" s="181" customFormat="1" ht="13.5" customHeight="1">
      <c r="A12" s="593"/>
      <c r="B12" s="625"/>
      <c r="C12" s="596"/>
      <c r="D12" s="596"/>
      <c r="E12" s="599"/>
      <c r="F12" s="599"/>
      <c r="G12" s="599"/>
      <c r="H12" s="572"/>
      <c r="I12" s="602"/>
      <c r="J12" s="581"/>
      <c r="K12" s="584"/>
      <c r="L12" s="584"/>
      <c r="M12" s="587"/>
      <c r="N12" s="584"/>
      <c r="O12" s="590"/>
      <c r="P12" s="578"/>
      <c r="Q12" s="578"/>
      <c r="R12" s="578"/>
      <c r="S12" s="578"/>
      <c r="T12" s="578"/>
      <c r="U12" s="194"/>
      <c r="V12" s="194"/>
      <c r="W12" s="194"/>
      <c r="X12" s="194"/>
      <c r="Y12" s="194"/>
      <c r="Z12" s="194"/>
      <c r="AA12" s="194"/>
      <c r="AB12" s="194"/>
      <c r="AC12" s="194"/>
      <c r="AD12" s="194"/>
      <c r="AE12" s="194"/>
      <c r="AF12" s="194"/>
      <c r="AG12" s="194"/>
      <c r="AH12" s="194"/>
      <c r="AI12" s="194"/>
      <c r="AJ12" s="194"/>
      <c r="AK12" s="194"/>
      <c r="AL12" s="194"/>
      <c r="AM12" s="194"/>
      <c r="AN12" s="194"/>
      <c r="AO12" s="194"/>
      <c r="AP12" s="194"/>
      <c r="AQ12" s="194"/>
      <c r="AR12" s="194"/>
      <c r="AS12" s="194"/>
      <c r="AT12" s="194"/>
      <c r="AU12" s="194"/>
      <c r="AV12" s="194"/>
      <c r="AW12" s="194"/>
      <c r="AX12" s="194"/>
      <c r="AY12" s="194"/>
      <c r="AZ12" s="194"/>
      <c r="BA12" s="194"/>
      <c r="BB12" s="194"/>
      <c r="BC12" s="194"/>
      <c r="BD12" s="194"/>
      <c r="BE12" s="194"/>
      <c r="BF12" s="194"/>
      <c r="BG12" s="194"/>
      <c r="BH12" s="194"/>
      <c r="BI12" s="194"/>
      <c r="BJ12" s="194"/>
      <c r="BK12" s="194"/>
      <c r="BL12" s="194"/>
      <c r="BM12" s="194"/>
      <c r="BN12" s="194"/>
      <c r="BO12" s="194"/>
      <c r="BP12" s="194"/>
      <c r="BQ12" s="194"/>
      <c r="BR12" s="194"/>
      <c r="BS12" s="194"/>
      <c r="BT12" s="194"/>
      <c r="BU12" s="194"/>
      <c r="BV12" s="194"/>
      <c r="BW12" s="194"/>
      <c r="BX12" s="194"/>
      <c r="BY12" s="194"/>
      <c r="BZ12" s="194"/>
      <c r="CA12" s="194"/>
      <c r="CB12" s="194"/>
      <c r="CC12" s="194"/>
      <c r="CD12" s="194"/>
      <c r="CE12" s="194"/>
      <c r="CF12" s="194"/>
      <c r="CG12" s="194"/>
      <c r="CH12" s="194"/>
      <c r="CI12" s="194"/>
      <c r="CJ12" s="194"/>
      <c r="CK12" s="194"/>
      <c r="CL12" s="194"/>
      <c r="CM12" s="194"/>
      <c r="CN12" s="194"/>
      <c r="CO12" s="194"/>
      <c r="CP12" s="194"/>
      <c r="CQ12" s="194"/>
      <c r="CR12" s="194"/>
      <c r="CS12" s="194"/>
      <c r="CT12" s="194"/>
      <c r="CU12" s="194"/>
      <c r="CV12" s="194"/>
      <c r="CW12" s="194"/>
      <c r="CX12" s="194"/>
      <c r="CY12" s="194"/>
      <c r="CZ12" s="194"/>
      <c r="DA12" s="194"/>
      <c r="DB12" s="194"/>
      <c r="DC12" s="194"/>
      <c r="DD12" s="194"/>
      <c r="DE12" s="194"/>
      <c r="DF12" s="194"/>
      <c r="DG12" s="194"/>
      <c r="DH12" s="194"/>
      <c r="DI12" s="194"/>
      <c r="DJ12" s="194"/>
      <c r="DK12" s="194"/>
      <c r="DL12" s="194"/>
      <c r="DM12" s="194"/>
      <c r="DN12" s="194"/>
      <c r="DO12" s="194"/>
      <c r="DP12" s="194"/>
      <c r="DQ12" s="194"/>
      <c r="DR12" s="194"/>
      <c r="DS12" s="194"/>
      <c r="DT12" s="194"/>
      <c r="DU12" s="194"/>
      <c r="DV12" s="194"/>
      <c r="DW12" s="194"/>
      <c r="DX12" s="194"/>
      <c r="DY12" s="194"/>
      <c r="DZ12" s="194"/>
      <c r="EA12" s="194"/>
      <c r="EB12" s="194"/>
      <c r="EC12" s="194"/>
      <c r="ED12" s="194"/>
      <c r="EE12" s="194"/>
      <c r="EF12" s="194"/>
      <c r="EG12" s="194"/>
      <c r="EH12" s="194"/>
      <c r="EI12" s="194"/>
      <c r="EJ12" s="194"/>
      <c r="EK12" s="194"/>
      <c r="EL12" s="194"/>
      <c r="EM12" s="194"/>
      <c r="EN12" s="194"/>
      <c r="EO12" s="194"/>
      <c r="EP12" s="194"/>
      <c r="EQ12" s="194"/>
      <c r="ER12" s="194"/>
      <c r="ES12" s="194"/>
      <c r="ET12" s="194"/>
      <c r="EU12" s="194"/>
      <c r="EV12" s="194"/>
      <c r="EW12" s="194"/>
      <c r="EX12" s="194"/>
      <c r="EY12" s="194"/>
      <c r="EZ12" s="194"/>
      <c r="FA12" s="194"/>
      <c r="FB12" s="194"/>
      <c r="FC12" s="194"/>
      <c r="FD12" s="194"/>
      <c r="FE12" s="194"/>
      <c r="FF12" s="194"/>
      <c r="FG12" s="194"/>
      <c r="FH12" s="194"/>
      <c r="FI12" s="194"/>
      <c r="FJ12" s="194"/>
      <c r="FK12" s="194"/>
      <c r="FL12" s="194"/>
      <c r="FM12" s="194"/>
      <c r="FN12" s="194"/>
      <c r="FO12" s="194"/>
      <c r="FP12" s="194"/>
      <c r="FQ12" s="194"/>
      <c r="FR12" s="194"/>
      <c r="FS12" s="194"/>
      <c r="FT12" s="194"/>
    </row>
    <row r="13" spans="1:278" s="181" customFormat="1" ht="13.5" customHeight="1">
      <c r="A13" s="593"/>
      <c r="B13" s="625"/>
      <c r="C13" s="596"/>
      <c r="D13" s="596"/>
      <c r="E13" s="599"/>
      <c r="F13" s="599"/>
      <c r="G13" s="599"/>
      <c r="H13" s="572"/>
      <c r="I13" s="602"/>
      <c r="J13" s="581"/>
      <c r="K13" s="584"/>
      <c r="L13" s="584"/>
      <c r="M13" s="587"/>
      <c r="N13" s="584"/>
      <c r="O13" s="590"/>
      <c r="P13" s="578"/>
      <c r="Q13" s="578"/>
      <c r="R13" s="578"/>
      <c r="S13" s="578"/>
      <c r="T13" s="578"/>
      <c r="U13" s="194"/>
      <c r="V13" s="194"/>
      <c r="W13" s="194"/>
      <c r="X13" s="194"/>
      <c r="Y13" s="194"/>
      <c r="Z13" s="194"/>
      <c r="AA13" s="194"/>
      <c r="AB13" s="194"/>
      <c r="AC13" s="194"/>
      <c r="AD13" s="194"/>
      <c r="AE13" s="194"/>
      <c r="AF13" s="194"/>
      <c r="AG13" s="194"/>
      <c r="AH13" s="194"/>
      <c r="AI13" s="194"/>
      <c r="AJ13" s="194"/>
      <c r="AK13" s="194"/>
      <c r="AL13" s="194"/>
      <c r="AM13" s="194"/>
      <c r="AN13" s="194"/>
      <c r="AO13" s="194"/>
      <c r="AP13" s="194"/>
      <c r="AQ13" s="194"/>
      <c r="AR13" s="194"/>
      <c r="AS13" s="194"/>
      <c r="AT13" s="194"/>
      <c r="AU13" s="194"/>
      <c r="AV13" s="194"/>
      <c r="AW13" s="194"/>
      <c r="AX13" s="194"/>
      <c r="AY13" s="194"/>
      <c r="AZ13" s="194"/>
      <c r="BA13" s="194"/>
      <c r="BB13" s="194"/>
      <c r="BC13" s="194"/>
      <c r="BD13" s="194"/>
      <c r="BE13" s="194"/>
      <c r="BF13" s="194"/>
      <c r="BG13" s="194"/>
      <c r="BH13" s="194"/>
      <c r="BI13" s="194"/>
      <c r="BJ13" s="194"/>
      <c r="BK13" s="194"/>
      <c r="BL13" s="194"/>
      <c r="BM13" s="194"/>
      <c r="BN13" s="194"/>
      <c r="BO13" s="194"/>
      <c r="BP13" s="194"/>
      <c r="BQ13" s="194"/>
      <c r="BR13" s="194"/>
      <c r="BS13" s="194"/>
      <c r="BT13" s="194"/>
      <c r="BU13" s="194"/>
      <c r="BV13" s="194"/>
      <c r="BW13" s="194"/>
      <c r="BX13" s="194"/>
      <c r="BY13" s="194"/>
      <c r="BZ13" s="194"/>
      <c r="CA13" s="194"/>
      <c r="CB13" s="194"/>
      <c r="CC13" s="194"/>
      <c r="CD13" s="194"/>
      <c r="CE13" s="194"/>
      <c r="CF13" s="194"/>
      <c r="CG13" s="194"/>
      <c r="CH13" s="194"/>
      <c r="CI13" s="194"/>
      <c r="CJ13" s="194"/>
      <c r="CK13" s="194"/>
      <c r="CL13" s="194"/>
      <c r="CM13" s="194"/>
      <c r="CN13" s="194"/>
      <c r="CO13" s="194"/>
      <c r="CP13" s="194"/>
      <c r="CQ13" s="194"/>
      <c r="CR13" s="194"/>
      <c r="CS13" s="194"/>
      <c r="CT13" s="194"/>
      <c r="CU13" s="194"/>
      <c r="CV13" s="194"/>
      <c r="CW13" s="194"/>
      <c r="CX13" s="194"/>
      <c r="CY13" s="194"/>
      <c r="CZ13" s="194"/>
      <c r="DA13" s="194"/>
      <c r="DB13" s="194"/>
      <c r="DC13" s="194"/>
      <c r="DD13" s="194"/>
      <c r="DE13" s="194"/>
      <c r="DF13" s="194"/>
      <c r="DG13" s="194"/>
      <c r="DH13" s="194"/>
      <c r="DI13" s="194"/>
      <c r="DJ13" s="194"/>
      <c r="DK13" s="194"/>
      <c r="DL13" s="194"/>
      <c r="DM13" s="194"/>
      <c r="DN13" s="194"/>
      <c r="DO13" s="194"/>
      <c r="DP13" s="194"/>
      <c r="DQ13" s="194"/>
      <c r="DR13" s="194"/>
      <c r="DS13" s="194"/>
      <c r="DT13" s="194"/>
      <c r="DU13" s="194"/>
      <c r="DV13" s="194"/>
      <c r="DW13" s="194"/>
      <c r="DX13" s="194"/>
      <c r="DY13" s="194"/>
      <c r="DZ13" s="194"/>
      <c r="EA13" s="194"/>
      <c r="EB13" s="194"/>
      <c r="EC13" s="194"/>
      <c r="ED13" s="194"/>
      <c r="EE13" s="194"/>
      <c r="EF13" s="194"/>
      <c r="EG13" s="194"/>
      <c r="EH13" s="194"/>
      <c r="EI13" s="194"/>
      <c r="EJ13" s="194"/>
      <c r="EK13" s="194"/>
      <c r="EL13" s="194"/>
      <c r="EM13" s="194"/>
      <c r="EN13" s="194"/>
      <c r="EO13" s="194"/>
      <c r="EP13" s="194"/>
      <c r="EQ13" s="194"/>
      <c r="ER13" s="194"/>
      <c r="ES13" s="194"/>
      <c r="ET13" s="194"/>
      <c r="EU13" s="194"/>
      <c r="EV13" s="194"/>
      <c r="EW13" s="194"/>
      <c r="EX13" s="194"/>
      <c r="EY13" s="194"/>
      <c r="EZ13" s="194"/>
      <c r="FA13" s="194"/>
      <c r="FB13" s="194"/>
      <c r="FC13" s="194"/>
      <c r="FD13" s="194"/>
      <c r="FE13" s="194"/>
      <c r="FF13" s="194"/>
      <c r="FG13" s="194"/>
      <c r="FH13" s="194"/>
      <c r="FI13" s="194"/>
      <c r="FJ13" s="194"/>
      <c r="FK13" s="194"/>
      <c r="FL13" s="194"/>
      <c r="FM13" s="194"/>
      <c r="FN13" s="194"/>
      <c r="FO13" s="194"/>
      <c r="FP13" s="194"/>
      <c r="FQ13" s="194"/>
      <c r="FR13" s="194"/>
      <c r="FS13" s="194"/>
      <c r="FT13" s="194"/>
    </row>
    <row r="14" spans="1:278" s="181" customFormat="1" ht="238.5" customHeight="1" thickBot="1">
      <c r="A14" s="594"/>
      <c r="B14" s="626"/>
      <c r="C14" s="597"/>
      <c r="D14" s="597"/>
      <c r="E14" s="600"/>
      <c r="F14" s="600"/>
      <c r="G14" s="600"/>
      <c r="H14" s="573"/>
      <c r="I14" s="603"/>
      <c r="J14" s="582"/>
      <c r="K14" s="585"/>
      <c r="L14" s="585"/>
      <c r="M14" s="588"/>
      <c r="N14" s="585"/>
      <c r="O14" s="591"/>
      <c r="P14" s="579"/>
      <c r="Q14" s="579"/>
      <c r="R14" s="579"/>
      <c r="S14" s="579"/>
      <c r="T14" s="579"/>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c r="BU14" s="194"/>
      <c r="BV14" s="194"/>
      <c r="BW14" s="194"/>
      <c r="BX14" s="194"/>
      <c r="BY14" s="194"/>
      <c r="BZ14" s="194"/>
      <c r="CA14" s="194"/>
      <c r="CB14" s="194"/>
      <c r="CC14" s="194"/>
      <c r="CD14" s="194"/>
      <c r="CE14" s="194"/>
      <c r="CF14" s="194"/>
      <c r="CG14" s="194"/>
      <c r="CH14" s="194"/>
      <c r="CI14" s="194"/>
      <c r="CJ14" s="194"/>
      <c r="CK14" s="194"/>
      <c r="CL14" s="194"/>
      <c r="CM14" s="194"/>
      <c r="CN14" s="194"/>
      <c r="CO14" s="194"/>
      <c r="CP14" s="194"/>
      <c r="CQ14" s="194"/>
      <c r="CR14" s="194"/>
      <c r="CS14" s="194"/>
      <c r="CT14" s="194"/>
      <c r="CU14" s="194"/>
      <c r="CV14" s="194"/>
      <c r="CW14" s="194"/>
      <c r="CX14" s="194"/>
      <c r="CY14" s="194"/>
      <c r="CZ14" s="194"/>
      <c r="DA14" s="194"/>
      <c r="DB14" s="194"/>
      <c r="DC14" s="194"/>
      <c r="DD14" s="194"/>
      <c r="DE14" s="194"/>
      <c r="DF14" s="194"/>
      <c r="DG14" s="194"/>
      <c r="DH14" s="194"/>
      <c r="DI14" s="194"/>
      <c r="DJ14" s="194"/>
      <c r="DK14" s="194"/>
      <c r="DL14" s="194"/>
      <c r="DM14" s="194"/>
      <c r="DN14" s="194"/>
      <c r="DO14" s="194"/>
      <c r="DP14" s="194"/>
      <c r="DQ14" s="194"/>
      <c r="DR14" s="194"/>
      <c r="DS14" s="194"/>
      <c r="DT14" s="194"/>
      <c r="DU14" s="194"/>
      <c r="DV14" s="194"/>
      <c r="DW14" s="194"/>
      <c r="DX14" s="194"/>
      <c r="DY14" s="194"/>
      <c r="DZ14" s="194"/>
      <c r="EA14" s="194"/>
      <c r="EB14" s="194"/>
      <c r="EC14" s="194"/>
      <c r="ED14" s="194"/>
      <c r="EE14" s="194"/>
      <c r="EF14" s="194"/>
      <c r="EG14" s="194"/>
      <c r="EH14" s="194"/>
      <c r="EI14" s="194"/>
      <c r="EJ14" s="194"/>
      <c r="EK14" s="194"/>
      <c r="EL14" s="194"/>
      <c r="EM14" s="194"/>
      <c r="EN14" s="194"/>
      <c r="EO14" s="194"/>
      <c r="EP14" s="194"/>
      <c r="EQ14" s="194"/>
      <c r="ER14" s="194"/>
      <c r="ES14" s="194"/>
      <c r="ET14" s="194"/>
      <c r="EU14" s="194"/>
      <c r="EV14" s="194"/>
      <c r="EW14" s="194"/>
      <c r="EX14" s="194"/>
      <c r="EY14" s="194"/>
      <c r="EZ14" s="194"/>
      <c r="FA14" s="194"/>
      <c r="FB14" s="194"/>
      <c r="FC14" s="194"/>
      <c r="FD14" s="194"/>
      <c r="FE14" s="194"/>
      <c r="FF14" s="194"/>
      <c r="FG14" s="194"/>
      <c r="FH14" s="194"/>
      <c r="FI14" s="194"/>
      <c r="FJ14" s="194"/>
      <c r="FK14" s="194"/>
      <c r="FL14" s="194"/>
      <c r="FM14" s="194"/>
      <c r="FN14" s="194"/>
      <c r="FO14" s="194"/>
      <c r="FP14" s="194"/>
      <c r="FQ14" s="194"/>
      <c r="FR14" s="194"/>
      <c r="FS14" s="194"/>
      <c r="FT14" s="194"/>
    </row>
    <row r="15" spans="1:278" s="181" customFormat="1" ht="15" customHeight="1">
      <c r="A15" s="592">
        <f>'Mapa Final'!A15</f>
        <v>2</v>
      </c>
      <c r="B15" s="546" t="str">
        <f>'Mapa Final'!B15</f>
        <v>Inexactitud</v>
      </c>
      <c r="C15" s="595" t="str">
        <f>'Mapa Final'!C15</f>
        <v>Reputacional</v>
      </c>
      <c r="D15" s="595" t="str">
        <f>'Mapa Final'!D15</f>
        <v>1. Falta de control en la información. 
2. Falta de análisis de la información. 
3. Falta de coordinación en la ejecución de las actividades. 
4.cambio que ha presentado la plataforma de la página web de la rama judicial.
5.Abuso de medios informaticos.</v>
      </c>
      <c r="E15" s="598" t="str">
        <f>'Mapa Final'!E15</f>
        <v>Presentar información, registros errados o incongruentes, respecto de las actividades registradas en la matriz de comunicaciones</v>
      </c>
      <c r="F15" s="598" t="str">
        <f>'Mapa Final'!F15</f>
        <v xml:space="preserve">Posibilidad de Afectación en la reputación debido a la presentación de información, registros errados o incongruentes, respecto de las actividades registradas en la matriz de comunicaciones. </v>
      </c>
      <c r="G15" s="598" t="str">
        <f>'Mapa Final'!G15</f>
        <v>Usuarios, productos y prácticas organizacionales</v>
      </c>
      <c r="H15" s="571" t="str">
        <f>'Mapa Final'!I15</f>
        <v>Media</v>
      </c>
      <c r="I15" s="601" t="str">
        <f>'Mapa Final'!L15</f>
        <v>Mayor</v>
      </c>
      <c r="J15" s="580" t="str">
        <f>'Mapa Final'!N15</f>
        <v xml:space="preserve">Alto </v>
      </c>
      <c r="K15" s="583" t="str">
        <f>'Mapa Final'!AA15</f>
        <v>Baja</v>
      </c>
      <c r="L15" s="583" t="str">
        <f>'Mapa Final'!AE15</f>
        <v>Mayor</v>
      </c>
      <c r="M15" s="586" t="str">
        <f>'Mapa Final'!AG15</f>
        <v xml:space="preserve">Alto </v>
      </c>
      <c r="N15" s="583" t="str">
        <f>'Mapa Final'!AH15</f>
        <v>Evitar</v>
      </c>
      <c r="O15" s="589" t="str">
        <f>'Mapa Final'!AI15</f>
        <v>Las verificaciones de los documentos que seran objeto de publicación en el Micrositio y canales de comunicaciones seran estudiados previamente por el CSJGU, efectuando el debido registro.</v>
      </c>
      <c r="P15" s="577"/>
      <c r="Q15" s="577"/>
      <c r="R15" s="604">
        <v>44652</v>
      </c>
      <c r="S15" s="577" t="s">
        <v>589</v>
      </c>
      <c r="T15" s="605">
        <v>1</v>
      </c>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4"/>
      <c r="AX15" s="194"/>
      <c r="AY15" s="194"/>
      <c r="AZ15" s="194"/>
      <c r="BA15" s="194"/>
      <c r="BB15" s="194"/>
      <c r="BC15" s="194"/>
      <c r="BD15" s="194"/>
      <c r="BE15" s="194"/>
      <c r="BF15" s="194"/>
      <c r="BG15" s="194"/>
      <c r="BH15" s="194"/>
      <c r="BI15" s="194"/>
      <c r="BJ15" s="194"/>
      <c r="BK15" s="194"/>
      <c r="BL15" s="194"/>
      <c r="BM15" s="194"/>
      <c r="BN15" s="194"/>
      <c r="BO15" s="194"/>
      <c r="BP15" s="194"/>
      <c r="BQ15" s="194"/>
      <c r="BR15" s="194"/>
      <c r="BS15" s="194"/>
      <c r="BT15" s="194"/>
      <c r="BU15" s="194"/>
      <c r="BV15" s="194"/>
      <c r="BW15" s="194"/>
      <c r="BX15" s="194"/>
      <c r="BY15" s="194"/>
      <c r="BZ15" s="194"/>
      <c r="CA15" s="194"/>
      <c r="CB15" s="194"/>
      <c r="CC15" s="194"/>
      <c r="CD15" s="194"/>
      <c r="CE15" s="194"/>
      <c r="CF15" s="194"/>
      <c r="CG15" s="194"/>
      <c r="CH15" s="194"/>
      <c r="CI15" s="194"/>
      <c r="CJ15" s="194"/>
      <c r="CK15" s="194"/>
      <c r="CL15" s="194"/>
      <c r="CM15" s="194"/>
      <c r="CN15" s="194"/>
      <c r="CO15" s="194"/>
      <c r="CP15" s="194"/>
      <c r="CQ15" s="194"/>
      <c r="CR15" s="194"/>
      <c r="CS15" s="194"/>
      <c r="CT15" s="194"/>
      <c r="CU15" s="194"/>
      <c r="CV15" s="194"/>
      <c r="CW15" s="194"/>
      <c r="CX15" s="194"/>
      <c r="CY15" s="194"/>
      <c r="CZ15" s="194"/>
      <c r="DA15" s="194"/>
      <c r="DB15" s="194"/>
      <c r="DC15" s="194"/>
      <c r="DD15" s="194"/>
      <c r="DE15" s="194"/>
      <c r="DF15" s="194"/>
      <c r="DG15" s="194"/>
      <c r="DH15" s="194"/>
      <c r="DI15" s="194"/>
      <c r="DJ15" s="194"/>
      <c r="DK15" s="194"/>
      <c r="DL15" s="194"/>
      <c r="DM15" s="194"/>
      <c r="DN15" s="194"/>
      <c r="DO15" s="194"/>
      <c r="DP15" s="194"/>
      <c r="DQ15" s="194"/>
      <c r="DR15" s="194"/>
      <c r="DS15" s="194"/>
      <c r="DT15" s="194"/>
      <c r="DU15" s="194"/>
      <c r="DV15" s="194"/>
      <c r="DW15" s="194"/>
      <c r="DX15" s="194"/>
      <c r="DY15" s="194"/>
      <c r="DZ15" s="194"/>
      <c r="EA15" s="194"/>
      <c r="EB15" s="194"/>
      <c r="EC15" s="194"/>
      <c r="ED15" s="194"/>
      <c r="EE15" s="194"/>
      <c r="EF15" s="194"/>
      <c r="EG15" s="194"/>
      <c r="EH15" s="194"/>
      <c r="EI15" s="194"/>
      <c r="EJ15" s="194"/>
      <c r="EK15" s="194"/>
      <c r="EL15" s="194"/>
      <c r="EM15" s="194"/>
      <c r="EN15" s="194"/>
      <c r="EO15" s="194"/>
      <c r="EP15" s="194"/>
      <c r="EQ15" s="194"/>
      <c r="ER15" s="194"/>
      <c r="ES15" s="194"/>
      <c r="ET15" s="194"/>
      <c r="EU15" s="194"/>
      <c r="EV15" s="194"/>
      <c r="EW15" s="194"/>
      <c r="EX15" s="194"/>
      <c r="EY15" s="194"/>
      <c r="EZ15" s="194"/>
      <c r="FA15" s="194"/>
      <c r="FB15" s="194"/>
      <c r="FC15" s="194"/>
      <c r="FD15" s="194"/>
      <c r="FE15" s="194"/>
      <c r="FF15" s="194"/>
      <c r="FG15" s="194"/>
      <c r="FH15" s="194"/>
      <c r="FI15" s="194"/>
      <c r="FJ15" s="194"/>
      <c r="FK15" s="194"/>
      <c r="FL15" s="194"/>
      <c r="FM15" s="194"/>
      <c r="FN15" s="194"/>
      <c r="FO15" s="194"/>
      <c r="FP15" s="194"/>
      <c r="FQ15" s="194"/>
      <c r="FR15" s="194"/>
      <c r="FS15" s="194"/>
      <c r="FT15" s="194"/>
    </row>
    <row r="16" spans="1:278" s="181" customFormat="1" ht="13.5" customHeight="1">
      <c r="A16" s="593"/>
      <c r="B16" s="625"/>
      <c r="C16" s="596"/>
      <c r="D16" s="596"/>
      <c r="E16" s="599"/>
      <c r="F16" s="599"/>
      <c r="G16" s="599"/>
      <c r="H16" s="572"/>
      <c r="I16" s="602"/>
      <c r="J16" s="581"/>
      <c r="K16" s="584"/>
      <c r="L16" s="584"/>
      <c r="M16" s="587"/>
      <c r="N16" s="584"/>
      <c r="O16" s="590"/>
      <c r="P16" s="578"/>
      <c r="Q16" s="578"/>
      <c r="R16" s="578"/>
      <c r="S16" s="578"/>
      <c r="T16" s="578"/>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4"/>
      <c r="AR16" s="194"/>
      <c r="AS16" s="194"/>
      <c r="AT16" s="194"/>
      <c r="AU16" s="194"/>
      <c r="AV16" s="194"/>
      <c r="AW16" s="194"/>
      <c r="AX16" s="194"/>
      <c r="AY16" s="194"/>
      <c r="AZ16" s="194"/>
      <c r="BA16" s="194"/>
      <c r="BB16" s="194"/>
      <c r="BC16" s="194"/>
      <c r="BD16" s="194"/>
      <c r="BE16" s="194"/>
      <c r="BF16" s="194"/>
      <c r="BG16" s="194"/>
      <c r="BH16" s="194"/>
      <c r="BI16" s="194"/>
      <c r="BJ16" s="194"/>
      <c r="BK16" s="194"/>
      <c r="BL16" s="194"/>
      <c r="BM16" s="194"/>
      <c r="BN16" s="194"/>
      <c r="BO16" s="194"/>
      <c r="BP16" s="194"/>
      <c r="BQ16" s="194"/>
      <c r="BR16" s="194"/>
      <c r="BS16" s="194"/>
      <c r="BT16" s="194"/>
      <c r="BU16" s="194"/>
      <c r="BV16" s="194"/>
      <c r="BW16" s="194"/>
      <c r="BX16" s="194"/>
      <c r="BY16" s="194"/>
      <c r="BZ16" s="194"/>
      <c r="CA16" s="194"/>
      <c r="CB16" s="194"/>
      <c r="CC16" s="194"/>
      <c r="CD16" s="194"/>
      <c r="CE16" s="194"/>
      <c r="CF16" s="194"/>
      <c r="CG16" s="194"/>
      <c r="CH16" s="194"/>
      <c r="CI16" s="194"/>
      <c r="CJ16" s="194"/>
      <c r="CK16" s="194"/>
      <c r="CL16" s="194"/>
      <c r="CM16" s="194"/>
      <c r="CN16" s="194"/>
      <c r="CO16" s="194"/>
      <c r="CP16" s="194"/>
      <c r="CQ16" s="194"/>
      <c r="CR16" s="194"/>
      <c r="CS16" s="194"/>
      <c r="CT16" s="194"/>
      <c r="CU16" s="194"/>
      <c r="CV16" s="194"/>
      <c r="CW16" s="194"/>
      <c r="CX16" s="194"/>
      <c r="CY16" s="194"/>
      <c r="CZ16" s="194"/>
      <c r="DA16" s="194"/>
      <c r="DB16" s="194"/>
      <c r="DC16" s="194"/>
      <c r="DD16" s="194"/>
      <c r="DE16" s="194"/>
      <c r="DF16" s="194"/>
      <c r="DG16" s="194"/>
      <c r="DH16" s="194"/>
      <c r="DI16" s="194"/>
      <c r="DJ16" s="194"/>
      <c r="DK16" s="194"/>
      <c r="DL16" s="194"/>
      <c r="DM16" s="194"/>
      <c r="DN16" s="194"/>
      <c r="DO16" s="194"/>
      <c r="DP16" s="194"/>
      <c r="DQ16" s="194"/>
      <c r="DR16" s="194"/>
      <c r="DS16" s="194"/>
      <c r="DT16" s="194"/>
      <c r="DU16" s="194"/>
      <c r="DV16" s="194"/>
      <c r="DW16" s="194"/>
      <c r="DX16" s="194"/>
      <c r="DY16" s="194"/>
      <c r="DZ16" s="194"/>
      <c r="EA16" s="194"/>
      <c r="EB16" s="194"/>
      <c r="EC16" s="194"/>
      <c r="ED16" s="194"/>
      <c r="EE16" s="194"/>
      <c r="EF16" s="194"/>
      <c r="EG16" s="194"/>
      <c r="EH16" s="194"/>
      <c r="EI16" s="194"/>
      <c r="EJ16" s="194"/>
      <c r="EK16" s="194"/>
      <c r="EL16" s="194"/>
      <c r="EM16" s="194"/>
      <c r="EN16" s="194"/>
      <c r="EO16" s="194"/>
      <c r="EP16" s="194"/>
      <c r="EQ16" s="194"/>
      <c r="ER16" s="194"/>
      <c r="ES16" s="194"/>
      <c r="ET16" s="194"/>
      <c r="EU16" s="194"/>
      <c r="EV16" s="194"/>
      <c r="EW16" s="194"/>
      <c r="EX16" s="194"/>
      <c r="EY16" s="194"/>
      <c r="EZ16" s="194"/>
      <c r="FA16" s="194"/>
      <c r="FB16" s="194"/>
      <c r="FC16" s="194"/>
      <c r="FD16" s="194"/>
      <c r="FE16" s="194"/>
      <c r="FF16" s="194"/>
      <c r="FG16" s="194"/>
      <c r="FH16" s="194"/>
      <c r="FI16" s="194"/>
      <c r="FJ16" s="194"/>
      <c r="FK16" s="194"/>
      <c r="FL16" s="194"/>
      <c r="FM16" s="194"/>
      <c r="FN16" s="194"/>
      <c r="FO16" s="194"/>
      <c r="FP16" s="194"/>
      <c r="FQ16" s="194"/>
      <c r="FR16" s="194"/>
      <c r="FS16" s="194"/>
      <c r="FT16" s="194"/>
    </row>
    <row r="17" spans="1:176" s="181" customFormat="1" ht="13.5" customHeight="1">
      <c r="A17" s="593"/>
      <c r="B17" s="625"/>
      <c r="C17" s="596"/>
      <c r="D17" s="596"/>
      <c r="E17" s="599"/>
      <c r="F17" s="599"/>
      <c r="G17" s="599"/>
      <c r="H17" s="572"/>
      <c r="I17" s="602"/>
      <c r="J17" s="581"/>
      <c r="K17" s="584"/>
      <c r="L17" s="584"/>
      <c r="M17" s="587"/>
      <c r="N17" s="584"/>
      <c r="O17" s="590"/>
      <c r="P17" s="578"/>
      <c r="Q17" s="578"/>
      <c r="R17" s="578"/>
      <c r="S17" s="578"/>
      <c r="T17" s="578"/>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4"/>
      <c r="BC17" s="194"/>
      <c r="BD17" s="194"/>
      <c r="BE17" s="194"/>
      <c r="BF17" s="194"/>
      <c r="BG17" s="194"/>
      <c r="BH17" s="194"/>
      <c r="BI17" s="194"/>
      <c r="BJ17" s="194"/>
      <c r="BK17" s="194"/>
      <c r="BL17" s="194"/>
      <c r="BM17" s="194"/>
      <c r="BN17" s="194"/>
      <c r="BO17" s="194"/>
      <c r="BP17" s="194"/>
      <c r="BQ17" s="194"/>
      <c r="BR17" s="194"/>
      <c r="BS17" s="194"/>
      <c r="BT17" s="194"/>
      <c r="BU17" s="194"/>
      <c r="BV17" s="194"/>
      <c r="BW17" s="194"/>
      <c r="BX17" s="194"/>
      <c r="BY17" s="194"/>
      <c r="BZ17" s="194"/>
      <c r="CA17" s="194"/>
      <c r="CB17" s="194"/>
      <c r="CC17" s="194"/>
      <c r="CD17" s="194"/>
      <c r="CE17" s="194"/>
      <c r="CF17" s="194"/>
      <c r="CG17" s="194"/>
      <c r="CH17" s="194"/>
      <c r="CI17" s="194"/>
      <c r="CJ17" s="194"/>
      <c r="CK17" s="194"/>
      <c r="CL17" s="194"/>
      <c r="CM17" s="194"/>
      <c r="CN17" s="194"/>
      <c r="CO17" s="194"/>
      <c r="CP17" s="194"/>
      <c r="CQ17" s="194"/>
      <c r="CR17" s="194"/>
      <c r="CS17" s="194"/>
      <c r="CT17" s="194"/>
      <c r="CU17" s="194"/>
      <c r="CV17" s="194"/>
      <c r="CW17" s="194"/>
      <c r="CX17" s="194"/>
      <c r="CY17" s="194"/>
      <c r="CZ17" s="194"/>
      <c r="DA17" s="194"/>
      <c r="DB17" s="194"/>
      <c r="DC17" s="194"/>
      <c r="DD17" s="194"/>
      <c r="DE17" s="194"/>
      <c r="DF17" s="194"/>
      <c r="DG17" s="194"/>
      <c r="DH17" s="194"/>
      <c r="DI17" s="194"/>
      <c r="DJ17" s="194"/>
      <c r="DK17" s="194"/>
      <c r="DL17" s="194"/>
      <c r="DM17" s="194"/>
      <c r="DN17" s="194"/>
      <c r="DO17" s="194"/>
      <c r="DP17" s="194"/>
      <c r="DQ17" s="194"/>
      <c r="DR17" s="194"/>
      <c r="DS17" s="194"/>
      <c r="DT17" s="194"/>
      <c r="DU17" s="194"/>
      <c r="DV17" s="194"/>
      <c r="DW17" s="194"/>
      <c r="DX17" s="194"/>
      <c r="DY17" s="194"/>
      <c r="DZ17" s="194"/>
      <c r="EA17" s="194"/>
      <c r="EB17" s="194"/>
      <c r="EC17" s="194"/>
      <c r="ED17" s="194"/>
      <c r="EE17" s="194"/>
      <c r="EF17" s="194"/>
      <c r="EG17" s="194"/>
      <c r="EH17" s="194"/>
      <c r="EI17" s="194"/>
      <c r="EJ17" s="194"/>
      <c r="EK17" s="194"/>
      <c r="EL17" s="194"/>
      <c r="EM17" s="194"/>
      <c r="EN17" s="194"/>
      <c r="EO17" s="194"/>
      <c r="EP17" s="194"/>
      <c r="EQ17" s="194"/>
      <c r="ER17" s="194"/>
      <c r="ES17" s="194"/>
      <c r="ET17" s="194"/>
      <c r="EU17" s="194"/>
      <c r="EV17" s="194"/>
      <c r="EW17" s="194"/>
      <c r="EX17" s="194"/>
      <c r="EY17" s="194"/>
      <c r="EZ17" s="194"/>
      <c r="FA17" s="194"/>
      <c r="FB17" s="194"/>
      <c r="FC17" s="194"/>
      <c r="FD17" s="194"/>
      <c r="FE17" s="194"/>
      <c r="FF17" s="194"/>
      <c r="FG17" s="194"/>
      <c r="FH17" s="194"/>
      <c r="FI17" s="194"/>
      <c r="FJ17" s="194"/>
      <c r="FK17" s="194"/>
      <c r="FL17" s="194"/>
      <c r="FM17" s="194"/>
      <c r="FN17" s="194"/>
      <c r="FO17" s="194"/>
      <c r="FP17" s="194"/>
      <c r="FQ17" s="194"/>
      <c r="FR17" s="194"/>
      <c r="FS17" s="194"/>
      <c r="FT17" s="194"/>
    </row>
    <row r="18" spans="1:176" s="181" customFormat="1" ht="13.5" customHeight="1">
      <c r="A18" s="593"/>
      <c r="B18" s="625"/>
      <c r="C18" s="596"/>
      <c r="D18" s="596"/>
      <c r="E18" s="599"/>
      <c r="F18" s="599"/>
      <c r="G18" s="599"/>
      <c r="H18" s="572"/>
      <c r="I18" s="602"/>
      <c r="J18" s="581"/>
      <c r="K18" s="584"/>
      <c r="L18" s="584"/>
      <c r="M18" s="587"/>
      <c r="N18" s="584"/>
      <c r="O18" s="590"/>
      <c r="P18" s="578"/>
      <c r="Q18" s="578"/>
      <c r="R18" s="578"/>
      <c r="S18" s="578"/>
      <c r="T18" s="578"/>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c r="AY18" s="194"/>
      <c r="AZ18" s="194"/>
      <c r="BA18" s="194"/>
      <c r="BB18" s="194"/>
      <c r="BC18" s="194"/>
      <c r="BD18" s="194"/>
      <c r="BE18" s="194"/>
      <c r="BF18" s="194"/>
      <c r="BG18" s="194"/>
      <c r="BH18" s="194"/>
      <c r="BI18" s="194"/>
      <c r="BJ18" s="194"/>
      <c r="BK18" s="194"/>
      <c r="BL18" s="194"/>
      <c r="BM18" s="194"/>
      <c r="BN18" s="194"/>
      <c r="BO18" s="194"/>
      <c r="BP18" s="194"/>
      <c r="BQ18" s="194"/>
      <c r="BR18" s="194"/>
      <c r="BS18" s="194"/>
      <c r="BT18" s="194"/>
      <c r="BU18" s="194"/>
      <c r="BV18" s="194"/>
      <c r="BW18" s="194"/>
      <c r="BX18" s="194"/>
      <c r="BY18" s="194"/>
      <c r="BZ18" s="194"/>
      <c r="CA18" s="194"/>
      <c r="CB18" s="194"/>
      <c r="CC18" s="194"/>
      <c r="CD18" s="194"/>
      <c r="CE18" s="194"/>
      <c r="CF18" s="194"/>
      <c r="CG18" s="194"/>
      <c r="CH18" s="194"/>
      <c r="CI18" s="194"/>
      <c r="CJ18" s="194"/>
      <c r="CK18" s="194"/>
      <c r="CL18" s="194"/>
      <c r="CM18" s="194"/>
      <c r="CN18" s="194"/>
      <c r="CO18" s="194"/>
      <c r="CP18" s="194"/>
      <c r="CQ18" s="194"/>
      <c r="CR18" s="194"/>
      <c r="CS18" s="194"/>
      <c r="CT18" s="194"/>
      <c r="CU18" s="194"/>
      <c r="CV18" s="194"/>
      <c r="CW18" s="194"/>
      <c r="CX18" s="194"/>
      <c r="CY18" s="194"/>
      <c r="CZ18" s="194"/>
      <c r="DA18" s="194"/>
      <c r="DB18" s="194"/>
      <c r="DC18" s="194"/>
      <c r="DD18" s="194"/>
      <c r="DE18" s="194"/>
      <c r="DF18" s="194"/>
      <c r="DG18" s="194"/>
      <c r="DH18" s="194"/>
      <c r="DI18" s="194"/>
      <c r="DJ18" s="194"/>
      <c r="DK18" s="194"/>
      <c r="DL18" s="194"/>
      <c r="DM18" s="194"/>
      <c r="DN18" s="194"/>
      <c r="DO18" s="194"/>
      <c r="DP18" s="194"/>
      <c r="DQ18" s="194"/>
      <c r="DR18" s="194"/>
      <c r="DS18" s="194"/>
      <c r="DT18" s="194"/>
      <c r="DU18" s="194"/>
      <c r="DV18" s="194"/>
      <c r="DW18" s="194"/>
      <c r="DX18" s="194"/>
      <c r="DY18" s="194"/>
      <c r="DZ18" s="194"/>
      <c r="EA18" s="194"/>
      <c r="EB18" s="194"/>
      <c r="EC18" s="194"/>
      <c r="ED18" s="194"/>
      <c r="EE18" s="194"/>
      <c r="EF18" s="194"/>
      <c r="EG18" s="194"/>
      <c r="EH18" s="194"/>
      <c r="EI18" s="194"/>
      <c r="EJ18" s="194"/>
      <c r="EK18" s="194"/>
      <c r="EL18" s="194"/>
      <c r="EM18" s="194"/>
      <c r="EN18" s="194"/>
      <c r="EO18" s="194"/>
      <c r="EP18" s="194"/>
      <c r="EQ18" s="194"/>
      <c r="ER18" s="194"/>
      <c r="ES18" s="194"/>
      <c r="ET18" s="194"/>
      <c r="EU18" s="194"/>
      <c r="EV18" s="194"/>
      <c r="EW18" s="194"/>
      <c r="EX18" s="194"/>
      <c r="EY18" s="194"/>
      <c r="EZ18" s="194"/>
      <c r="FA18" s="194"/>
      <c r="FB18" s="194"/>
      <c r="FC18" s="194"/>
      <c r="FD18" s="194"/>
      <c r="FE18" s="194"/>
      <c r="FF18" s="194"/>
      <c r="FG18" s="194"/>
      <c r="FH18" s="194"/>
      <c r="FI18" s="194"/>
      <c r="FJ18" s="194"/>
      <c r="FK18" s="194"/>
      <c r="FL18" s="194"/>
      <c r="FM18" s="194"/>
      <c r="FN18" s="194"/>
      <c r="FO18" s="194"/>
      <c r="FP18" s="194"/>
      <c r="FQ18" s="194"/>
      <c r="FR18" s="194"/>
      <c r="FS18" s="194"/>
      <c r="FT18" s="194"/>
    </row>
    <row r="19" spans="1:176" s="181" customFormat="1" ht="255.75" customHeight="1" thickBot="1">
      <c r="A19" s="594"/>
      <c r="B19" s="626"/>
      <c r="C19" s="597"/>
      <c r="D19" s="597"/>
      <c r="E19" s="600"/>
      <c r="F19" s="600"/>
      <c r="G19" s="600"/>
      <c r="H19" s="573"/>
      <c r="I19" s="603"/>
      <c r="J19" s="582"/>
      <c r="K19" s="585"/>
      <c r="L19" s="585"/>
      <c r="M19" s="588"/>
      <c r="N19" s="585"/>
      <c r="O19" s="591"/>
      <c r="P19" s="579"/>
      <c r="Q19" s="579"/>
      <c r="R19" s="579"/>
      <c r="S19" s="579"/>
      <c r="T19" s="579"/>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194"/>
      <c r="BN19" s="194"/>
      <c r="BO19" s="194"/>
      <c r="BP19" s="194"/>
      <c r="BQ19" s="194"/>
      <c r="BR19" s="194"/>
      <c r="BS19" s="194"/>
      <c r="BT19" s="194"/>
      <c r="BU19" s="194"/>
      <c r="BV19" s="194"/>
      <c r="BW19" s="194"/>
      <c r="BX19" s="194"/>
      <c r="BY19" s="194"/>
      <c r="BZ19" s="194"/>
      <c r="CA19" s="194"/>
      <c r="CB19" s="194"/>
      <c r="CC19" s="194"/>
      <c r="CD19" s="194"/>
      <c r="CE19" s="194"/>
      <c r="CF19" s="194"/>
      <c r="CG19" s="194"/>
      <c r="CH19" s="194"/>
      <c r="CI19" s="194"/>
      <c r="CJ19" s="194"/>
      <c r="CK19" s="194"/>
      <c r="CL19" s="194"/>
      <c r="CM19" s="194"/>
      <c r="CN19" s="194"/>
      <c r="CO19" s="194"/>
      <c r="CP19" s="194"/>
      <c r="CQ19" s="194"/>
      <c r="CR19" s="194"/>
      <c r="CS19" s="194"/>
      <c r="CT19" s="194"/>
      <c r="CU19" s="194"/>
      <c r="CV19" s="194"/>
      <c r="CW19" s="194"/>
      <c r="CX19" s="194"/>
      <c r="CY19" s="194"/>
      <c r="CZ19" s="194"/>
      <c r="DA19" s="194"/>
      <c r="DB19" s="194"/>
      <c r="DC19" s="194"/>
      <c r="DD19" s="194"/>
      <c r="DE19" s="194"/>
      <c r="DF19" s="194"/>
      <c r="DG19" s="194"/>
      <c r="DH19" s="194"/>
      <c r="DI19" s="194"/>
      <c r="DJ19" s="194"/>
      <c r="DK19" s="194"/>
      <c r="DL19" s="194"/>
      <c r="DM19" s="194"/>
      <c r="DN19" s="194"/>
      <c r="DO19" s="194"/>
      <c r="DP19" s="194"/>
      <c r="DQ19" s="194"/>
      <c r="DR19" s="194"/>
      <c r="DS19" s="194"/>
      <c r="DT19" s="194"/>
      <c r="DU19" s="194"/>
      <c r="DV19" s="194"/>
      <c r="DW19" s="194"/>
      <c r="DX19" s="194"/>
      <c r="DY19" s="194"/>
      <c r="DZ19" s="194"/>
      <c r="EA19" s="194"/>
      <c r="EB19" s="194"/>
      <c r="EC19" s="194"/>
      <c r="ED19" s="194"/>
      <c r="EE19" s="194"/>
      <c r="EF19" s="194"/>
      <c r="EG19" s="194"/>
      <c r="EH19" s="194"/>
      <c r="EI19" s="194"/>
      <c r="EJ19" s="194"/>
      <c r="EK19" s="194"/>
      <c r="EL19" s="194"/>
      <c r="EM19" s="194"/>
      <c r="EN19" s="194"/>
      <c r="EO19" s="194"/>
      <c r="EP19" s="194"/>
      <c r="EQ19" s="194"/>
      <c r="ER19" s="194"/>
      <c r="ES19" s="194"/>
      <c r="ET19" s="194"/>
      <c r="EU19" s="194"/>
      <c r="EV19" s="194"/>
      <c r="EW19" s="194"/>
      <c r="EX19" s="194"/>
      <c r="EY19" s="194"/>
      <c r="EZ19" s="194"/>
      <c r="FA19" s="194"/>
      <c r="FB19" s="194"/>
      <c r="FC19" s="194"/>
      <c r="FD19" s="194"/>
      <c r="FE19" s="194"/>
      <c r="FF19" s="194"/>
      <c r="FG19" s="194"/>
      <c r="FH19" s="194"/>
      <c r="FI19" s="194"/>
      <c r="FJ19" s="194"/>
      <c r="FK19" s="194"/>
      <c r="FL19" s="194"/>
      <c r="FM19" s="194"/>
      <c r="FN19" s="194"/>
      <c r="FO19" s="194"/>
      <c r="FP19" s="194"/>
      <c r="FQ19" s="194"/>
      <c r="FR19" s="194"/>
      <c r="FS19" s="194"/>
      <c r="FT19" s="194"/>
    </row>
    <row r="20" spans="1:176">
      <c r="A20" s="592">
        <f>'Mapa Final'!A20</f>
        <v>3</v>
      </c>
      <c r="B20" s="546" t="str">
        <f>'Mapa Final'!B20</f>
        <v>Incumplimiento</v>
      </c>
      <c r="C20" s="595" t="str">
        <f>'Mapa Final'!C20</f>
        <v>Afectación en la Prestación del Servicio de Justicia</v>
      </c>
      <c r="D20" s="595" t="str">
        <f>'Mapa Final'!D20</f>
        <v>1. Falta de seguimiento al cronograma. 
2. Falta de compromiso por parte de la alta dirección a nivel seccional.  
3. Decisiones establecidas por el nivel superior. 
4. Dificultad de conectividad</v>
      </c>
      <c r="E20" s="598" t="str">
        <f>'Mapa Final'!E20</f>
        <v>Incumplimiento del cronograma de actividades del plan de comunicaciones</v>
      </c>
      <c r="F20" s="598" t="str">
        <f>'Mapa Final'!F20</f>
        <v>Posibilidad de Afectación en la Prestación del Servicio de Justicia debido al incumplimiento del cronograma de actividades del plan de comunicaciones</v>
      </c>
      <c r="G20" s="598" t="str">
        <f>'Mapa Final'!G20</f>
        <v>Ejecución y Administración de Procesos</v>
      </c>
      <c r="H20" s="571" t="str">
        <f>'Mapa Final'!I20</f>
        <v>Media</v>
      </c>
      <c r="I20" s="601" t="str">
        <f>'Mapa Final'!L20</f>
        <v>Moderado</v>
      </c>
      <c r="J20" s="580" t="str">
        <f>'Mapa Final'!N20</f>
        <v>Moderado</v>
      </c>
      <c r="K20" s="583" t="str">
        <f>'Mapa Final'!AA20</f>
        <v>Baja</v>
      </c>
      <c r="L20" s="583" t="str">
        <f>'Mapa Final'!AE20</f>
        <v>Moderado</v>
      </c>
      <c r="M20" s="586" t="str">
        <f>'Mapa Final'!AG20</f>
        <v>Moderado</v>
      </c>
      <c r="N20" s="583" t="str">
        <f>'Mapa Final'!AH20</f>
        <v>Evitar</v>
      </c>
      <c r="O20" s="589" t="str">
        <f>'Mapa Final'!AI20</f>
        <v>Efecuar seguimiento mensual de las actividades establecidas en la matriz de Comunicación.</v>
      </c>
      <c r="P20" s="577"/>
      <c r="Q20" s="577" t="s">
        <v>611</v>
      </c>
      <c r="R20" s="604">
        <v>44652</v>
      </c>
      <c r="S20" s="577" t="s">
        <v>592</v>
      </c>
      <c r="T20" s="605">
        <v>1</v>
      </c>
      <c r="U20" s="194"/>
      <c r="V20" s="194"/>
    </row>
    <row r="21" spans="1:176">
      <c r="A21" s="593"/>
      <c r="B21" s="625"/>
      <c r="C21" s="596"/>
      <c r="D21" s="596"/>
      <c r="E21" s="599"/>
      <c r="F21" s="599"/>
      <c r="G21" s="599"/>
      <c r="H21" s="572"/>
      <c r="I21" s="602"/>
      <c r="J21" s="581"/>
      <c r="K21" s="584"/>
      <c r="L21" s="584"/>
      <c r="M21" s="587"/>
      <c r="N21" s="584"/>
      <c r="O21" s="590"/>
      <c r="P21" s="578"/>
      <c r="Q21" s="578"/>
      <c r="R21" s="578"/>
      <c r="S21" s="578"/>
      <c r="T21" s="578"/>
      <c r="U21" s="194"/>
      <c r="V21" s="194"/>
    </row>
    <row r="22" spans="1:176">
      <c r="A22" s="593"/>
      <c r="B22" s="625"/>
      <c r="C22" s="596"/>
      <c r="D22" s="596"/>
      <c r="E22" s="599"/>
      <c r="F22" s="599"/>
      <c r="G22" s="599"/>
      <c r="H22" s="572"/>
      <c r="I22" s="602"/>
      <c r="J22" s="581"/>
      <c r="K22" s="584"/>
      <c r="L22" s="584"/>
      <c r="M22" s="587"/>
      <c r="N22" s="584"/>
      <c r="O22" s="590"/>
      <c r="P22" s="578"/>
      <c r="Q22" s="578"/>
      <c r="R22" s="578"/>
      <c r="S22" s="578"/>
      <c r="T22" s="578"/>
      <c r="U22" s="194"/>
      <c r="V22" s="194"/>
    </row>
    <row r="23" spans="1:176">
      <c r="A23" s="593"/>
      <c r="B23" s="625"/>
      <c r="C23" s="596"/>
      <c r="D23" s="596"/>
      <c r="E23" s="599"/>
      <c r="F23" s="599"/>
      <c r="G23" s="599"/>
      <c r="H23" s="572"/>
      <c r="I23" s="602"/>
      <c r="J23" s="581"/>
      <c r="K23" s="584"/>
      <c r="L23" s="584"/>
      <c r="M23" s="587"/>
      <c r="N23" s="584"/>
      <c r="O23" s="590"/>
      <c r="P23" s="578"/>
      <c r="Q23" s="578"/>
      <c r="R23" s="578"/>
      <c r="S23" s="578"/>
      <c r="T23" s="578"/>
      <c r="U23" s="194"/>
      <c r="V23" s="194"/>
    </row>
    <row r="24" spans="1:176" ht="307.5" customHeight="1" thickBot="1">
      <c r="A24" s="594"/>
      <c r="B24" s="626"/>
      <c r="C24" s="597"/>
      <c r="D24" s="597"/>
      <c r="E24" s="600"/>
      <c r="F24" s="600"/>
      <c r="G24" s="600"/>
      <c r="H24" s="573"/>
      <c r="I24" s="603"/>
      <c r="J24" s="582"/>
      <c r="K24" s="585"/>
      <c r="L24" s="585"/>
      <c r="M24" s="588"/>
      <c r="N24" s="585"/>
      <c r="O24" s="591"/>
      <c r="P24" s="579"/>
      <c r="Q24" s="579"/>
      <c r="R24" s="579"/>
      <c r="S24" s="579"/>
      <c r="T24" s="579"/>
      <c r="U24" s="194"/>
      <c r="V24" s="194"/>
    </row>
    <row r="25" spans="1:176">
      <c r="A25" s="592">
        <f>'Mapa Final'!A25</f>
        <v>4</v>
      </c>
      <c r="B25" s="546" t="str">
        <f>'Mapa Final'!B25</f>
        <v>Corrupción y soborno.</v>
      </c>
      <c r="C25" s="595" t="str">
        <f>'Mapa Final'!C25</f>
        <v>Reputacional(Corrupción)</v>
      </c>
      <c r="D25" s="595" t="str">
        <f>'Mapa Final'!D25</f>
        <v xml:space="preserve">1, Ocultamiento de la informacion a publicar. 
2, Manejo inadecuado de las redes sociales. 
3, Publicar información reservada de la Institución. 
4, Publicar información sin previa verificacion por los miembros del CSJGU cuando ella lo requiera. 
5,  Recibir dineros para no publicar informacion de interes general.  </v>
      </c>
      <c r="E25" s="598" t="str">
        <f>'Mapa Final'!E25</f>
        <v xml:space="preserve">Carencia de transparencia, etica y valores, que generan alteración o falsificación de la información, Publicacion de Información reservada que afecta la imagen institucional. </v>
      </c>
      <c r="F25" s="598" t="str">
        <f>'Mapa Final'!F25</f>
        <v xml:space="preserve">Posibilidad de afectación a la reputación debido a la Carencia de transparencia, etica y valores, que generan alteración o falsificación de la información, Publicacion de Información reservada que afecta la imagen institucional. </v>
      </c>
      <c r="G25" s="598" t="str">
        <f>'Mapa Final'!G25</f>
        <v>Fraude Interno</v>
      </c>
      <c r="H25" s="571" t="str">
        <f>'Mapa Final'!I25</f>
        <v>Media</v>
      </c>
      <c r="I25" s="601" t="str">
        <f>'Mapa Final'!L25</f>
        <v>Mayor</v>
      </c>
      <c r="J25" s="580" t="str">
        <f>'Mapa Final'!N25</f>
        <v xml:space="preserve">Alto </v>
      </c>
      <c r="K25" s="583" t="str">
        <f>'Mapa Final'!AA25</f>
        <v>Baja</v>
      </c>
      <c r="L25" s="583" t="str">
        <f>'Mapa Final'!AE25</f>
        <v>Mayor</v>
      </c>
      <c r="M25" s="586" t="str">
        <f>'Mapa Final'!AG25</f>
        <v xml:space="preserve">Alto </v>
      </c>
      <c r="N25" s="583" t="str">
        <f>'Mapa Final'!AH25</f>
        <v>Evitar</v>
      </c>
      <c r="O25" s="589" t="str">
        <f>'Mapa Final'!AI25</f>
        <v>Los documentos que seran publicados seran registrados en un base datos y almacenamiento del CSJGU.</v>
      </c>
      <c r="P25" s="577"/>
      <c r="Q25" s="577" t="s">
        <v>611</v>
      </c>
      <c r="R25" s="604">
        <v>44652</v>
      </c>
      <c r="S25" s="577" t="s">
        <v>589</v>
      </c>
      <c r="T25" s="605">
        <v>1</v>
      </c>
    </row>
    <row r="26" spans="1:176">
      <c r="A26" s="593"/>
      <c r="B26" s="625"/>
      <c r="C26" s="596"/>
      <c r="D26" s="596"/>
      <c r="E26" s="599"/>
      <c r="F26" s="599"/>
      <c r="G26" s="599"/>
      <c r="H26" s="572"/>
      <c r="I26" s="602"/>
      <c r="J26" s="581"/>
      <c r="K26" s="584"/>
      <c r="L26" s="584"/>
      <c r="M26" s="587"/>
      <c r="N26" s="584"/>
      <c r="O26" s="590"/>
      <c r="P26" s="578"/>
      <c r="Q26" s="578"/>
      <c r="R26" s="578"/>
      <c r="S26" s="578"/>
      <c r="T26" s="578"/>
    </row>
    <row r="27" spans="1:176">
      <c r="A27" s="593"/>
      <c r="B27" s="625"/>
      <c r="C27" s="596"/>
      <c r="D27" s="596"/>
      <c r="E27" s="599"/>
      <c r="F27" s="599"/>
      <c r="G27" s="599"/>
      <c r="H27" s="572"/>
      <c r="I27" s="602"/>
      <c r="J27" s="581"/>
      <c r="K27" s="584"/>
      <c r="L27" s="584"/>
      <c r="M27" s="587"/>
      <c r="N27" s="584"/>
      <c r="O27" s="590"/>
      <c r="P27" s="578"/>
      <c r="Q27" s="578"/>
      <c r="R27" s="578"/>
      <c r="S27" s="578"/>
      <c r="T27" s="578"/>
    </row>
    <row r="28" spans="1:176">
      <c r="A28" s="593"/>
      <c r="B28" s="625"/>
      <c r="C28" s="596"/>
      <c r="D28" s="596"/>
      <c r="E28" s="599"/>
      <c r="F28" s="599"/>
      <c r="G28" s="599"/>
      <c r="H28" s="572"/>
      <c r="I28" s="602"/>
      <c r="J28" s="581"/>
      <c r="K28" s="584"/>
      <c r="L28" s="584"/>
      <c r="M28" s="587"/>
      <c r="N28" s="584"/>
      <c r="O28" s="590"/>
      <c r="P28" s="578"/>
      <c r="Q28" s="578"/>
      <c r="R28" s="578"/>
      <c r="S28" s="578"/>
      <c r="T28" s="578"/>
    </row>
    <row r="29" spans="1:176" ht="277.5" customHeight="1" thickBot="1">
      <c r="A29" s="594"/>
      <c r="B29" s="626"/>
      <c r="C29" s="597"/>
      <c r="D29" s="597"/>
      <c r="E29" s="600"/>
      <c r="F29" s="600"/>
      <c r="G29" s="600"/>
      <c r="H29" s="573"/>
      <c r="I29" s="603"/>
      <c r="J29" s="582"/>
      <c r="K29" s="585"/>
      <c r="L29" s="585"/>
      <c r="M29" s="588"/>
      <c r="N29" s="585"/>
      <c r="O29" s="591"/>
      <c r="P29" s="579"/>
      <c r="Q29" s="579"/>
      <c r="R29" s="579"/>
      <c r="S29" s="579"/>
      <c r="T29" s="579"/>
      <c r="V29" s="125" t="s">
        <v>405</v>
      </c>
    </row>
    <row r="30" spans="1:176">
      <c r="A30" s="592">
        <f>'Mapa Final'!A30</f>
        <v>5</v>
      </c>
      <c r="B30" s="546" t="str">
        <f>'Mapa Final'!B30</f>
        <v xml:space="preserve">Interrupción o demora en el Servicio Público de Administrar Justicia. </v>
      </c>
      <c r="C30" s="595" t="str">
        <f>'Mapa Final'!C30</f>
        <v>Afectación en la Prestación del Servicio de Justicia</v>
      </c>
      <c r="D30" s="595" t="str">
        <f>'Mapa Final'!D30</f>
        <v xml:space="preserve">1. Paros que afecten la prestación del servicio.  
2. Huelgas, protestas ciudadana
3. Disturbios o hechos violentos
4.Pandemia
5.Emergencias Ambientales
</v>
      </c>
      <c r="E30" s="598" t="str">
        <f>'Mapa Final'!E30</f>
        <v>Suceso de fuerza mayor que imposibilitan la gestión en el proceso de comunicación.</v>
      </c>
      <c r="F30" s="598" t="str">
        <f>'Mapa Final'!F30</f>
        <v>Posibilidad de afectación en la Prestación del Servicio de Justicia debido a un  Suceso de fuerza mayor que imposibilitan la gestión en el proceso de comunicación.</v>
      </c>
      <c r="G30" s="598" t="str">
        <f>'Mapa Final'!G30</f>
        <v>Usuarios, productos y prácticas organizacionales</v>
      </c>
      <c r="H30" s="571" t="str">
        <f>'Mapa Final'!I30</f>
        <v>Media</v>
      </c>
      <c r="I30" s="601" t="str">
        <f>'Mapa Final'!L30</f>
        <v>Mayor</v>
      </c>
      <c r="J30" s="580" t="str">
        <f>'Mapa Final'!N30</f>
        <v xml:space="preserve">Alto </v>
      </c>
      <c r="K30" s="583" t="str">
        <f>'Mapa Final'!AA30</f>
        <v>Baja</v>
      </c>
      <c r="L30" s="583" t="str">
        <f>'Mapa Final'!AE30</f>
        <v>Mayor</v>
      </c>
      <c r="M30" s="586" t="str">
        <f>'Mapa Final'!AG30</f>
        <v xml:space="preserve">Alto </v>
      </c>
      <c r="N30" s="556" t="str">
        <f>'Mapa Final'!AH30</f>
        <v>Aceptar</v>
      </c>
      <c r="O30" s="606">
        <f>'Mapa Final'!AI30</f>
        <v>0</v>
      </c>
      <c r="P30" s="550"/>
      <c r="Q30" s="550"/>
      <c r="R30" s="550"/>
      <c r="S30" s="550"/>
      <c r="T30" s="550"/>
    </row>
    <row r="31" spans="1:176">
      <c r="A31" s="593"/>
      <c r="B31" s="625"/>
      <c r="C31" s="596"/>
      <c r="D31" s="596"/>
      <c r="E31" s="599"/>
      <c r="F31" s="599"/>
      <c r="G31" s="599"/>
      <c r="H31" s="572"/>
      <c r="I31" s="602"/>
      <c r="J31" s="581"/>
      <c r="K31" s="584"/>
      <c r="L31" s="584"/>
      <c r="M31" s="587"/>
      <c r="N31" s="557"/>
      <c r="O31" s="607"/>
      <c r="P31" s="551"/>
      <c r="Q31" s="551"/>
      <c r="R31" s="551"/>
      <c r="S31" s="551"/>
      <c r="T31" s="551"/>
    </row>
    <row r="32" spans="1:176">
      <c r="A32" s="593"/>
      <c r="B32" s="625"/>
      <c r="C32" s="596"/>
      <c r="D32" s="596"/>
      <c r="E32" s="599"/>
      <c r="F32" s="599"/>
      <c r="G32" s="599"/>
      <c r="H32" s="572"/>
      <c r="I32" s="602"/>
      <c r="J32" s="581"/>
      <c r="K32" s="584"/>
      <c r="L32" s="584"/>
      <c r="M32" s="587"/>
      <c r="N32" s="557"/>
      <c r="O32" s="607"/>
      <c r="P32" s="551"/>
      <c r="Q32" s="551"/>
      <c r="R32" s="551"/>
      <c r="S32" s="551"/>
      <c r="T32" s="551"/>
    </row>
    <row r="33" spans="1:20">
      <c r="A33" s="593"/>
      <c r="B33" s="625"/>
      <c r="C33" s="596"/>
      <c r="D33" s="596"/>
      <c r="E33" s="599"/>
      <c r="F33" s="599"/>
      <c r="G33" s="599"/>
      <c r="H33" s="572"/>
      <c r="I33" s="602"/>
      <c r="J33" s="581"/>
      <c r="K33" s="584"/>
      <c r="L33" s="584"/>
      <c r="M33" s="587"/>
      <c r="N33" s="557"/>
      <c r="O33" s="607"/>
      <c r="P33" s="551"/>
      <c r="Q33" s="551"/>
      <c r="R33" s="551"/>
      <c r="S33" s="551"/>
      <c r="T33" s="551"/>
    </row>
    <row r="34" spans="1:20" ht="102.75" customHeight="1" thickBot="1">
      <c r="A34" s="594"/>
      <c r="B34" s="626"/>
      <c r="C34" s="597"/>
      <c r="D34" s="597"/>
      <c r="E34" s="600"/>
      <c r="F34" s="600"/>
      <c r="G34" s="600"/>
      <c r="H34" s="573"/>
      <c r="I34" s="603"/>
      <c r="J34" s="582"/>
      <c r="K34" s="585"/>
      <c r="L34" s="585"/>
      <c r="M34" s="588"/>
      <c r="N34" s="558"/>
      <c r="O34" s="608"/>
      <c r="P34" s="552"/>
      <c r="Q34" s="552"/>
      <c r="R34" s="552"/>
      <c r="S34" s="552"/>
      <c r="T34" s="552"/>
    </row>
    <row r="35" spans="1:20">
      <c r="A35" s="592"/>
      <c r="B35" s="546"/>
      <c r="C35" s="595"/>
      <c r="D35" s="595"/>
      <c r="E35" s="598"/>
      <c r="F35" s="598"/>
      <c r="G35" s="598"/>
      <c r="H35" s="571"/>
      <c r="I35" s="601"/>
      <c r="J35" s="580"/>
      <c r="K35" s="583"/>
      <c r="L35" s="583"/>
      <c r="M35" s="586"/>
      <c r="N35" s="583"/>
      <c r="O35" s="589"/>
      <c r="P35" s="577"/>
      <c r="Q35" s="577"/>
      <c r="R35" s="577"/>
      <c r="S35" s="577"/>
      <c r="T35" s="577"/>
    </row>
    <row r="36" spans="1:20">
      <c r="A36" s="593"/>
      <c r="B36" s="625"/>
      <c r="C36" s="596"/>
      <c r="D36" s="596"/>
      <c r="E36" s="599"/>
      <c r="F36" s="599"/>
      <c r="G36" s="599"/>
      <c r="H36" s="572"/>
      <c r="I36" s="602"/>
      <c r="J36" s="581"/>
      <c r="K36" s="584"/>
      <c r="L36" s="584"/>
      <c r="M36" s="587"/>
      <c r="N36" s="584"/>
      <c r="O36" s="590"/>
      <c r="P36" s="578"/>
      <c r="Q36" s="578"/>
      <c r="R36" s="578"/>
      <c r="S36" s="578"/>
      <c r="T36" s="578"/>
    </row>
    <row r="37" spans="1:20">
      <c r="A37" s="593"/>
      <c r="B37" s="625"/>
      <c r="C37" s="596"/>
      <c r="D37" s="596"/>
      <c r="E37" s="599"/>
      <c r="F37" s="599"/>
      <c r="G37" s="599"/>
      <c r="H37" s="572"/>
      <c r="I37" s="602"/>
      <c r="J37" s="581"/>
      <c r="K37" s="584"/>
      <c r="L37" s="584"/>
      <c r="M37" s="587"/>
      <c r="N37" s="584"/>
      <c r="O37" s="590"/>
      <c r="P37" s="578"/>
      <c r="Q37" s="578"/>
      <c r="R37" s="578"/>
      <c r="S37" s="578"/>
      <c r="T37" s="578"/>
    </row>
    <row r="38" spans="1:20">
      <c r="A38" s="593"/>
      <c r="B38" s="625"/>
      <c r="C38" s="596"/>
      <c r="D38" s="596"/>
      <c r="E38" s="599"/>
      <c r="F38" s="599"/>
      <c r="G38" s="599"/>
      <c r="H38" s="572"/>
      <c r="I38" s="602"/>
      <c r="J38" s="581"/>
      <c r="K38" s="584"/>
      <c r="L38" s="584"/>
      <c r="M38" s="587"/>
      <c r="N38" s="584"/>
      <c r="O38" s="590"/>
      <c r="P38" s="578"/>
      <c r="Q38" s="578"/>
      <c r="R38" s="578"/>
      <c r="S38" s="578"/>
      <c r="T38" s="578"/>
    </row>
    <row r="39" spans="1:20" ht="278.25" customHeight="1" thickBot="1">
      <c r="A39" s="594"/>
      <c r="B39" s="626"/>
      <c r="C39" s="597"/>
      <c r="D39" s="597"/>
      <c r="E39" s="600"/>
      <c r="F39" s="600"/>
      <c r="G39" s="600"/>
      <c r="H39" s="573"/>
      <c r="I39" s="603"/>
      <c r="J39" s="582"/>
      <c r="K39" s="585"/>
      <c r="L39" s="585"/>
      <c r="M39" s="588"/>
      <c r="N39" s="585"/>
      <c r="O39" s="591"/>
      <c r="P39" s="579"/>
      <c r="Q39" s="579"/>
      <c r="R39" s="579"/>
      <c r="S39" s="579"/>
      <c r="T39" s="579"/>
    </row>
    <row r="40" spans="1:20">
      <c r="A40" s="562"/>
      <c r="B40" s="548"/>
      <c r="C40" s="565"/>
      <c r="D40" s="565"/>
      <c r="E40" s="568"/>
      <c r="F40" s="568"/>
      <c r="G40" s="568"/>
      <c r="H40" s="571"/>
      <c r="I40" s="574"/>
      <c r="J40" s="553"/>
      <c r="K40" s="556"/>
      <c r="L40" s="556"/>
      <c r="M40" s="559"/>
      <c r="N40" s="556"/>
      <c r="O40" s="550"/>
      <c r="P40" s="550"/>
      <c r="Q40" s="550"/>
      <c r="R40" s="550"/>
      <c r="S40" s="550"/>
      <c r="T40" s="550"/>
    </row>
    <row r="41" spans="1:20">
      <c r="A41" s="563"/>
      <c r="B41" s="627"/>
      <c r="C41" s="566"/>
      <c r="D41" s="566"/>
      <c r="E41" s="569"/>
      <c r="F41" s="569"/>
      <c r="G41" s="569"/>
      <c r="H41" s="572"/>
      <c r="I41" s="575"/>
      <c r="J41" s="554"/>
      <c r="K41" s="557"/>
      <c r="L41" s="557"/>
      <c r="M41" s="560"/>
      <c r="N41" s="557"/>
      <c r="O41" s="551"/>
      <c r="P41" s="551"/>
      <c r="Q41" s="551"/>
      <c r="R41" s="551"/>
      <c r="S41" s="551"/>
      <c r="T41" s="551"/>
    </row>
    <row r="42" spans="1:20">
      <c r="A42" s="563"/>
      <c r="B42" s="627"/>
      <c r="C42" s="566"/>
      <c r="D42" s="566"/>
      <c r="E42" s="569"/>
      <c r="F42" s="569"/>
      <c r="G42" s="569"/>
      <c r="H42" s="572"/>
      <c r="I42" s="575"/>
      <c r="J42" s="554"/>
      <c r="K42" s="557"/>
      <c r="L42" s="557"/>
      <c r="M42" s="560"/>
      <c r="N42" s="557"/>
      <c r="O42" s="551"/>
      <c r="P42" s="551"/>
      <c r="Q42" s="551"/>
      <c r="R42" s="551"/>
      <c r="S42" s="551"/>
      <c r="T42" s="551"/>
    </row>
    <row r="43" spans="1:20">
      <c r="A43" s="563"/>
      <c r="B43" s="627"/>
      <c r="C43" s="566"/>
      <c r="D43" s="566"/>
      <c r="E43" s="569"/>
      <c r="F43" s="569"/>
      <c r="G43" s="569"/>
      <c r="H43" s="572"/>
      <c r="I43" s="575"/>
      <c r="J43" s="554"/>
      <c r="K43" s="557"/>
      <c r="L43" s="557"/>
      <c r="M43" s="560"/>
      <c r="N43" s="557"/>
      <c r="O43" s="551"/>
      <c r="P43" s="551"/>
      <c r="Q43" s="551"/>
      <c r="R43" s="551"/>
      <c r="S43" s="551"/>
      <c r="T43" s="551"/>
    </row>
    <row r="44" spans="1:20" ht="15.75" thickBot="1">
      <c r="A44" s="564"/>
      <c r="B44" s="628"/>
      <c r="C44" s="567"/>
      <c r="D44" s="567"/>
      <c r="E44" s="570"/>
      <c r="F44" s="570"/>
      <c r="G44" s="570"/>
      <c r="H44" s="573"/>
      <c r="I44" s="576"/>
      <c r="J44" s="555"/>
      <c r="K44" s="558"/>
      <c r="L44" s="558"/>
      <c r="M44" s="561"/>
      <c r="N44" s="558"/>
      <c r="O44" s="552"/>
      <c r="P44" s="552"/>
      <c r="Q44" s="552"/>
      <c r="R44" s="552"/>
      <c r="S44" s="552"/>
      <c r="T44" s="552"/>
    </row>
    <row r="45" spans="1:20">
      <c r="A45" s="562"/>
      <c r="B45" s="548"/>
      <c r="C45" s="565"/>
      <c r="D45" s="565"/>
      <c r="E45" s="568"/>
      <c r="F45" s="568"/>
      <c r="G45" s="568"/>
      <c r="H45" s="571"/>
      <c r="I45" s="574"/>
      <c r="J45" s="553"/>
      <c r="K45" s="556"/>
      <c r="L45" s="556"/>
      <c r="M45" s="559"/>
      <c r="N45" s="556"/>
      <c r="O45" s="550"/>
      <c r="P45" s="550"/>
      <c r="Q45" s="550"/>
      <c r="R45" s="550"/>
      <c r="S45" s="550"/>
      <c r="T45" s="550"/>
    </row>
    <row r="46" spans="1:20">
      <c r="A46" s="563"/>
      <c r="B46" s="627"/>
      <c r="C46" s="566"/>
      <c r="D46" s="566"/>
      <c r="E46" s="569"/>
      <c r="F46" s="569"/>
      <c r="G46" s="569"/>
      <c r="H46" s="572"/>
      <c r="I46" s="575"/>
      <c r="J46" s="554"/>
      <c r="K46" s="557"/>
      <c r="L46" s="557"/>
      <c r="M46" s="560"/>
      <c r="N46" s="557"/>
      <c r="O46" s="551"/>
      <c r="P46" s="551"/>
      <c r="Q46" s="551"/>
      <c r="R46" s="551"/>
      <c r="S46" s="551"/>
      <c r="T46" s="551"/>
    </row>
    <row r="47" spans="1:20">
      <c r="A47" s="563"/>
      <c r="B47" s="627"/>
      <c r="C47" s="566"/>
      <c r="D47" s="566"/>
      <c r="E47" s="569"/>
      <c r="F47" s="569"/>
      <c r="G47" s="569"/>
      <c r="H47" s="572"/>
      <c r="I47" s="575"/>
      <c r="J47" s="554"/>
      <c r="K47" s="557"/>
      <c r="L47" s="557"/>
      <c r="M47" s="560"/>
      <c r="N47" s="557"/>
      <c r="O47" s="551"/>
      <c r="P47" s="551"/>
      <c r="Q47" s="551"/>
      <c r="R47" s="551"/>
      <c r="S47" s="551"/>
      <c r="T47" s="551"/>
    </row>
    <row r="48" spans="1:20">
      <c r="A48" s="563"/>
      <c r="B48" s="627"/>
      <c r="C48" s="566"/>
      <c r="D48" s="566"/>
      <c r="E48" s="569"/>
      <c r="F48" s="569"/>
      <c r="G48" s="569"/>
      <c r="H48" s="572"/>
      <c r="I48" s="575"/>
      <c r="J48" s="554"/>
      <c r="K48" s="557"/>
      <c r="L48" s="557"/>
      <c r="M48" s="560"/>
      <c r="N48" s="557"/>
      <c r="O48" s="551"/>
      <c r="P48" s="551"/>
      <c r="Q48" s="551"/>
      <c r="R48" s="551"/>
      <c r="S48" s="551"/>
      <c r="T48" s="551"/>
    </row>
    <row r="49" spans="1:20" ht="15.75" thickBot="1">
      <c r="A49" s="564"/>
      <c r="B49" s="628"/>
      <c r="C49" s="567"/>
      <c r="D49" s="567"/>
      <c r="E49" s="570"/>
      <c r="F49" s="570"/>
      <c r="G49" s="570"/>
      <c r="H49" s="573"/>
      <c r="I49" s="576"/>
      <c r="J49" s="555"/>
      <c r="K49" s="558"/>
      <c r="L49" s="558"/>
      <c r="M49" s="561"/>
      <c r="N49" s="558"/>
      <c r="O49" s="552"/>
      <c r="P49" s="552"/>
      <c r="Q49" s="552"/>
      <c r="R49" s="552"/>
      <c r="S49" s="552"/>
      <c r="T49" s="552"/>
    </row>
    <row r="50" spans="1:20">
      <c r="A50" s="562"/>
      <c r="B50" s="548"/>
      <c r="C50" s="565"/>
      <c r="D50" s="565"/>
      <c r="E50" s="568"/>
      <c r="F50" s="568"/>
      <c r="G50" s="568"/>
      <c r="H50" s="571"/>
      <c r="I50" s="574"/>
      <c r="J50" s="553"/>
      <c r="K50" s="556"/>
      <c r="L50" s="556"/>
      <c r="M50" s="559"/>
      <c r="N50" s="556"/>
      <c r="O50" s="550"/>
      <c r="P50" s="550"/>
      <c r="Q50" s="550"/>
      <c r="R50" s="550"/>
      <c r="S50" s="550"/>
      <c r="T50" s="550"/>
    </row>
    <row r="51" spans="1:20">
      <c r="A51" s="563"/>
      <c r="B51" s="627"/>
      <c r="C51" s="566"/>
      <c r="D51" s="566"/>
      <c r="E51" s="569"/>
      <c r="F51" s="569"/>
      <c r="G51" s="569"/>
      <c r="H51" s="572"/>
      <c r="I51" s="575"/>
      <c r="J51" s="554"/>
      <c r="K51" s="557"/>
      <c r="L51" s="557"/>
      <c r="M51" s="560"/>
      <c r="N51" s="557"/>
      <c r="O51" s="551"/>
      <c r="P51" s="551"/>
      <c r="Q51" s="551"/>
      <c r="R51" s="551"/>
      <c r="S51" s="551"/>
      <c r="T51" s="551"/>
    </row>
    <row r="52" spans="1:20">
      <c r="A52" s="563"/>
      <c r="B52" s="627"/>
      <c r="C52" s="566"/>
      <c r="D52" s="566"/>
      <c r="E52" s="569"/>
      <c r="F52" s="569"/>
      <c r="G52" s="569"/>
      <c r="H52" s="572"/>
      <c r="I52" s="575"/>
      <c r="J52" s="554"/>
      <c r="K52" s="557"/>
      <c r="L52" s="557"/>
      <c r="M52" s="560"/>
      <c r="N52" s="557"/>
      <c r="O52" s="551"/>
      <c r="P52" s="551"/>
      <c r="Q52" s="551"/>
      <c r="R52" s="551"/>
      <c r="S52" s="551"/>
      <c r="T52" s="551"/>
    </row>
    <row r="53" spans="1:20">
      <c r="A53" s="563"/>
      <c r="B53" s="627"/>
      <c r="C53" s="566"/>
      <c r="D53" s="566"/>
      <c r="E53" s="569"/>
      <c r="F53" s="569"/>
      <c r="G53" s="569"/>
      <c r="H53" s="572"/>
      <c r="I53" s="575"/>
      <c r="J53" s="554"/>
      <c r="K53" s="557"/>
      <c r="L53" s="557"/>
      <c r="M53" s="560"/>
      <c r="N53" s="557"/>
      <c r="O53" s="551"/>
      <c r="P53" s="551"/>
      <c r="Q53" s="551"/>
      <c r="R53" s="551"/>
      <c r="S53" s="551"/>
      <c r="T53" s="551"/>
    </row>
    <row r="54" spans="1:20" ht="15.75" thickBot="1">
      <c r="A54" s="564"/>
      <c r="B54" s="628"/>
      <c r="C54" s="567"/>
      <c r="D54" s="567"/>
      <c r="E54" s="570"/>
      <c r="F54" s="570"/>
      <c r="G54" s="570"/>
      <c r="H54" s="573"/>
      <c r="I54" s="576"/>
      <c r="J54" s="555"/>
      <c r="K54" s="558"/>
      <c r="L54" s="558"/>
      <c r="M54" s="561"/>
      <c r="N54" s="558"/>
      <c r="O54" s="552"/>
      <c r="P54" s="552"/>
      <c r="Q54" s="552"/>
      <c r="R54" s="552"/>
      <c r="S54" s="552"/>
      <c r="T54" s="552"/>
    </row>
    <row r="55" spans="1:20">
      <c r="A55" s="562"/>
      <c r="B55" s="548"/>
      <c r="C55" s="565"/>
      <c r="D55" s="565"/>
      <c r="E55" s="568"/>
      <c r="F55" s="568"/>
      <c r="G55" s="568"/>
      <c r="H55" s="571"/>
      <c r="I55" s="574"/>
      <c r="J55" s="553"/>
      <c r="K55" s="556"/>
      <c r="L55" s="556"/>
      <c r="M55" s="559"/>
      <c r="N55" s="556"/>
      <c r="O55" s="550"/>
      <c r="P55" s="550"/>
      <c r="Q55" s="550"/>
      <c r="R55" s="550"/>
      <c r="S55" s="550"/>
      <c r="T55" s="550"/>
    </row>
    <row r="56" spans="1:20">
      <c r="A56" s="563"/>
      <c r="B56" s="627"/>
      <c r="C56" s="566"/>
      <c r="D56" s="566"/>
      <c r="E56" s="569"/>
      <c r="F56" s="569"/>
      <c r="G56" s="569"/>
      <c r="H56" s="572"/>
      <c r="I56" s="575"/>
      <c r="J56" s="554"/>
      <c r="K56" s="557"/>
      <c r="L56" s="557"/>
      <c r="M56" s="560"/>
      <c r="N56" s="557"/>
      <c r="O56" s="551"/>
      <c r="P56" s="551"/>
      <c r="Q56" s="551"/>
      <c r="R56" s="551"/>
      <c r="S56" s="551"/>
      <c r="T56" s="551"/>
    </row>
    <row r="57" spans="1:20">
      <c r="A57" s="563"/>
      <c r="B57" s="627"/>
      <c r="C57" s="566"/>
      <c r="D57" s="566"/>
      <c r="E57" s="569"/>
      <c r="F57" s="569"/>
      <c r="G57" s="569"/>
      <c r="H57" s="572"/>
      <c r="I57" s="575"/>
      <c r="J57" s="554"/>
      <c r="K57" s="557"/>
      <c r="L57" s="557"/>
      <c r="M57" s="560"/>
      <c r="N57" s="557"/>
      <c r="O57" s="551"/>
      <c r="P57" s="551"/>
      <c r="Q57" s="551"/>
      <c r="R57" s="551"/>
      <c r="S57" s="551"/>
      <c r="T57" s="551"/>
    </row>
    <row r="58" spans="1:20">
      <c r="A58" s="563"/>
      <c r="B58" s="627"/>
      <c r="C58" s="566"/>
      <c r="D58" s="566"/>
      <c r="E58" s="569"/>
      <c r="F58" s="569"/>
      <c r="G58" s="569"/>
      <c r="H58" s="572"/>
      <c r="I58" s="575"/>
      <c r="J58" s="554"/>
      <c r="K58" s="557"/>
      <c r="L58" s="557"/>
      <c r="M58" s="560"/>
      <c r="N58" s="557"/>
      <c r="O58" s="551"/>
      <c r="P58" s="551"/>
      <c r="Q58" s="551"/>
      <c r="R58" s="551"/>
      <c r="S58" s="551"/>
      <c r="T58" s="551"/>
    </row>
    <row r="59" spans="1:20" ht="15.75" thickBot="1">
      <c r="A59" s="564"/>
      <c r="B59" s="628"/>
      <c r="C59" s="567"/>
      <c r="D59" s="567"/>
      <c r="E59" s="570"/>
      <c r="F59" s="570"/>
      <c r="G59" s="570"/>
      <c r="H59" s="573"/>
      <c r="I59" s="576"/>
      <c r="J59" s="555"/>
      <c r="K59" s="558"/>
      <c r="L59" s="558"/>
      <c r="M59" s="561"/>
      <c r="N59" s="558"/>
      <c r="O59" s="552"/>
      <c r="P59" s="552"/>
      <c r="Q59" s="552"/>
      <c r="R59" s="552"/>
      <c r="S59" s="552"/>
      <c r="T59" s="552"/>
    </row>
  </sheetData>
  <mergeCells count="219">
    <mergeCell ref="O7:O8"/>
    <mergeCell ref="P7:Q7"/>
    <mergeCell ref="H7:J7"/>
    <mergeCell ref="K7:M7"/>
    <mergeCell ref="N7:N8"/>
    <mergeCell ref="F10:F14"/>
    <mergeCell ref="G10:G14"/>
    <mergeCell ref="A6:C6"/>
    <mergeCell ref="D6:N6"/>
    <mergeCell ref="J10:J14"/>
    <mergeCell ref="K10:K14"/>
    <mergeCell ref="L10:L14"/>
    <mergeCell ref="M10:M14"/>
    <mergeCell ref="N10:N14"/>
    <mergeCell ref="B10:B14"/>
    <mergeCell ref="J15:J19"/>
    <mergeCell ref="T20:T24"/>
    <mergeCell ref="N20:N24"/>
    <mergeCell ref="A20:A24"/>
    <mergeCell ref="C20:C24"/>
    <mergeCell ref="A15:A19"/>
    <mergeCell ref="C15:C19"/>
    <mergeCell ref="D15:D19"/>
    <mergeCell ref="E15:E19"/>
    <mergeCell ref="H15:H19"/>
    <mergeCell ref="I15:I19"/>
    <mergeCell ref="F15:F19"/>
    <mergeCell ref="G15:G19"/>
    <mergeCell ref="T15:T19"/>
    <mergeCell ref="O15:O19"/>
    <mergeCell ref="P15:P19"/>
    <mergeCell ref="Q15:Q19"/>
    <mergeCell ref="R15:R19"/>
    <mergeCell ref="S15:S19"/>
    <mergeCell ref="K15:K19"/>
    <mergeCell ref="L15:L19"/>
    <mergeCell ref="M15:M19"/>
    <mergeCell ref="N15:N19"/>
    <mergeCell ref="B15:B19"/>
    <mergeCell ref="T10:T14"/>
    <mergeCell ref="A7:F7"/>
    <mergeCell ref="A1:C2"/>
    <mergeCell ref="A4:C4"/>
    <mergeCell ref="D4:N4"/>
    <mergeCell ref="O4:Q4"/>
    <mergeCell ref="A5:C5"/>
    <mergeCell ref="D5:N5"/>
    <mergeCell ref="O10:O14"/>
    <mergeCell ref="P10:P14"/>
    <mergeCell ref="Q10:Q14"/>
    <mergeCell ref="R10:R14"/>
    <mergeCell ref="S10:S14"/>
    <mergeCell ref="I10:I14"/>
    <mergeCell ref="R1:T3"/>
    <mergeCell ref="D1:Q3"/>
    <mergeCell ref="R7:S7"/>
    <mergeCell ref="T7:T8"/>
    <mergeCell ref="A9:N9"/>
    <mergeCell ref="A10:A14"/>
    <mergeCell ref="C10:C14"/>
    <mergeCell ref="D10:D14"/>
    <mergeCell ref="E10:E14"/>
    <mergeCell ref="H10:H14"/>
    <mergeCell ref="O20:O24"/>
    <mergeCell ref="P20:P24"/>
    <mergeCell ref="Q20:Q24"/>
    <mergeCell ref="R20:R24"/>
    <mergeCell ref="S20:S24"/>
    <mergeCell ref="D20:D24"/>
    <mergeCell ref="E20:E24"/>
    <mergeCell ref="F20:F24"/>
    <mergeCell ref="G20:G24"/>
    <mergeCell ref="H20:H24"/>
    <mergeCell ref="I20:I24"/>
    <mergeCell ref="J20:J24"/>
    <mergeCell ref="K20:K24"/>
    <mergeCell ref="L20:L24"/>
    <mergeCell ref="M20:M24"/>
    <mergeCell ref="T25:T29"/>
    <mergeCell ref="A30:A34"/>
    <mergeCell ref="C30:C34"/>
    <mergeCell ref="D30:D34"/>
    <mergeCell ref="E30:E34"/>
    <mergeCell ref="F30:F34"/>
    <mergeCell ref="G30:G34"/>
    <mergeCell ref="H30:H34"/>
    <mergeCell ref="I30:I34"/>
    <mergeCell ref="J30:J34"/>
    <mergeCell ref="N25:N29"/>
    <mergeCell ref="O25:O29"/>
    <mergeCell ref="P25:P29"/>
    <mergeCell ref="Q25:Q29"/>
    <mergeCell ref="R25:R29"/>
    <mergeCell ref="S25:S29"/>
    <mergeCell ref="H25:H29"/>
    <mergeCell ref="I25:I29"/>
    <mergeCell ref="J25:J29"/>
    <mergeCell ref="K25:K29"/>
    <mergeCell ref="L25:L29"/>
    <mergeCell ref="M25:M29"/>
    <mergeCell ref="A25:A29"/>
    <mergeCell ref="C25:C29"/>
    <mergeCell ref="Q30:Q34"/>
    <mergeCell ref="R30:R34"/>
    <mergeCell ref="S30:S34"/>
    <mergeCell ref="T30:T34"/>
    <mergeCell ref="A35:A39"/>
    <mergeCell ref="C35:C39"/>
    <mergeCell ref="D35:D39"/>
    <mergeCell ref="E35:E39"/>
    <mergeCell ref="F35:F39"/>
    <mergeCell ref="G35:G39"/>
    <mergeCell ref="K30:K34"/>
    <mergeCell ref="L30:L34"/>
    <mergeCell ref="M30:M34"/>
    <mergeCell ref="N30:N34"/>
    <mergeCell ref="O30:O34"/>
    <mergeCell ref="P30:P34"/>
    <mergeCell ref="T35:T39"/>
    <mergeCell ref="N35:N39"/>
    <mergeCell ref="O35:O39"/>
    <mergeCell ref="P35:P39"/>
    <mergeCell ref="Q35:Q39"/>
    <mergeCell ref="R35:R39"/>
    <mergeCell ref="S35:S39"/>
    <mergeCell ref="H35:H39"/>
    <mergeCell ref="A40:A44"/>
    <mergeCell ref="C40:C44"/>
    <mergeCell ref="D40:D44"/>
    <mergeCell ref="E40:E44"/>
    <mergeCell ref="F40:F44"/>
    <mergeCell ref="G40:G44"/>
    <mergeCell ref="H40:H44"/>
    <mergeCell ref="I40:I44"/>
    <mergeCell ref="J40:J44"/>
    <mergeCell ref="L35:L39"/>
    <mergeCell ref="M35:M39"/>
    <mergeCell ref="Q40:Q44"/>
    <mergeCell ref="M45:M49"/>
    <mergeCell ref="Q50:Q54"/>
    <mergeCell ref="R50:R54"/>
    <mergeCell ref="R40:R44"/>
    <mergeCell ref="S40:S44"/>
    <mergeCell ref="T40:T44"/>
    <mergeCell ref="N40:N44"/>
    <mergeCell ref="O40:O44"/>
    <mergeCell ref="P40:P44"/>
    <mergeCell ref="L40:L44"/>
    <mergeCell ref="M40:M44"/>
    <mergeCell ref="T45:T49"/>
    <mergeCell ref="N45:N49"/>
    <mergeCell ref="O45:O49"/>
    <mergeCell ref="P45:P49"/>
    <mergeCell ref="Q45:Q49"/>
    <mergeCell ref="R45:R49"/>
    <mergeCell ref="S45:S49"/>
    <mergeCell ref="J45:J49"/>
    <mergeCell ref="K45:K49"/>
    <mergeCell ref="L45:L49"/>
    <mergeCell ref="A45:A49"/>
    <mergeCell ref="C45:C49"/>
    <mergeCell ref="D45:D49"/>
    <mergeCell ref="L55:L59"/>
    <mergeCell ref="A50:A54"/>
    <mergeCell ref="C50:C54"/>
    <mergeCell ref="D50:D54"/>
    <mergeCell ref="E50:E54"/>
    <mergeCell ref="F50:F54"/>
    <mergeCell ref="G50:G54"/>
    <mergeCell ref="H50:H54"/>
    <mergeCell ref="I50:I54"/>
    <mergeCell ref="J50:J54"/>
    <mergeCell ref="M55:M59"/>
    <mergeCell ref="S50:S54"/>
    <mergeCell ref="T50:T54"/>
    <mergeCell ref="A55:A59"/>
    <mergeCell ref="C55:C59"/>
    <mergeCell ref="D55:D59"/>
    <mergeCell ref="E55:E59"/>
    <mergeCell ref="F55:F59"/>
    <mergeCell ref="G55:G59"/>
    <mergeCell ref="K50:K54"/>
    <mergeCell ref="L50:L54"/>
    <mergeCell ref="M50:M54"/>
    <mergeCell ref="N50:N54"/>
    <mergeCell ref="O50:O54"/>
    <mergeCell ref="P50:P54"/>
    <mergeCell ref="T55:T59"/>
    <mergeCell ref="N55:N59"/>
    <mergeCell ref="O55:O59"/>
    <mergeCell ref="P55:P59"/>
    <mergeCell ref="Q55:Q59"/>
    <mergeCell ref="R55:R59"/>
    <mergeCell ref="S55:S59"/>
    <mergeCell ref="H55:H59"/>
    <mergeCell ref="B20:B24"/>
    <mergeCell ref="B25:B29"/>
    <mergeCell ref="B30:B34"/>
    <mergeCell ref="B35:B39"/>
    <mergeCell ref="B40:B44"/>
    <mergeCell ref="B45:B49"/>
    <mergeCell ref="B50:B54"/>
    <mergeCell ref="B55:B59"/>
    <mergeCell ref="K55:K59"/>
    <mergeCell ref="E45:E49"/>
    <mergeCell ref="F45:F49"/>
    <mergeCell ref="G45:G49"/>
    <mergeCell ref="I55:I59"/>
    <mergeCell ref="J55:J59"/>
    <mergeCell ref="I35:I39"/>
    <mergeCell ref="J35:J39"/>
    <mergeCell ref="K35:K39"/>
    <mergeCell ref="K40:K44"/>
    <mergeCell ref="D25:D29"/>
    <mergeCell ref="E25:E29"/>
    <mergeCell ref="F25:F29"/>
    <mergeCell ref="G25:G29"/>
    <mergeCell ref="H45:H49"/>
    <mergeCell ref="I45:I49"/>
  </mergeCells>
  <conditionalFormatting sqref="D8:G8 H7 H60:J1048576 A7:B7">
    <cfRule type="containsText" dxfId="1793" priority="703" operator="containsText" text="3- Moderado">
      <formula>NOT(ISERROR(SEARCH("3- Moderado",A7)))</formula>
    </cfRule>
    <cfRule type="containsText" dxfId="1792" priority="704" operator="containsText" text="6- Moderado">
      <formula>NOT(ISERROR(SEARCH("6- Moderado",A7)))</formula>
    </cfRule>
    <cfRule type="containsText" dxfId="1791" priority="705" operator="containsText" text="4- Moderado">
      <formula>NOT(ISERROR(SEARCH("4- Moderado",A7)))</formula>
    </cfRule>
    <cfRule type="containsText" dxfId="1790" priority="706" operator="containsText" text="3- Bajo">
      <formula>NOT(ISERROR(SEARCH("3- Bajo",A7)))</formula>
    </cfRule>
    <cfRule type="containsText" dxfId="1789" priority="707" operator="containsText" text="4- Bajo">
      <formula>NOT(ISERROR(SEARCH("4- Bajo",A7)))</formula>
    </cfRule>
    <cfRule type="containsText" dxfId="1788" priority="708" operator="containsText" text="1- Bajo">
      <formula>NOT(ISERROR(SEARCH("1- Bajo",A7)))</formula>
    </cfRule>
  </conditionalFormatting>
  <conditionalFormatting sqref="H8:J8">
    <cfRule type="containsText" dxfId="1787" priority="696" operator="containsText" text="3- Moderado">
      <formula>NOT(ISERROR(SEARCH("3- Moderado",H8)))</formula>
    </cfRule>
    <cfRule type="containsText" dxfId="1786" priority="697" operator="containsText" text="6- Moderado">
      <formula>NOT(ISERROR(SEARCH("6- Moderado",H8)))</formula>
    </cfRule>
    <cfRule type="containsText" dxfId="1785" priority="698" operator="containsText" text="4- Moderado">
      <formula>NOT(ISERROR(SEARCH("4- Moderado",H8)))</formula>
    </cfRule>
    <cfRule type="containsText" dxfId="1784" priority="699" operator="containsText" text="3- Bajo">
      <formula>NOT(ISERROR(SEARCH("3- Bajo",H8)))</formula>
    </cfRule>
    <cfRule type="containsText" dxfId="1783" priority="700" operator="containsText" text="4- Bajo">
      <formula>NOT(ISERROR(SEARCH("4- Bajo",H8)))</formula>
    </cfRule>
    <cfRule type="containsText" dxfId="1782" priority="702" operator="containsText" text="1- Bajo">
      <formula>NOT(ISERROR(SEARCH("1- Bajo",H8)))</formula>
    </cfRule>
  </conditionalFormatting>
  <conditionalFormatting sqref="J8 J60:J1048576">
    <cfRule type="containsText" dxfId="1781" priority="685" operator="containsText" text="25- Extremo">
      <formula>NOT(ISERROR(SEARCH("25- Extremo",J8)))</formula>
    </cfRule>
    <cfRule type="containsText" dxfId="1780" priority="686" operator="containsText" text="20- Extremo">
      <formula>NOT(ISERROR(SEARCH("20- Extremo",J8)))</formula>
    </cfRule>
    <cfRule type="containsText" dxfId="1779" priority="687" operator="containsText" text="15- Extremo">
      <formula>NOT(ISERROR(SEARCH("15- Extremo",J8)))</formula>
    </cfRule>
    <cfRule type="containsText" dxfId="1778" priority="688" operator="containsText" text="10- Extremo">
      <formula>NOT(ISERROR(SEARCH("10- Extremo",J8)))</formula>
    </cfRule>
    <cfRule type="containsText" dxfId="1777" priority="689" operator="containsText" text="5- Extremo">
      <formula>NOT(ISERROR(SEARCH("5- Extremo",J8)))</formula>
    </cfRule>
    <cfRule type="containsText" dxfId="1776" priority="690" operator="containsText" text="12- Alto">
      <formula>NOT(ISERROR(SEARCH("12- Alto",J8)))</formula>
    </cfRule>
    <cfRule type="containsText" dxfId="1775" priority="691" operator="containsText" text="10- Alto">
      <formula>NOT(ISERROR(SEARCH("10- Alto",J8)))</formula>
    </cfRule>
    <cfRule type="containsText" dxfId="1774" priority="692" operator="containsText" text="9- Alto">
      <formula>NOT(ISERROR(SEARCH("9- Alto",J8)))</formula>
    </cfRule>
    <cfRule type="containsText" dxfId="1773" priority="693" operator="containsText" text="8- Alto">
      <formula>NOT(ISERROR(SEARCH("8- Alto",J8)))</formula>
    </cfRule>
    <cfRule type="containsText" dxfId="1772" priority="694" operator="containsText" text="5- Alto">
      <formula>NOT(ISERROR(SEARCH("5- Alto",J8)))</formula>
    </cfRule>
    <cfRule type="containsText" dxfId="1771" priority="695" operator="containsText" text="4- Alto">
      <formula>NOT(ISERROR(SEARCH("4- Alto",J8)))</formula>
    </cfRule>
    <cfRule type="containsText" dxfId="1770" priority="701" operator="containsText" text="2- Bajo">
      <formula>NOT(ISERROR(SEARCH("2- Bajo",J8)))</formula>
    </cfRule>
  </conditionalFormatting>
  <conditionalFormatting sqref="K10:L10 K15:L15 K20:L20">
    <cfRule type="containsText" dxfId="1769" priority="679" operator="containsText" text="3- Moderado">
      <formula>NOT(ISERROR(SEARCH("3- Moderado",K10)))</formula>
    </cfRule>
    <cfRule type="containsText" dxfId="1768" priority="680" operator="containsText" text="6- Moderado">
      <formula>NOT(ISERROR(SEARCH("6- Moderado",K10)))</formula>
    </cfRule>
    <cfRule type="containsText" dxfId="1767" priority="681" operator="containsText" text="4- Moderado">
      <formula>NOT(ISERROR(SEARCH("4- Moderado",K10)))</formula>
    </cfRule>
    <cfRule type="containsText" dxfId="1766" priority="682" operator="containsText" text="3- Bajo">
      <formula>NOT(ISERROR(SEARCH("3- Bajo",K10)))</formula>
    </cfRule>
    <cfRule type="containsText" dxfId="1765" priority="683" operator="containsText" text="4- Bajo">
      <formula>NOT(ISERROR(SEARCH("4- Bajo",K10)))</formula>
    </cfRule>
    <cfRule type="containsText" dxfId="1764" priority="684" operator="containsText" text="1- Bajo">
      <formula>NOT(ISERROR(SEARCH("1- Bajo",K10)))</formula>
    </cfRule>
  </conditionalFormatting>
  <conditionalFormatting sqref="H10:I10 H15:I15 H20:I20">
    <cfRule type="containsText" dxfId="1763" priority="673" operator="containsText" text="3- Moderado">
      <formula>NOT(ISERROR(SEARCH("3- Moderado",H10)))</formula>
    </cfRule>
    <cfRule type="containsText" dxfId="1762" priority="674" operator="containsText" text="6- Moderado">
      <formula>NOT(ISERROR(SEARCH("6- Moderado",H10)))</formula>
    </cfRule>
    <cfRule type="containsText" dxfId="1761" priority="675" operator="containsText" text="4- Moderado">
      <formula>NOT(ISERROR(SEARCH("4- Moderado",H10)))</formula>
    </cfRule>
    <cfRule type="containsText" dxfId="1760" priority="676" operator="containsText" text="3- Bajo">
      <formula>NOT(ISERROR(SEARCH("3- Bajo",H10)))</formula>
    </cfRule>
    <cfRule type="containsText" dxfId="1759" priority="677" operator="containsText" text="4- Bajo">
      <formula>NOT(ISERROR(SEARCH("4- Bajo",H10)))</formula>
    </cfRule>
    <cfRule type="containsText" dxfId="1758" priority="678" operator="containsText" text="1- Bajo">
      <formula>NOT(ISERROR(SEARCH("1- Bajo",H10)))</formula>
    </cfRule>
  </conditionalFormatting>
  <conditionalFormatting sqref="A10:E10 E15 A15:B15 B20 B25 B30 B35 B40 B45 B50 B55">
    <cfRule type="containsText" dxfId="1757" priority="667" operator="containsText" text="3- Moderado">
      <formula>NOT(ISERROR(SEARCH("3- Moderado",A10)))</formula>
    </cfRule>
    <cfRule type="containsText" dxfId="1756" priority="668" operator="containsText" text="6- Moderado">
      <formula>NOT(ISERROR(SEARCH("6- Moderado",A10)))</formula>
    </cfRule>
    <cfRule type="containsText" dxfId="1755" priority="669" operator="containsText" text="4- Moderado">
      <formula>NOT(ISERROR(SEARCH("4- Moderado",A10)))</formula>
    </cfRule>
    <cfRule type="containsText" dxfId="1754" priority="670" operator="containsText" text="3- Bajo">
      <formula>NOT(ISERROR(SEARCH("3- Bajo",A10)))</formula>
    </cfRule>
    <cfRule type="containsText" dxfId="1753" priority="671" operator="containsText" text="4- Bajo">
      <formula>NOT(ISERROR(SEARCH("4- Bajo",A10)))</formula>
    </cfRule>
    <cfRule type="containsText" dxfId="1752" priority="672" operator="containsText" text="1- Bajo">
      <formula>NOT(ISERROR(SEARCH("1- Bajo",A10)))</formula>
    </cfRule>
  </conditionalFormatting>
  <conditionalFormatting sqref="F10:G10 F15:G15">
    <cfRule type="containsText" dxfId="1751" priority="661" operator="containsText" text="3- Moderado">
      <formula>NOT(ISERROR(SEARCH("3- Moderado",F10)))</formula>
    </cfRule>
    <cfRule type="containsText" dxfId="1750" priority="662" operator="containsText" text="6- Moderado">
      <formula>NOT(ISERROR(SEARCH("6- Moderado",F10)))</formula>
    </cfRule>
    <cfRule type="containsText" dxfId="1749" priority="663" operator="containsText" text="4- Moderado">
      <formula>NOT(ISERROR(SEARCH("4- Moderado",F10)))</formula>
    </cfRule>
    <cfRule type="containsText" dxfId="1748" priority="664" operator="containsText" text="3- Bajo">
      <formula>NOT(ISERROR(SEARCH("3- Bajo",F10)))</formula>
    </cfRule>
    <cfRule type="containsText" dxfId="1747" priority="665" operator="containsText" text="4- Bajo">
      <formula>NOT(ISERROR(SEARCH("4- Bajo",F10)))</formula>
    </cfRule>
    <cfRule type="containsText" dxfId="1746" priority="666" operator="containsText" text="1- Bajo">
      <formula>NOT(ISERROR(SEARCH("1- Bajo",F10)))</formula>
    </cfRule>
  </conditionalFormatting>
  <conditionalFormatting sqref="K8">
    <cfRule type="containsText" dxfId="1745" priority="655" operator="containsText" text="3- Moderado">
      <formula>NOT(ISERROR(SEARCH("3- Moderado",K8)))</formula>
    </cfRule>
    <cfRule type="containsText" dxfId="1744" priority="656" operator="containsText" text="6- Moderado">
      <formula>NOT(ISERROR(SEARCH("6- Moderado",K8)))</formula>
    </cfRule>
    <cfRule type="containsText" dxfId="1743" priority="657" operator="containsText" text="4- Moderado">
      <formula>NOT(ISERROR(SEARCH("4- Moderado",K8)))</formula>
    </cfRule>
    <cfRule type="containsText" dxfId="1742" priority="658" operator="containsText" text="3- Bajo">
      <formula>NOT(ISERROR(SEARCH("3- Bajo",K8)))</formula>
    </cfRule>
    <cfRule type="containsText" dxfId="1741" priority="659" operator="containsText" text="4- Bajo">
      <formula>NOT(ISERROR(SEARCH("4- Bajo",K8)))</formula>
    </cfRule>
    <cfRule type="containsText" dxfId="1740" priority="660" operator="containsText" text="1- Bajo">
      <formula>NOT(ISERROR(SEARCH("1- Bajo",K8)))</formula>
    </cfRule>
  </conditionalFormatting>
  <conditionalFormatting sqref="L8">
    <cfRule type="containsText" dxfId="1739" priority="649" operator="containsText" text="3- Moderado">
      <formula>NOT(ISERROR(SEARCH("3- Moderado",L8)))</formula>
    </cfRule>
    <cfRule type="containsText" dxfId="1738" priority="650" operator="containsText" text="6- Moderado">
      <formula>NOT(ISERROR(SEARCH("6- Moderado",L8)))</formula>
    </cfRule>
    <cfRule type="containsText" dxfId="1737" priority="651" operator="containsText" text="4- Moderado">
      <formula>NOT(ISERROR(SEARCH("4- Moderado",L8)))</formula>
    </cfRule>
    <cfRule type="containsText" dxfId="1736" priority="652" operator="containsText" text="3- Bajo">
      <formula>NOT(ISERROR(SEARCH("3- Bajo",L8)))</formula>
    </cfRule>
    <cfRule type="containsText" dxfId="1735" priority="653" operator="containsText" text="4- Bajo">
      <formula>NOT(ISERROR(SEARCH("4- Bajo",L8)))</formula>
    </cfRule>
    <cfRule type="containsText" dxfId="1734" priority="654" operator="containsText" text="1- Bajo">
      <formula>NOT(ISERROR(SEARCH("1- Bajo",L8)))</formula>
    </cfRule>
  </conditionalFormatting>
  <conditionalFormatting sqref="M8">
    <cfRule type="containsText" dxfId="1733" priority="643" operator="containsText" text="3- Moderado">
      <formula>NOT(ISERROR(SEARCH("3- Moderado",M8)))</formula>
    </cfRule>
    <cfRule type="containsText" dxfId="1732" priority="644" operator="containsText" text="6- Moderado">
      <formula>NOT(ISERROR(SEARCH("6- Moderado",M8)))</formula>
    </cfRule>
    <cfRule type="containsText" dxfId="1731" priority="645" operator="containsText" text="4- Moderado">
      <formula>NOT(ISERROR(SEARCH("4- Moderado",M8)))</formula>
    </cfRule>
    <cfRule type="containsText" dxfId="1730" priority="646" operator="containsText" text="3- Bajo">
      <formula>NOT(ISERROR(SEARCH("3- Bajo",M8)))</formula>
    </cfRule>
    <cfRule type="containsText" dxfId="1729" priority="647" operator="containsText" text="4- Bajo">
      <formula>NOT(ISERROR(SEARCH("4- Bajo",M8)))</formula>
    </cfRule>
    <cfRule type="containsText" dxfId="1728" priority="648" operator="containsText" text="1- Bajo">
      <formula>NOT(ISERROR(SEARCH("1- Bajo",M8)))</formula>
    </cfRule>
  </conditionalFormatting>
  <conditionalFormatting sqref="J10:J24">
    <cfRule type="containsText" dxfId="1727" priority="638" operator="containsText" text="Bajo">
      <formula>NOT(ISERROR(SEARCH("Bajo",J10)))</formula>
    </cfRule>
    <cfRule type="containsText" dxfId="1726" priority="639" operator="containsText" text="Moderado">
      <formula>NOT(ISERROR(SEARCH("Moderado",J10)))</formula>
    </cfRule>
    <cfRule type="containsText" dxfId="1725" priority="640" operator="containsText" text="Alto">
      <formula>NOT(ISERROR(SEARCH("Alto",J10)))</formula>
    </cfRule>
    <cfRule type="containsText" dxfId="1724" priority="641" operator="containsText" text="Extremo">
      <formula>NOT(ISERROR(SEARCH("Extremo",J10)))</formula>
    </cfRule>
    <cfRule type="colorScale" priority="642">
      <colorScale>
        <cfvo type="min"/>
        <cfvo type="max"/>
        <color rgb="FFFF7128"/>
        <color rgb="FFFFEF9C"/>
      </colorScale>
    </cfRule>
  </conditionalFormatting>
  <conditionalFormatting sqref="M10:M24">
    <cfRule type="containsText" dxfId="1723" priority="573" operator="containsText" text="Moderado">
      <formula>NOT(ISERROR(SEARCH("Moderado",M10)))</formula>
    </cfRule>
    <cfRule type="containsText" dxfId="1722" priority="633" operator="containsText" text="Bajo">
      <formula>NOT(ISERROR(SEARCH("Bajo",M10)))</formula>
    </cfRule>
    <cfRule type="containsText" dxfId="1721" priority="634" operator="containsText" text="Moderado">
      <formula>NOT(ISERROR(SEARCH("Moderado",M10)))</formula>
    </cfRule>
    <cfRule type="containsText" dxfId="1720" priority="635" operator="containsText" text="Alto">
      <formula>NOT(ISERROR(SEARCH("Alto",M10)))</formula>
    </cfRule>
    <cfRule type="containsText" dxfId="1719" priority="636" operator="containsText" text="Extremo">
      <formula>NOT(ISERROR(SEARCH("Extremo",M10)))</formula>
    </cfRule>
    <cfRule type="colorScale" priority="637">
      <colorScale>
        <cfvo type="min"/>
        <cfvo type="max"/>
        <color rgb="FFFF7128"/>
        <color rgb="FFFFEF9C"/>
      </colorScale>
    </cfRule>
  </conditionalFormatting>
  <conditionalFormatting sqref="N10 N15 N20">
    <cfRule type="containsText" dxfId="1718" priority="627" operator="containsText" text="3- Moderado">
      <formula>NOT(ISERROR(SEARCH("3- Moderado",N10)))</formula>
    </cfRule>
    <cfRule type="containsText" dxfId="1717" priority="628" operator="containsText" text="6- Moderado">
      <formula>NOT(ISERROR(SEARCH("6- Moderado",N10)))</formula>
    </cfRule>
    <cfRule type="containsText" dxfId="1716" priority="629" operator="containsText" text="4- Moderado">
      <formula>NOT(ISERROR(SEARCH("4- Moderado",N10)))</formula>
    </cfRule>
    <cfRule type="containsText" dxfId="1715" priority="630" operator="containsText" text="3- Bajo">
      <formula>NOT(ISERROR(SEARCH("3- Bajo",N10)))</formula>
    </cfRule>
    <cfRule type="containsText" dxfId="1714" priority="631" operator="containsText" text="4- Bajo">
      <formula>NOT(ISERROR(SEARCH("4- Bajo",N10)))</formula>
    </cfRule>
    <cfRule type="containsText" dxfId="1713" priority="632" operator="containsText" text="1- Bajo">
      <formula>NOT(ISERROR(SEARCH("1- Bajo",N10)))</formula>
    </cfRule>
  </conditionalFormatting>
  <conditionalFormatting sqref="H10:H24">
    <cfRule type="containsText" dxfId="1712" priority="574" operator="containsText" text="Muy Alta">
      <formula>NOT(ISERROR(SEARCH("Muy Alta",H10)))</formula>
    </cfRule>
    <cfRule type="containsText" dxfId="1711" priority="575" operator="containsText" text="Alta">
      <formula>NOT(ISERROR(SEARCH("Alta",H10)))</formula>
    </cfRule>
    <cfRule type="containsText" dxfId="1710" priority="576" operator="containsText" text="Muy Alta">
      <formula>NOT(ISERROR(SEARCH("Muy Alta",H10)))</formula>
    </cfRule>
    <cfRule type="containsText" dxfId="1709" priority="581" operator="containsText" text="Muy Baja">
      <formula>NOT(ISERROR(SEARCH("Muy Baja",H10)))</formula>
    </cfRule>
    <cfRule type="containsText" dxfId="1708" priority="582" operator="containsText" text="Baja">
      <formula>NOT(ISERROR(SEARCH("Baja",H10)))</formula>
    </cfRule>
    <cfRule type="containsText" dxfId="1707" priority="583" operator="containsText" text="Media">
      <formula>NOT(ISERROR(SEARCH("Media",H10)))</formula>
    </cfRule>
    <cfRule type="containsText" dxfId="1706" priority="584" operator="containsText" text="Alta">
      <formula>NOT(ISERROR(SEARCH("Alta",H10)))</formula>
    </cfRule>
    <cfRule type="containsText" dxfId="1705" priority="586" operator="containsText" text="Muy Alta">
      <formula>NOT(ISERROR(SEARCH("Muy Alta",H10)))</formula>
    </cfRule>
  </conditionalFormatting>
  <conditionalFormatting sqref="I10:I24">
    <cfRule type="containsText" dxfId="1704" priority="577" operator="containsText" text="Catastrófico">
      <formula>NOT(ISERROR(SEARCH("Catastrófico",I10)))</formula>
    </cfRule>
    <cfRule type="containsText" dxfId="1703" priority="578" operator="containsText" text="Mayor">
      <formula>NOT(ISERROR(SEARCH("Mayor",I10)))</formula>
    </cfRule>
    <cfRule type="containsText" dxfId="1702" priority="579" operator="containsText" text="Menor">
      <formula>NOT(ISERROR(SEARCH("Menor",I10)))</formula>
    </cfRule>
    <cfRule type="containsText" dxfId="1701" priority="580" operator="containsText" text="Leve">
      <formula>NOT(ISERROR(SEARCH("Leve",I10)))</formula>
    </cfRule>
    <cfRule type="containsText" dxfId="1700" priority="585" operator="containsText" text="Moderado">
      <formula>NOT(ISERROR(SEARCH("Moderado",I10)))</formula>
    </cfRule>
  </conditionalFormatting>
  <conditionalFormatting sqref="K10:K24">
    <cfRule type="containsText" dxfId="1699" priority="572" operator="containsText" text="Media">
      <formula>NOT(ISERROR(SEARCH("Media",K10)))</formula>
    </cfRule>
  </conditionalFormatting>
  <conditionalFormatting sqref="L10:L24">
    <cfRule type="containsText" dxfId="1698" priority="571" operator="containsText" text="Moderado">
      <formula>NOT(ISERROR(SEARCH("Moderado",L10)))</formula>
    </cfRule>
  </conditionalFormatting>
  <conditionalFormatting sqref="C15">
    <cfRule type="containsText" dxfId="1697" priority="565" operator="containsText" text="3- Moderado">
      <formula>NOT(ISERROR(SEARCH("3- Moderado",C15)))</formula>
    </cfRule>
    <cfRule type="containsText" dxfId="1696" priority="566" operator="containsText" text="6- Moderado">
      <formula>NOT(ISERROR(SEARCH("6- Moderado",C15)))</formula>
    </cfRule>
    <cfRule type="containsText" dxfId="1695" priority="567" operator="containsText" text="4- Moderado">
      <formula>NOT(ISERROR(SEARCH("4- Moderado",C15)))</formula>
    </cfRule>
    <cfRule type="containsText" dxfId="1694" priority="568" operator="containsText" text="3- Bajo">
      <formula>NOT(ISERROR(SEARCH("3- Bajo",C15)))</formula>
    </cfRule>
    <cfRule type="containsText" dxfId="1693" priority="569" operator="containsText" text="4- Bajo">
      <formula>NOT(ISERROR(SEARCH("4- Bajo",C15)))</formula>
    </cfRule>
    <cfRule type="containsText" dxfId="1692" priority="570" operator="containsText" text="1- Bajo">
      <formula>NOT(ISERROR(SEARCH("1- Bajo",C15)))</formula>
    </cfRule>
  </conditionalFormatting>
  <conditionalFormatting sqref="D15">
    <cfRule type="containsText" dxfId="1691" priority="559" operator="containsText" text="3- Moderado">
      <formula>NOT(ISERROR(SEARCH("3- Moderado",D15)))</formula>
    </cfRule>
    <cfRule type="containsText" dxfId="1690" priority="560" operator="containsText" text="6- Moderado">
      <formula>NOT(ISERROR(SEARCH("6- Moderado",D15)))</formula>
    </cfRule>
    <cfRule type="containsText" dxfId="1689" priority="561" operator="containsText" text="4- Moderado">
      <formula>NOT(ISERROR(SEARCH("4- Moderado",D15)))</formula>
    </cfRule>
    <cfRule type="containsText" dxfId="1688" priority="562" operator="containsText" text="3- Bajo">
      <formula>NOT(ISERROR(SEARCH("3- Bajo",D15)))</formula>
    </cfRule>
    <cfRule type="containsText" dxfId="1687" priority="563" operator="containsText" text="4- Bajo">
      <formula>NOT(ISERROR(SEARCH("4- Bajo",D15)))</formula>
    </cfRule>
    <cfRule type="containsText" dxfId="1686" priority="564" operator="containsText" text="1- Bajo">
      <formula>NOT(ISERROR(SEARCH("1- Bajo",D15)))</formula>
    </cfRule>
  </conditionalFormatting>
  <conditionalFormatting sqref="J10:J24">
    <cfRule type="containsText" dxfId="1685" priority="558" operator="containsText" text="Moderado">
      <formula>NOT(ISERROR(SEARCH("Moderado",J10)))</formula>
    </cfRule>
  </conditionalFormatting>
  <conditionalFormatting sqref="J10:J24">
    <cfRule type="containsText" dxfId="1684" priority="556" operator="containsText" text="Bajo">
      <formula>NOT(ISERROR(SEARCH("Bajo",J10)))</formula>
    </cfRule>
    <cfRule type="containsText" dxfId="1683" priority="557" operator="containsText" text="Extremo">
      <formula>NOT(ISERROR(SEARCH("Extremo",J10)))</formula>
    </cfRule>
  </conditionalFormatting>
  <conditionalFormatting sqref="K10:K24">
    <cfRule type="containsText" dxfId="1682" priority="554" operator="containsText" text="Baja">
      <formula>NOT(ISERROR(SEARCH("Baja",K10)))</formula>
    </cfRule>
    <cfRule type="containsText" dxfId="1681" priority="555" operator="containsText" text="Muy Baja">
      <formula>NOT(ISERROR(SEARCH("Muy Baja",K10)))</formula>
    </cfRule>
  </conditionalFormatting>
  <conditionalFormatting sqref="K10:K24">
    <cfRule type="containsText" dxfId="1680" priority="552" operator="containsText" text="Muy Alta">
      <formula>NOT(ISERROR(SEARCH("Muy Alta",K10)))</formula>
    </cfRule>
    <cfRule type="containsText" dxfId="1679" priority="553" operator="containsText" text="Alta">
      <formula>NOT(ISERROR(SEARCH("Alta",K10)))</formula>
    </cfRule>
  </conditionalFormatting>
  <conditionalFormatting sqref="L10:L24">
    <cfRule type="containsText" dxfId="1678" priority="548" operator="containsText" text="Catastrófico">
      <formula>NOT(ISERROR(SEARCH("Catastrófico",L10)))</formula>
    </cfRule>
    <cfRule type="containsText" dxfId="1677" priority="549" operator="containsText" text="Mayor">
      <formula>NOT(ISERROR(SEARCH("Mayor",L10)))</formula>
    </cfRule>
    <cfRule type="containsText" dxfId="1676" priority="550" operator="containsText" text="Menor">
      <formula>NOT(ISERROR(SEARCH("Menor",L10)))</formula>
    </cfRule>
    <cfRule type="containsText" dxfId="1675" priority="551" operator="containsText" text="Leve">
      <formula>NOT(ISERROR(SEARCH("Leve",L10)))</formula>
    </cfRule>
  </conditionalFormatting>
  <conditionalFormatting sqref="A20 E20">
    <cfRule type="containsText" dxfId="1674" priority="542" operator="containsText" text="3- Moderado">
      <formula>NOT(ISERROR(SEARCH("3- Moderado",A20)))</formula>
    </cfRule>
    <cfRule type="containsText" dxfId="1673" priority="543" operator="containsText" text="6- Moderado">
      <formula>NOT(ISERROR(SEARCH("6- Moderado",A20)))</formula>
    </cfRule>
    <cfRule type="containsText" dxfId="1672" priority="544" operator="containsText" text="4- Moderado">
      <formula>NOT(ISERROR(SEARCH("4- Moderado",A20)))</formula>
    </cfRule>
    <cfRule type="containsText" dxfId="1671" priority="545" operator="containsText" text="3- Bajo">
      <formula>NOT(ISERROR(SEARCH("3- Bajo",A20)))</formula>
    </cfRule>
    <cfRule type="containsText" dxfId="1670" priority="546" operator="containsText" text="4- Bajo">
      <formula>NOT(ISERROR(SEARCH("4- Bajo",A20)))</formula>
    </cfRule>
    <cfRule type="containsText" dxfId="1669" priority="547" operator="containsText" text="1- Bajo">
      <formula>NOT(ISERROR(SEARCH("1- Bajo",A20)))</formula>
    </cfRule>
  </conditionalFormatting>
  <conditionalFormatting sqref="F20:G20">
    <cfRule type="containsText" dxfId="1668" priority="536" operator="containsText" text="3- Moderado">
      <formula>NOT(ISERROR(SEARCH("3- Moderado",F20)))</formula>
    </cfRule>
    <cfRule type="containsText" dxfId="1667" priority="537" operator="containsText" text="6- Moderado">
      <formula>NOT(ISERROR(SEARCH("6- Moderado",F20)))</formula>
    </cfRule>
    <cfRule type="containsText" dxfId="1666" priority="538" operator="containsText" text="4- Moderado">
      <formula>NOT(ISERROR(SEARCH("4- Moderado",F20)))</formula>
    </cfRule>
    <cfRule type="containsText" dxfId="1665" priority="539" operator="containsText" text="3- Bajo">
      <formula>NOT(ISERROR(SEARCH("3- Bajo",F20)))</formula>
    </cfRule>
    <cfRule type="containsText" dxfId="1664" priority="540" operator="containsText" text="4- Bajo">
      <formula>NOT(ISERROR(SEARCH("4- Bajo",F20)))</formula>
    </cfRule>
    <cfRule type="containsText" dxfId="1663" priority="541" operator="containsText" text="1- Bajo">
      <formula>NOT(ISERROR(SEARCH("1- Bajo",F20)))</formula>
    </cfRule>
  </conditionalFormatting>
  <conditionalFormatting sqref="C20">
    <cfRule type="containsText" dxfId="1662" priority="530" operator="containsText" text="3- Moderado">
      <formula>NOT(ISERROR(SEARCH("3- Moderado",C20)))</formula>
    </cfRule>
    <cfRule type="containsText" dxfId="1661" priority="531" operator="containsText" text="6- Moderado">
      <formula>NOT(ISERROR(SEARCH("6- Moderado",C20)))</formula>
    </cfRule>
    <cfRule type="containsText" dxfId="1660" priority="532" operator="containsText" text="4- Moderado">
      <formula>NOT(ISERROR(SEARCH("4- Moderado",C20)))</formula>
    </cfRule>
    <cfRule type="containsText" dxfId="1659" priority="533" operator="containsText" text="3- Bajo">
      <formula>NOT(ISERROR(SEARCH("3- Bajo",C20)))</formula>
    </cfRule>
    <cfRule type="containsText" dxfId="1658" priority="534" operator="containsText" text="4- Bajo">
      <formula>NOT(ISERROR(SEARCH("4- Bajo",C20)))</formula>
    </cfRule>
    <cfRule type="containsText" dxfId="1657" priority="535" operator="containsText" text="1- Bajo">
      <formula>NOT(ISERROR(SEARCH("1- Bajo",C20)))</formula>
    </cfRule>
  </conditionalFormatting>
  <conditionalFormatting sqref="D20">
    <cfRule type="containsText" dxfId="1656" priority="524" operator="containsText" text="3- Moderado">
      <formula>NOT(ISERROR(SEARCH("3- Moderado",D20)))</formula>
    </cfRule>
    <cfRule type="containsText" dxfId="1655" priority="525" operator="containsText" text="6- Moderado">
      <formula>NOT(ISERROR(SEARCH("6- Moderado",D20)))</formula>
    </cfRule>
    <cfRule type="containsText" dxfId="1654" priority="526" operator="containsText" text="4- Moderado">
      <formula>NOT(ISERROR(SEARCH("4- Moderado",D20)))</formula>
    </cfRule>
    <cfRule type="containsText" dxfId="1653" priority="527" operator="containsText" text="3- Bajo">
      <formula>NOT(ISERROR(SEARCH("3- Bajo",D20)))</formula>
    </cfRule>
    <cfRule type="containsText" dxfId="1652" priority="528" operator="containsText" text="4- Bajo">
      <formula>NOT(ISERROR(SEARCH("4- Bajo",D20)))</formula>
    </cfRule>
    <cfRule type="containsText" dxfId="1651" priority="529" operator="containsText" text="1- Bajo">
      <formula>NOT(ISERROR(SEARCH("1- Bajo",D20)))</formula>
    </cfRule>
  </conditionalFormatting>
  <conditionalFormatting sqref="K25:L25">
    <cfRule type="containsText" dxfId="1650" priority="518" operator="containsText" text="3- Moderado">
      <formula>NOT(ISERROR(SEARCH("3- Moderado",K25)))</formula>
    </cfRule>
    <cfRule type="containsText" dxfId="1649" priority="519" operator="containsText" text="6- Moderado">
      <formula>NOT(ISERROR(SEARCH("6- Moderado",K25)))</formula>
    </cfRule>
    <cfRule type="containsText" dxfId="1648" priority="520" operator="containsText" text="4- Moderado">
      <formula>NOT(ISERROR(SEARCH("4- Moderado",K25)))</formula>
    </cfRule>
    <cfRule type="containsText" dxfId="1647" priority="521" operator="containsText" text="3- Bajo">
      <formula>NOT(ISERROR(SEARCH("3- Bajo",K25)))</formula>
    </cfRule>
    <cfRule type="containsText" dxfId="1646" priority="522" operator="containsText" text="4- Bajo">
      <formula>NOT(ISERROR(SEARCH("4- Bajo",K25)))</formula>
    </cfRule>
    <cfRule type="containsText" dxfId="1645" priority="523" operator="containsText" text="1- Bajo">
      <formula>NOT(ISERROR(SEARCH("1- Bajo",K25)))</formula>
    </cfRule>
  </conditionalFormatting>
  <conditionalFormatting sqref="H25:I25">
    <cfRule type="containsText" dxfId="1644" priority="512" operator="containsText" text="3- Moderado">
      <formula>NOT(ISERROR(SEARCH("3- Moderado",H25)))</formula>
    </cfRule>
    <cfRule type="containsText" dxfId="1643" priority="513" operator="containsText" text="6- Moderado">
      <formula>NOT(ISERROR(SEARCH("6- Moderado",H25)))</formula>
    </cfRule>
    <cfRule type="containsText" dxfId="1642" priority="514" operator="containsText" text="4- Moderado">
      <formula>NOT(ISERROR(SEARCH("4- Moderado",H25)))</formula>
    </cfRule>
    <cfRule type="containsText" dxfId="1641" priority="515" operator="containsText" text="3- Bajo">
      <formula>NOT(ISERROR(SEARCH("3- Bajo",H25)))</formula>
    </cfRule>
    <cfRule type="containsText" dxfId="1640" priority="516" operator="containsText" text="4- Bajo">
      <formula>NOT(ISERROR(SEARCH("4- Bajo",H25)))</formula>
    </cfRule>
    <cfRule type="containsText" dxfId="1639" priority="517" operator="containsText" text="1- Bajo">
      <formula>NOT(ISERROR(SEARCH("1- Bajo",H25)))</formula>
    </cfRule>
  </conditionalFormatting>
  <conditionalFormatting sqref="A25 C25:E25">
    <cfRule type="containsText" dxfId="1638" priority="506" operator="containsText" text="3- Moderado">
      <formula>NOT(ISERROR(SEARCH("3- Moderado",A25)))</formula>
    </cfRule>
    <cfRule type="containsText" dxfId="1637" priority="507" operator="containsText" text="6- Moderado">
      <formula>NOT(ISERROR(SEARCH("6- Moderado",A25)))</formula>
    </cfRule>
    <cfRule type="containsText" dxfId="1636" priority="508" operator="containsText" text="4- Moderado">
      <formula>NOT(ISERROR(SEARCH("4- Moderado",A25)))</formula>
    </cfRule>
    <cfRule type="containsText" dxfId="1635" priority="509" operator="containsText" text="3- Bajo">
      <formula>NOT(ISERROR(SEARCH("3- Bajo",A25)))</formula>
    </cfRule>
    <cfRule type="containsText" dxfId="1634" priority="510" operator="containsText" text="4- Bajo">
      <formula>NOT(ISERROR(SEARCH("4- Bajo",A25)))</formula>
    </cfRule>
    <cfRule type="containsText" dxfId="1633" priority="511" operator="containsText" text="1- Bajo">
      <formula>NOT(ISERROR(SEARCH("1- Bajo",A25)))</formula>
    </cfRule>
  </conditionalFormatting>
  <conditionalFormatting sqref="F25:G25">
    <cfRule type="containsText" dxfId="1632" priority="500" operator="containsText" text="3- Moderado">
      <formula>NOT(ISERROR(SEARCH("3- Moderado",F25)))</formula>
    </cfRule>
    <cfRule type="containsText" dxfId="1631" priority="501" operator="containsText" text="6- Moderado">
      <formula>NOT(ISERROR(SEARCH("6- Moderado",F25)))</formula>
    </cfRule>
    <cfRule type="containsText" dxfId="1630" priority="502" operator="containsText" text="4- Moderado">
      <formula>NOT(ISERROR(SEARCH("4- Moderado",F25)))</formula>
    </cfRule>
    <cfRule type="containsText" dxfId="1629" priority="503" operator="containsText" text="3- Bajo">
      <formula>NOT(ISERROR(SEARCH("3- Bajo",F25)))</formula>
    </cfRule>
    <cfRule type="containsText" dxfId="1628" priority="504" operator="containsText" text="4- Bajo">
      <formula>NOT(ISERROR(SEARCH("4- Bajo",F25)))</formula>
    </cfRule>
    <cfRule type="containsText" dxfId="1627" priority="505" operator="containsText" text="1- Bajo">
      <formula>NOT(ISERROR(SEARCH("1- Bajo",F25)))</formula>
    </cfRule>
  </conditionalFormatting>
  <conditionalFormatting sqref="J25:J29">
    <cfRule type="containsText" dxfId="1626" priority="495" operator="containsText" text="Bajo">
      <formula>NOT(ISERROR(SEARCH("Bajo",J25)))</formula>
    </cfRule>
    <cfRule type="containsText" dxfId="1625" priority="496" operator="containsText" text="Moderado">
      <formula>NOT(ISERROR(SEARCH("Moderado",J25)))</formula>
    </cfRule>
    <cfRule type="containsText" dxfId="1624" priority="497" operator="containsText" text="Alto">
      <formula>NOT(ISERROR(SEARCH("Alto",J25)))</formula>
    </cfRule>
    <cfRule type="containsText" dxfId="1623" priority="498" operator="containsText" text="Extremo">
      <formula>NOT(ISERROR(SEARCH("Extremo",J25)))</formula>
    </cfRule>
    <cfRule type="colorScale" priority="499">
      <colorScale>
        <cfvo type="min"/>
        <cfvo type="max"/>
        <color rgb="FFFF7128"/>
        <color rgb="FFFFEF9C"/>
      </colorScale>
    </cfRule>
  </conditionalFormatting>
  <conditionalFormatting sqref="M25:M29">
    <cfRule type="containsText" dxfId="1622" priority="470" operator="containsText" text="Moderado">
      <formula>NOT(ISERROR(SEARCH("Moderado",M25)))</formula>
    </cfRule>
    <cfRule type="containsText" dxfId="1621" priority="490" operator="containsText" text="Bajo">
      <formula>NOT(ISERROR(SEARCH("Bajo",M25)))</formula>
    </cfRule>
    <cfRule type="containsText" dxfId="1620" priority="491" operator="containsText" text="Moderado">
      <formula>NOT(ISERROR(SEARCH("Moderado",M25)))</formula>
    </cfRule>
    <cfRule type="containsText" dxfId="1619" priority="492" operator="containsText" text="Alto">
      <formula>NOT(ISERROR(SEARCH("Alto",M25)))</formula>
    </cfRule>
    <cfRule type="containsText" dxfId="1618" priority="493" operator="containsText" text="Extremo">
      <formula>NOT(ISERROR(SEARCH("Extremo",M25)))</formula>
    </cfRule>
    <cfRule type="colorScale" priority="494">
      <colorScale>
        <cfvo type="min"/>
        <cfvo type="max"/>
        <color rgb="FFFF7128"/>
        <color rgb="FFFFEF9C"/>
      </colorScale>
    </cfRule>
  </conditionalFormatting>
  <conditionalFormatting sqref="N25">
    <cfRule type="containsText" dxfId="1617" priority="484" operator="containsText" text="3- Moderado">
      <formula>NOT(ISERROR(SEARCH("3- Moderado",N25)))</formula>
    </cfRule>
    <cfRule type="containsText" dxfId="1616" priority="485" operator="containsText" text="6- Moderado">
      <formula>NOT(ISERROR(SEARCH("6- Moderado",N25)))</formula>
    </cfRule>
    <cfRule type="containsText" dxfId="1615" priority="486" operator="containsText" text="4- Moderado">
      <formula>NOT(ISERROR(SEARCH("4- Moderado",N25)))</formula>
    </cfRule>
    <cfRule type="containsText" dxfId="1614" priority="487" operator="containsText" text="3- Bajo">
      <formula>NOT(ISERROR(SEARCH("3- Bajo",N25)))</formula>
    </cfRule>
    <cfRule type="containsText" dxfId="1613" priority="488" operator="containsText" text="4- Bajo">
      <formula>NOT(ISERROR(SEARCH("4- Bajo",N25)))</formula>
    </cfRule>
    <cfRule type="containsText" dxfId="1612" priority="489" operator="containsText" text="1- Bajo">
      <formula>NOT(ISERROR(SEARCH("1- Bajo",N25)))</formula>
    </cfRule>
  </conditionalFormatting>
  <conditionalFormatting sqref="H25:H29">
    <cfRule type="containsText" dxfId="1611" priority="471" operator="containsText" text="Muy Alta">
      <formula>NOT(ISERROR(SEARCH("Muy Alta",H25)))</formula>
    </cfRule>
    <cfRule type="containsText" dxfId="1610" priority="472" operator="containsText" text="Alta">
      <formula>NOT(ISERROR(SEARCH("Alta",H25)))</formula>
    </cfRule>
    <cfRule type="containsText" dxfId="1609" priority="473" operator="containsText" text="Muy Alta">
      <formula>NOT(ISERROR(SEARCH("Muy Alta",H25)))</formula>
    </cfRule>
    <cfRule type="containsText" dxfId="1608" priority="478" operator="containsText" text="Muy Baja">
      <formula>NOT(ISERROR(SEARCH("Muy Baja",H25)))</formula>
    </cfRule>
    <cfRule type="containsText" dxfId="1607" priority="479" operator="containsText" text="Baja">
      <formula>NOT(ISERROR(SEARCH("Baja",H25)))</formula>
    </cfRule>
    <cfRule type="containsText" dxfId="1606" priority="480" operator="containsText" text="Media">
      <formula>NOT(ISERROR(SEARCH("Media",H25)))</formula>
    </cfRule>
    <cfRule type="containsText" dxfId="1605" priority="481" operator="containsText" text="Alta">
      <formula>NOT(ISERROR(SEARCH("Alta",H25)))</formula>
    </cfRule>
    <cfRule type="containsText" dxfId="1604" priority="483" operator="containsText" text="Muy Alta">
      <formula>NOT(ISERROR(SEARCH("Muy Alta",H25)))</formula>
    </cfRule>
  </conditionalFormatting>
  <conditionalFormatting sqref="I25:I29">
    <cfRule type="containsText" dxfId="1603" priority="474" operator="containsText" text="Catastrófico">
      <formula>NOT(ISERROR(SEARCH("Catastrófico",I25)))</formula>
    </cfRule>
    <cfRule type="containsText" dxfId="1602" priority="475" operator="containsText" text="Mayor">
      <formula>NOT(ISERROR(SEARCH("Mayor",I25)))</formula>
    </cfRule>
    <cfRule type="containsText" dxfId="1601" priority="476" operator="containsText" text="Menor">
      <formula>NOT(ISERROR(SEARCH("Menor",I25)))</formula>
    </cfRule>
    <cfRule type="containsText" dxfId="1600" priority="477" operator="containsText" text="Leve">
      <formula>NOT(ISERROR(SEARCH("Leve",I25)))</formula>
    </cfRule>
    <cfRule type="containsText" dxfId="1599" priority="482" operator="containsText" text="Moderado">
      <formula>NOT(ISERROR(SEARCH("Moderado",I25)))</formula>
    </cfRule>
  </conditionalFormatting>
  <conditionalFormatting sqref="K25:K29">
    <cfRule type="containsText" dxfId="1598" priority="469" operator="containsText" text="Media">
      <formula>NOT(ISERROR(SEARCH("Media",K25)))</formula>
    </cfRule>
  </conditionalFormatting>
  <conditionalFormatting sqref="L25:L29">
    <cfRule type="containsText" dxfId="1597" priority="468" operator="containsText" text="Moderado">
      <formula>NOT(ISERROR(SEARCH("Moderado",L25)))</formula>
    </cfRule>
  </conditionalFormatting>
  <conditionalFormatting sqref="J25:J29">
    <cfRule type="containsText" dxfId="1596" priority="467" operator="containsText" text="Moderado">
      <formula>NOT(ISERROR(SEARCH("Moderado",J25)))</formula>
    </cfRule>
  </conditionalFormatting>
  <conditionalFormatting sqref="J25:J29">
    <cfRule type="containsText" dxfId="1595" priority="465" operator="containsText" text="Bajo">
      <formula>NOT(ISERROR(SEARCH("Bajo",J25)))</formula>
    </cfRule>
    <cfRule type="containsText" dxfId="1594" priority="466" operator="containsText" text="Extremo">
      <formula>NOT(ISERROR(SEARCH("Extremo",J25)))</formula>
    </cfRule>
  </conditionalFormatting>
  <conditionalFormatting sqref="K25:K29">
    <cfRule type="containsText" dxfId="1593" priority="463" operator="containsText" text="Baja">
      <formula>NOT(ISERROR(SEARCH("Baja",K25)))</formula>
    </cfRule>
    <cfRule type="containsText" dxfId="1592" priority="464" operator="containsText" text="Muy Baja">
      <formula>NOT(ISERROR(SEARCH("Muy Baja",K25)))</formula>
    </cfRule>
  </conditionalFormatting>
  <conditionalFormatting sqref="K25:K29">
    <cfRule type="containsText" dxfId="1591" priority="461" operator="containsText" text="Muy Alta">
      <formula>NOT(ISERROR(SEARCH("Muy Alta",K25)))</formula>
    </cfRule>
    <cfRule type="containsText" dxfId="1590" priority="462" operator="containsText" text="Alta">
      <formula>NOT(ISERROR(SEARCH("Alta",K25)))</formula>
    </cfRule>
  </conditionalFormatting>
  <conditionalFormatting sqref="L25:L29">
    <cfRule type="containsText" dxfId="1589" priority="457" operator="containsText" text="Catastrófico">
      <formula>NOT(ISERROR(SEARCH("Catastrófico",L25)))</formula>
    </cfRule>
    <cfRule type="containsText" dxfId="1588" priority="458" operator="containsText" text="Mayor">
      <formula>NOT(ISERROR(SEARCH("Mayor",L25)))</formula>
    </cfRule>
    <cfRule type="containsText" dxfId="1587" priority="459" operator="containsText" text="Menor">
      <formula>NOT(ISERROR(SEARCH("Menor",L25)))</formula>
    </cfRule>
    <cfRule type="containsText" dxfId="1586" priority="460" operator="containsText" text="Leve">
      <formula>NOT(ISERROR(SEARCH("Leve",L25)))</formula>
    </cfRule>
  </conditionalFormatting>
  <conditionalFormatting sqref="K30:L30">
    <cfRule type="containsText" dxfId="1585" priority="451" operator="containsText" text="3- Moderado">
      <formula>NOT(ISERROR(SEARCH("3- Moderado",K30)))</formula>
    </cfRule>
    <cfRule type="containsText" dxfId="1584" priority="452" operator="containsText" text="6- Moderado">
      <formula>NOT(ISERROR(SEARCH("6- Moderado",K30)))</formula>
    </cfRule>
    <cfRule type="containsText" dxfId="1583" priority="453" operator="containsText" text="4- Moderado">
      <formula>NOT(ISERROR(SEARCH("4- Moderado",K30)))</formula>
    </cfRule>
    <cfRule type="containsText" dxfId="1582" priority="454" operator="containsText" text="3- Bajo">
      <formula>NOT(ISERROR(SEARCH("3- Bajo",K30)))</formula>
    </cfRule>
    <cfRule type="containsText" dxfId="1581" priority="455" operator="containsText" text="4- Bajo">
      <formula>NOT(ISERROR(SEARCH("4- Bajo",K30)))</formula>
    </cfRule>
    <cfRule type="containsText" dxfId="1580" priority="456" operator="containsText" text="1- Bajo">
      <formula>NOT(ISERROR(SEARCH("1- Bajo",K30)))</formula>
    </cfRule>
  </conditionalFormatting>
  <conditionalFormatting sqref="H30:I30">
    <cfRule type="containsText" dxfId="1579" priority="445" operator="containsText" text="3- Moderado">
      <formula>NOT(ISERROR(SEARCH("3- Moderado",H30)))</formula>
    </cfRule>
    <cfRule type="containsText" dxfId="1578" priority="446" operator="containsText" text="6- Moderado">
      <formula>NOT(ISERROR(SEARCH("6- Moderado",H30)))</formula>
    </cfRule>
    <cfRule type="containsText" dxfId="1577" priority="447" operator="containsText" text="4- Moderado">
      <formula>NOT(ISERROR(SEARCH("4- Moderado",H30)))</formula>
    </cfRule>
    <cfRule type="containsText" dxfId="1576" priority="448" operator="containsText" text="3- Bajo">
      <formula>NOT(ISERROR(SEARCH("3- Bajo",H30)))</formula>
    </cfRule>
    <cfRule type="containsText" dxfId="1575" priority="449" operator="containsText" text="4- Bajo">
      <formula>NOT(ISERROR(SEARCH("4- Bajo",H30)))</formula>
    </cfRule>
    <cfRule type="containsText" dxfId="1574" priority="450" operator="containsText" text="1- Bajo">
      <formula>NOT(ISERROR(SEARCH("1- Bajo",H30)))</formula>
    </cfRule>
  </conditionalFormatting>
  <conditionalFormatting sqref="A30 C30:E30">
    <cfRule type="containsText" dxfId="1573" priority="439" operator="containsText" text="3- Moderado">
      <formula>NOT(ISERROR(SEARCH("3- Moderado",A30)))</formula>
    </cfRule>
    <cfRule type="containsText" dxfId="1572" priority="440" operator="containsText" text="6- Moderado">
      <formula>NOT(ISERROR(SEARCH("6- Moderado",A30)))</formula>
    </cfRule>
    <cfRule type="containsText" dxfId="1571" priority="441" operator="containsText" text="4- Moderado">
      <formula>NOT(ISERROR(SEARCH("4- Moderado",A30)))</formula>
    </cfRule>
    <cfRule type="containsText" dxfId="1570" priority="442" operator="containsText" text="3- Bajo">
      <formula>NOT(ISERROR(SEARCH("3- Bajo",A30)))</formula>
    </cfRule>
    <cfRule type="containsText" dxfId="1569" priority="443" operator="containsText" text="4- Bajo">
      <formula>NOT(ISERROR(SEARCH("4- Bajo",A30)))</formula>
    </cfRule>
    <cfRule type="containsText" dxfId="1568" priority="444" operator="containsText" text="1- Bajo">
      <formula>NOT(ISERROR(SEARCH("1- Bajo",A30)))</formula>
    </cfRule>
  </conditionalFormatting>
  <conditionalFormatting sqref="F30:G30">
    <cfRule type="containsText" dxfId="1567" priority="433" operator="containsText" text="3- Moderado">
      <formula>NOT(ISERROR(SEARCH("3- Moderado",F30)))</formula>
    </cfRule>
    <cfRule type="containsText" dxfId="1566" priority="434" operator="containsText" text="6- Moderado">
      <formula>NOT(ISERROR(SEARCH("6- Moderado",F30)))</formula>
    </cfRule>
    <cfRule type="containsText" dxfId="1565" priority="435" operator="containsText" text="4- Moderado">
      <formula>NOT(ISERROR(SEARCH("4- Moderado",F30)))</formula>
    </cfRule>
    <cfRule type="containsText" dxfId="1564" priority="436" operator="containsText" text="3- Bajo">
      <formula>NOT(ISERROR(SEARCH("3- Bajo",F30)))</formula>
    </cfRule>
    <cfRule type="containsText" dxfId="1563" priority="437" operator="containsText" text="4- Bajo">
      <formula>NOT(ISERROR(SEARCH("4- Bajo",F30)))</formula>
    </cfRule>
    <cfRule type="containsText" dxfId="1562" priority="438" operator="containsText" text="1- Bajo">
      <formula>NOT(ISERROR(SEARCH("1- Bajo",F30)))</formula>
    </cfRule>
  </conditionalFormatting>
  <conditionalFormatting sqref="J30:J34">
    <cfRule type="containsText" dxfId="1561" priority="428" operator="containsText" text="Bajo">
      <formula>NOT(ISERROR(SEARCH("Bajo",J30)))</formula>
    </cfRule>
    <cfRule type="containsText" dxfId="1560" priority="429" operator="containsText" text="Moderado">
      <formula>NOT(ISERROR(SEARCH("Moderado",J30)))</formula>
    </cfRule>
    <cfRule type="containsText" dxfId="1559" priority="430" operator="containsText" text="Alto">
      <formula>NOT(ISERROR(SEARCH("Alto",J30)))</formula>
    </cfRule>
    <cfRule type="containsText" dxfId="1558" priority="431" operator="containsText" text="Extremo">
      <formula>NOT(ISERROR(SEARCH("Extremo",J30)))</formula>
    </cfRule>
    <cfRule type="colorScale" priority="432">
      <colorScale>
        <cfvo type="min"/>
        <cfvo type="max"/>
        <color rgb="FFFF7128"/>
        <color rgb="FFFFEF9C"/>
      </colorScale>
    </cfRule>
  </conditionalFormatting>
  <conditionalFormatting sqref="M30:M34">
    <cfRule type="containsText" dxfId="1557" priority="403" operator="containsText" text="Moderado">
      <formula>NOT(ISERROR(SEARCH("Moderado",M30)))</formula>
    </cfRule>
    <cfRule type="containsText" dxfId="1556" priority="423" operator="containsText" text="Bajo">
      <formula>NOT(ISERROR(SEARCH("Bajo",M30)))</formula>
    </cfRule>
    <cfRule type="containsText" dxfId="1555" priority="424" operator="containsText" text="Moderado">
      <formula>NOT(ISERROR(SEARCH("Moderado",M30)))</formula>
    </cfRule>
    <cfRule type="containsText" dxfId="1554" priority="425" operator="containsText" text="Alto">
      <formula>NOT(ISERROR(SEARCH("Alto",M30)))</formula>
    </cfRule>
    <cfRule type="containsText" dxfId="1553" priority="426" operator="containsText" text="Extremo">
      <formula>NOT(ISERROR(SEARCH("Extremo",M30)))</formula>
    </cfRule>
    <cfRule type="colorScale" priority="427">
      <colorScale>
        <cfvo type="min"/>
        <cfvo type="max"/>
        <color rgb="FFFF7128"/>
        <color rgb="FFFFEF9C"/>
      </colorScale>
    </cfRule>
  </conditionalFormatting>
  <conditionalFormatting sqref="N30">
    <cfRule type="containsText" dxfId="1552" priority="417" operator="containsText" text="3- Moderado">
      <formula>NOT(ISERROR(SEARCH("3- Moderado",N30)))</formula>
    </cfRule>
    <cfRule type="containsText" dxfId="1551" priority="418" operator="containsText" text="6- Moderado">
      <formula>NOT(ISERROR(SEARCH("6- Moderado",N30)))</formula>
    </cfRule>
    <cfRule type="containsText" dxfId="1550" priority="419" operator="containsText" text="4- Moderado">
      <formula>NOT(ISERROR(SEARCH("4- Moderado",N30)))</formula>
    </cfRule>
    <cfRule type="containsText" dxfId="1549" priority="420" operator="containsText" text="3- Bajo">
      <formula>NOT(ISERROR(SEARCH("3- Bajo",N30)))</formula>
    </cfRule>
    <cfRule type="containsText" dxfId="1548" priority="421" operator="containsText" text="4- Bajo">
      <formula>NOT(ISERROR(SEARCH("4- Bajo",N30)))</formula>
    </cfRule>
    <cfRule type="containsText" dxfId="1547" priority="422" operator="containsText" text="1- Bajo">
      <formula>NOT(ISERROR(SEARCH("1- Bajo",N30)))</formula>
    </cfRule>
  </conditionalFormatting>
  <conditionalFormatting sqref="H30:H34">
    <cfRule type="containsText" dxfId="1546" priority="404" operator="containsText" text="Muy Alta">
      <formula>NOT(ISERROR(SEARCH("Muy Alta",H30)))</formula>
    </cfRule>
    <cfRule type="containsText" dxfId="1545" priority="405" operator="containsText" text="Alta">
      <formula>NOT(ISERROR(SEARCH("Alta",H30)))</formula>
    </cfRule>
    <cfRule type="containsText" dxfId="1544" priority="406" operator="containsText" text="Muy Alta">
      <formula>NOT(ISERROR(SEARCH("Muy Alta",H30)))</formula>
    </cfRule>
    <cfRule type="containsText" dxfId="1543" priority="411" operator="containsText" text="Muy Baja">
      <formula>NOT(ISERROR(SEARCH("Muy Baja",H30)))</formula>
    </cfRule>
    <cfRule type="containsText" dxfId="1542" priority="412" operator="containsText" text="Baja">
      <formula>NOT(ISERROR(SEARCH("Baja",H30)))</formula>
    </cfRule>
    <cfRule type="containsText" dxfId="1541" priority="413" operator="containsText" text="Media">
      <formula>NOT(ISERROR(SEARCH("Media",H30)))</formula>
    </cfRule>
    <cfRule type="containsText" dxfId="1540" priority="414" operator="containsText" text="Alta">
      <formula>NOT(ISERROR(SEARCH("Alta",H30)))</formula>
    </cfRule>
    <cfRule type="containsText" dxfId="1539" priority="416" operator="containsText" text="Muy Alta">
      <formula>NOT(ISERROR(SEARCH("Muy Alta",H30)))</formula>
    </cfRule>
  </conditionalFormatting>
  <conditionalFormatting sqref="I30:I34">
    <cfRule type="containsText" dxfId="1538" priority="407" operator="containsText" text="Catastrófico">
      <formula>NOT(ISERROR(SEARCH("Catastrófico",I30)))</formula>
    </cfRule>
    <cfRule type="containsText" dxfId="1537" priority="408" operator="containsText" text="Mayor">
      <formula>NOT(ISERROR(SEARCH("Mayor",I30)))</formula>
    </cfRule>
    <cfRule type="containsText" dxfId="1536" priority="409" operator="containsText" text="Menor">
      <formula>NOT(ISERROR(SEARCH("Menor",I30)))</formula>
    </cfRule>
    <cfRule type="containsText" dxfId="1535" priority="410" operator="containsText" text="Leve">
      <formula>NOT(ISERROR(SEARCH("Leve",I30)))</formula>
    </cfRule>
    <cfRule type="containsText" dxfId="1534" priority="415" operator="containsText" text="Moderado">
      <formula>NOT(ISERROR(SEARCH("Moderado",I30)))</formula>
    </cfRule>
  </conditionalFormatting>
  <conditionalFormatting sqref="K30:K34">
    <cfRule type="containsText" dxfId="1533" priority="402" operator="containsText" text="Media">
      <formula>NOT(ISERROR(SEARCH("Media",K30)))</formula>
    </cfRule>
  </conditionalFormatting>
  <conditionalFormatting sqref="L30:L34">
    <cfRule type="containsText" dxfId="1532" priority="401" operator="containsText" text="Moderado">
      <formula>NOT(ISERROR(SEARCH("Moderado",L30)))</formula>
    </cfRule>
  </conditionalFormatting>
  <conditionalFormatting sqref="J30:J34">
    <cfRule type="containsText" dxfId="1531" priority="400" operator="containsText" text="Moderado">
      <formula>NOT(ISERROR(SEARCH("Moderado",J30)))</formula>
    </cfRule>
  </conditionalFormatting>
  <conditionalFormatting sqref="J30:J34">
    <cfRule type="containsText" dxfId="1530" priority="398" operator="containsText" text="Bajo">
      <formula>NOT(ISERROR(SEARCH("Bajo",J30)))</formula>
    </cfRule>
    <cfRule type="containsText" dxfId="1529" priority="399" operator="containsText" text="Extremo">
      <formula>NOT(ISERROR(SEARCH("Extremo",J30)))</formula>
    </cfRule>
  </conditionalFormatting>
  <conditionalFormatting sqref="K30:K34">
    <cfRule type="containsText" dxfId="1528" priority="396" operator="containsText" text="Baja">
      <formula>NOT(ISERROR(SEARCH("Baja",K30)))</formula>
    </cfRule>
    <cfRule type="containsText" dxfId="1527" priority="397" operator="containsText" text="Muy Baja">
      <formula>NOT(ISERROR(SEARCH("Muy Baja",K30)))</formula>
    </cfRule>
  </conditionalFormatting>
  <conditionalFormatting sqref="K30:K34">
    <cfRule type="containsText" dxfId="1526" priority="394" operator="containsText" text="Muy Alta">
      <formula>NOT(ISERROR(SEARCH("Muy Alta",K30)))</formula>
    </cfRule>
    <cfRule type="containsText" dxfId="1525" priority="395" operator="containsText" text="Alta">
      <formula>NOT(ISERROR(SEARCH("Alta",K30)))</formula>
    </cfRule>
  </conditionalFormatting>
  <conditionalFormatting sqref="L30:L34">
    <cfRule type="containsText" dxfId="1524" priority="390" operator="containsText" text="Catastrófico">
      <formula>NOT(ISERROR(SEARCH("Catastrófico",L30)))</formula>
    </cfRule>
    <cfRule type="containsText" dxfId="1523" priority="391" operator="containsText" text="Mayor">
      <formula>NOT(ISERROR(SEARCH("Mayor",L30)))</formula>
    </cfRule>
    <cfRule type="containsText" dxfId="1522" priority="392" operator="containsText" text="Menor">
      <formula>NOT(ISERROR(SEARCH("Menor",L30)))</formula>
    </cfRule>
    <cfRule type="containsText" dxfId="1521" priority="393" operator="containsText" text="Leve">
      <formula>NOT(ISERROR(SEARCH("Leve",L30)))</formula>
    </cfRule>
  </conditionalFormatting>
  <conditionalFormatting sqref="K35:L35">
    <cfRule type="containsText" dxfId="1520" priority="384" operator="containsText" text="3- Moderado">
      <formula>NOT(ISERROR(SEARCH("3- Moderado",K35)))</formula>
    </cfRule>
    <cfRule type="containsText" dxfId="1519" priority="385" operator="containsText" text="6- Moderado">
      <formula>NOT(ISERROR(SEARCH("6- Moderado",K35)))</formula>
    </cfRule>
    <cfRule type="containsText" dxfId="1518" priority="386" operator="containsText" text="4- Moderado">
      <formula>NOT(ISERROR(SEARCH("4- Moderado",K35)))</formula>
    </cfRule>
    <cfRule type="containsText" dxfId="1517" priority="387" operator="containsText" text="3- Bajo">
      <formula>NOT(ISERROR(SEARCH("3- Bajo",K35)))</formula>
    </cfRule>
    <cfRule type="containsText" dxfId="1516" priority="388" operator="containsText" text="4- Bajo">
      <formula>NOT(ISERROR(SEARCH("4- Bajo",K35)))</formula>
    </cfRule>
    <cfRule type="containsText" dxfId="1515" priority="389" operator="containsText" text="1- Bajo">
      <formula>NOT(ISERROR(SEARCH("1- Bajo",K35)))</formula>
    </cfRule>
  </conditionalFormatting>
  <conditionalFormatting sqref="H35:I35">
    <cfRule type="containsText" dxfId="1514" priority="378" operator="containsText" text="3- Moderado">
      <formula>NOT(ISERROR(SEARCH("3- Moderado",H35)))</formula>
    </cfRule>
    <cfRule type="containsText" dxfId="1513" priority="379" operator="containsText" text="6- Moderado">
      <formula>NOT(ISERROR(SEARCH("6- Moderado",H35)))</formula>
    </cfRule>
    <cfRule type="containsText" dxfId="1512" priority="380" operator="containsText" text="4- Moderado">
      <formula>NOT(ISERROR(SEARCH("4- Moderado",H35)))</formula>
    </cfRule>
    <cfRule type="containsText" dxfId="1511" priority="381" operator="containsText" text="3- Bajo">
      <formula>NOT(ISERROR(SEARCH("3- Bajo",H35)))</formula>
    </cfRule>
    <cfRule type="containsText" dxfId="1510" priority="382" operator="containsText" text="4- Bajo">
      <formula>NOT(ISERROR(SEARCH("4- Bajo",H35)))</formula>
    </cfRule>
    <cfRule type="containsText" dxfId="1509" priority="383" operator="containsText" text="1- Bajo">
      <formula>NOT(ISERROR(SEARCH("1- Bajo",H35)))</formula>
    </cfRule>
  </conditionalFormatting>
  <conditionalFormatting sqref="A35 C35:E35">
    <cfRule type="containsText" dxfId="1508" priority="372" operator="containsText" text="3- Moderado">
      <formula>NOT(ISERROR(SEARCH("3- Moderado",A35)))</formula>
    </cfRule>
    <cfRule type="containsText" dxfId="1507" priority="373" operator="containsText" text="6- Moderado">
      <formula>NOT(ISERROR(SEARCH("6- Moderado",A35)))</formula>
    </cfRule>
    <cfRule type="containsText" dxfId="1506" priority="374" operator="containsText" text="4- Moderado">
      <formula>NOT(ISERROR(SEARCH("4- Moderado",A35)))</formula>
    </cfRule>
    <cfRule type="containsText" dxfId="1505" priority="375" operator="containsText" text="3- Bajo">
      <formula>NOT(ISERROR(SEARCH("3- Bajo",A35)))</formula>
    </cfRule>
    <cfRule type="containsText" dxfId="1504" priority="376" operator="containsText" text="4- Bajo">
      <formula>NOT(ISERROR(SEARCH("4- Bajo",A35)))</formula>
    </cfRule>
    <cfRule type="containsText" dxfId="1503" priority="377" operator="containsText" text="1- Bajo">
      <formula>NOT(ISERROR(SEARCH("1- Bajo",A35)))</formula>
    </cfRule>
  </conditionalFormatting>
  <conditionalFormatting sqref="F35:G35">
    <cfRule type="containsText" dxfId="1502" priority="366" operator="containsText" text="3- Moderado">
      <formula>NOT(ISERROR(SEARCH("3- Moderado",F35)))</formula>
    </cfRule>
    <cfRule type="containsText" dxfId="1501" priority="367" operator="containsText" text="6- Moderado">
      <formula>NOT(ISERROR(SEARCH("6- Moderado",F35)))</formula>
    </cfRule>
    <cfRule type="containsText" dxfId="1500" priority="368" operator="containsText" text="4- Moderado">
      <formula>NOT(ISERROR(SEARCH("4- Moderado",F35)))</formula>
    </cfRule>
    <cfRule type="containsText" dxfId="1499" priority="369" operator="containsText" text="3- Bajo">
      <formula>NOT(ISERROR(SEARCH("3- Bajo",F35)))</formula>
    </cfRule>
    <cfRule type="containsText" dxfId="1498" priority="370" operator="containsText" text="4- Bajo">
      <formula>NOT(ISERROR(SEARCH("4- Bajo",F35)))</formula>
    </cfRule>
    <cfRule type="containsText" dxfId="1497" priority="371" operator="containsText" text="1- Bajo">
      <formula>NOT(ISERROR(SEARCH("1- Bajo",F35)))</formula>
    </cfRule>
  </conditionalFormatting>
  <conditionalFormatting sqref="J35:J39">
    <cfRule type="containsText" dxfId="1496" priority="361" operator="containsText" text="Bajo">
      <formula>NOT(ISERROR(SEARCH("Bajo",J35)))</formula>
    </cfRule>
    <cfRule type="containsText" dxfId="1495" priority="362" operator="containsText" text="Moderado">
      <formula>NOT(ISERROR(SEARCH("Moderado",J35)))</formula>
    </cfRule>
    <cfRule type="containsText" dxfId="1494" priority="363" operator="containsText" text="Alto">
      <formula>NOT(ISERROR(SEARCH("Alto",J35)))</formula>
    </cfRule>
    <cfRule type="containsText" dxfId="1493" priority="364" operator="containsText" text="Extremo">
      <formula>NOT(ISERROR(SEARCH("Extremo",J35)))</formula>
    </cfRule>
    <cfRule type="colorScale" priority="365">
      <colorScale>
        <cfvo type="min"/>
        <cfvo type="max"/>
        <color rgb="FFFF7128"/>
        <color rgb="FFFFEF9C"/>
      </colorScale>
    </cfRule>
  </conditionalFormatting>
  <conditionalFormatting sqref="M35:M39">
    <cfRule type="containsText" dxfId="1492" priority="336" operator="containsText" text="Moderado">
      <formula>NOT(ISERROR(SEARCH("Moderado",M35)))</formula>
    </cfRule>
    <cfRule type="containsText" dxfId="1491" priority="356" operator="containsText" text="Bajo">
      <formula>NOT(ISERROR(SEARCH("Bajo",M35)))</formula>
    </cfRule>
    <cfRule type="containsText" dxfId="1490" priority="357" operator="containsText" text="Moderado">
      <formula>NOT(ISERROR(SEARCH("Moderado",M35)))</formula>
    </cfRule>
    <cfRule type="containsText" dxfId="1489" priority="358" operator="containsText" text="Alto">
      <formula>NOT(ISERROR(SEARCH("Alto",M35)))</formula>
    </cfRule>
    <cfRule type="containsText" dxfId="1488" priority="359" operator="containsText" text="Extremo">
      <formula>NOT(ISERROR(SEARCH("Extremo",M35)))</formula>
    </cfRule>
    <cfRule type="colorScale" priority="360">
      <colorScale>
        <cfvo type="min"/>
        <cfvo type="max"/>
        <color rgb="FFFF7128"/>
        <color rgb="FFFFEF9C"/>
      </colorScale>
    </cfRule>
  </conditionalFormatting>
  <conditionalFormatting sqref="N35">
    <cfRule type="containsText" dxfId="1487" priority="350" operator="containsText" text="3- Moderado">
      <formula>NOT(ISERROR(SEARCH("3- Moderado",N35)))</formula>
    </cfRule>
    <cfRule type="containsText" dxfId="1486" priority="351" operator="containsText" text="6- Moderado">
      <formula>NOT(ISERROR(SEARCH("6- Moderado",N35)))</formula>
    </cfRule>
    <cfRule type="containsText" dxfId="1485" priority="352" operator="containsText" text="4- Moderado">
      <formula>NOT(ISERROR(SEARCH("4- Moderado",N35)))</formula>
    </cfRule>
    <cfRule type="containsText" dxfId="1484" priority="353" operator="containsText" text="3- Bajo">
      <formula>NOT(ISERROR(SEARCH("3- Bajo",N35)))</formula>
    </cfRule>
    <cfRule type="containsText" dxfId="1483" priority="354" operator="containsText" text="4- Bajo">
      <formula>NOT(ISERROR(SEARCH("4- Bajo",N35)))</formula>
    </cfRule>
    <cfRule type="containsText" dxfId="1482" priority="355" operator="containsText" text="1- Bajo">
      <formula>NOT(ISERROR(SEARCH("1- Bajo",N35)))</formula>
    </cfRule>
  </conditionalFormatting>
  <conditionalFormatting sqref="H35:H39">
    <cfRule type="containsText" dxfId="1481" priority="337" operator="containsText" text="Muy Alta">
      <formula>NOT(ISERROR(SEARCH("Muy Alta",H35)))</formula>
    </cfRule>
    <cfRule type="containsText" dxfId="1480" priority="338" operator="containsText" text="Alta">
      <formula>NOT(ISERROR(SEARCH("Alta",H35)))</formula>
    </cfRule>
    <cfRule type="containsText" dxfId="1479" priority="339" operator="containsText" text="Muy Alta">
      <formula>NOT(ISERROR(SEARCH("Muy Alta",H35)))</formula>
    </cfRule>
    <cfRule type="containsText" dxfId="1478" priority="344" operator="containsText" text="Muy Baja">
      <formula>NOT(ISERROR(SEARCH("Muy Baja",H35)))</formula>
    </cfRule>
    <cfRule type="containsText" dxfId="1477" priority="345" operator="containsText" text="Baja">
      <formula>NOT(ISERROR(SEARCH("Baja",H35)))</formula>
    </cfRule>
    <cfRule type="containsText" dxfId="1476" priority="346" operator="containsText" text="Media">
      <formula>NOT(ISERROR(SEARCH("Media",H35)))</formula>
    </cfRule>
    <cfRule type="containsText" dxfId="1475" priority="347" operator="containsText" text="Alta">
      <formula>NOT(ISERROR(SEARCH("Alta",H35)))</formula>
    </cfRule>
    <cfRule type="containsText" dxfId="1474" priority="349" operator="containsText" text="Muy Alta">
      <formula>NOT(ISERROR(SEARCH("Muy Alta",H35)))</formula>
    </cfRule>
  </conditionalFormatting>
  <conditionalFormatting sqref="I35:I39">
    <cfRule type="containsText" dxfId="1473" priority="340" operator="containsText" text="Catastrófico">
      <formula>NOT(ISERROR(SEARCH("Catastrófico",I35)))</formula>
    </cfRule>
    <cfRule type="containsText" dxfId="1472" priority="341" operator="containsText" text="Mayor">
      <formula>NOT(ISERROR(SEARCH("Mayor",I35)))</formula>
    </cfRule>
    <cfRule type="containsText" dxfId="1471" priority="342" operator="containsText" text="Menor">
      <formula>NOT(ISERROR(SEARCH("Menor",I35)))</formula>
    </cfRule>
    <cfRule type="containsText" dxfId="1470" priority="343" operator="containsText" text="Leve">
      <formula>NOT(ISERROR(SEARCH("Leve",I35)))</formula>
    </cfRule>
    <cfRule type="containsText" dxfId="1469" priority="348" operator="containsText" text="Moderado">
      <formula>NOT(ISERROR(SEARCH("Moderado",I35)))</formula>
    </cfRule>
  </conditionalFormatting>
  <conditionalFormatting sqref="K35:K39">
    <cfRule type="containsText" dxfId="1468" priority="335" operator="containsText" text="Media">
      <formula>NOT(ISERROR(SEARCH("Media",K35)))</formula>
    </cfRule>
  </conditionalFormatting>
  <conditionalFormatting sqref="L35:L39">
    <cfRule type="containsText" dxfId="1467" priority="334" operator="containsText" text="Moderado">
      <formula>NOT(ISERROR(SEARCH("Moderado",L35)))</formula>
    </cfRule>
  </conditionalFormatting>
  <conditionalFormatting sqref="J35:J39">
    <cfRule type="containsText" dxfId="1466" priority="333" operator="containsText" text="Moderado">
      <formula>NOT(ISERROR(SEARCH("Moderado",J35)))</formula>
    </cfRule>
  </conditionalFormatting>
  <conditionalFormatting sqref="J35:J39">
    <cfRule type="containsText" dxfId="1465" priority="331" operator="containsText" text="Bajo">
      <formula>NOT(ISERROR(SEARCH("Bajo",J35)))</formula>
    </cfRule>
    <cfRule type="containsText" dxfId="1464" priority="332" operator="containsText" text="Extremo">
      <formula>NOT(ISERROR(SEARCH("Extremo",J35)))</formula>
    </cfRule>
  </conditionalFormatting>
  <conditionalFormatting sqref="K35:K39">
    <cfRule type="containsText" dxfId="1463" priority="329" operator="containsText" text="Baja">
      <formula>NOT(ISERROR(SEARCH("Baja",K35)))</formula>
    </cfRule>
    <cfRule type="containsText" dxfId="1462" priority="330" operator="containsText" text="Muy Baja">
      <formula>NOT(ISERROR(SEARCH("Muy Baja",K35)))</formula>
    </cfRule>
  </conditionalFormatting>
  <conditionalFormatting sqref="K35:K39">
    <cfRule type="containsText" dxfId="1461" priority="327" operator="containsText" text="Muy Alta">
      <formula>NOT(ISERROR(SEARCH("Muy Alta",K35)))</formula>
    </cfRule>
    <cfRule type="containsText" dxfId="1460" priority="328" operator="containsText" text="Alta">
      <formula>NOT(ISERROR(SEARCH("Alta",K35)))</formula>
    </cfRule>
  </conditionalFormatting>
  <conditionalFormatting sqref="L35:L39">
    <cfRule type="containsText" dxfId="1459" priority="323" operator="containsText" text="Catastrófico">
      <formula>NOT(ISERROR(SEARCH("Catastrófico",L35)))</formula>
    </cfRule>
    <cfRule type="containsText" dxfId="1458" priority="324" operator="containsText" text="Mayor">
      <formula>NOT(ISERROR(SEARCH("Mayor",L35)))</formula>
    </cfRule>
    <cfRule type="containsText" dxfId="1457" priority="325" operator="containsText" text="Menor">
      <formula>NOT(ISERROR(SEARCH("Menor",L35)))</formula>
    </cfRule>
    <cfRule type="containsText" dxfId="1456" priority="326" operator="containsText" text="Leve">
      <formula>NOT(ISERROR(SEARCH("Leve",L35)))</formula>
    </cfRule>
  </conditionalFormatting>
  <conditionalFormatting sqref="K40:L40">
    <cfRule type="containsText" dxfId="1455" priority="317" operator="containsText" text="3- Moderado">
      <formula>NOT(ISERROR(SEARCH("3- Moderado",K40)))</formula>
    </cfRule>
    <cfRule type="containsText" dxfId="1454" priority="318" operator="containsText" text="6- Moderado">
      <formula>NOT(ISERROR(SEARCH("6- Moderado",K40)))</formula>
    </cfRule>
    <cfRule type="containsText" dxfId="1453" priority="319" operator="containsText" text="4- Moderado">
      <formula>NOT(ISERROR(SEARCH("4- Moderado",K40)))</formula>
    </cfRule>
    <cfRule type="containsText" dxfId="1452" priority="320" operator="containsText" text="3- Bajo">
      <formula>NOT(ISERROR(SEARCH("3- Bajo",K40)))</formula>
    </cfRule>
    <cfRule type="containsText" dxfId="1451" priority="321" operator="containsText" text="4- Bajo">
      <formula>NOT(ISERROR(SEARCH("4- Bajo",K40)))</formula>
    </cfRule>
    <cfRule type="containsText" dxfId="1450" priority="322" operator="containsText" text="1- Bajo">
      <formula>NOT(ISERROR(SEARCH("1- Bajo",K40)))</formula>
    </cfRule>
  </conditionalFormatting>
  <conditionalFormatting sqref="H40:I40">
    <cfRule type="containsText" dxfId="1449" priority="311" operator="containsText" text="3- Moderado">
      <formula>NOT(ISERROR(SEARCH("3- Moderado",H40)))</formula>
    </cfRule>
    <cfRule type="containsText" dxfId="1448" priority="312" operator="containsText" text="6- Moderado">
      <formula>NOT(ISERROR(SEARCH("6- Moderado",H40)))</formula>
    </cfRule>
    <cfRule type="containsText" dxfId="1447" priority="313" operator="containsText" text="4- Moderado">
      <formula>NOT(ISERROR(SEARCH("4- Moderado",H40)))</formula>
    </cfRule>
    <cfRule type="containsText" dxfId="1446" priority="314" operator="containsText" text="3- Bajo">
      <formula>NOT(ISERROR(SEARCH("3- Bajo",H40)))</formula>
    </cfRule>
    <cfRule type="containsText" dxfId="1445" priority="315" operator="containsText" text="4- Bajo">
      <formula>NOT(ISERROR(SEARCH("4- Bajo",H40)))</formula>
    </cfRule>
    <cfRule type="containsText" dxfId="1444" priority="316" operator="containsText" text="1- Bajo">
      <formula>NOT(ISERROR(SEARCH("1- Bajo",H40)))</formula>
    </cfRule>
  </conditionalFormatting>
  <conditionalFormatting sqref="A40 C40:E40">
    <cfRule type="containsText" dxfId="1443" priority="305" operator="containsText" text="3- Moderado">
      <formula>NOT(ISERROR(SEARCH("3- Moderado",A40)))</formula>
    </cfRule>
    <cfRule type="containsText" dxfId="1442" priority="306" operator="containsText" text="6- Moderado">
      <formula>NOT(ISERROR(SEARCH("6- Moderado",A40)))</formula>
    </cfRule>
    <cfRule type="containsText" dxfId="1441" priority="307" operator="containsText" text="4- Moderado">
      <formula>NOT(ISERROR(SEARCH("4- Moderado",A40)))</formula>
    </cfRule>
    <cfRule type="containsText" dxfId="1440" priority="308" operator="containsText" text="3- Bajo">
      <formula>NOT(ISERROR(SEARCH("3- Bajo",A40)))</formula>
    </cfRule>
    <cfRule type="containsText" dxfId="1439" priority="309" operator="containsText" text="4- Bajo">
      <formula>NOT(ISERROR(SEARCH("4- Bajo",A40)))</formula>
    </cfRule>
    <cfRule type="containsText" dxfId="1438" priority="310" operator="containsText" text="1- Bajo">
      <formula>NOT(ISERROR(SEARCH("1- Bajo",A40)))</formula>
    </cfRule>
  </conditionalFormatting>
  <conditionalFormatting sqref="F40:G40">
    <cfRule type="containsText" dxfId="1437" priority="299" operator="containsText" text="3- Moderado">
      <formula>NOT(ISERROR(SEARCH("3- Moderado",F40)))</formula>
    </cfRule>
    <cfRule type="containsText" dxfId="1436" priority="300" operator="containsText" text="6- Moderado">
      <formula>NOT(ISERROR(SEARCH("6- Moderado",F40)))</formula>
    </cfRule>
    <cfRule type="containsText" dxfId="1435" priority="301" operator="containsText" text="4- Moderado">
      <formula>NOT(ISERROR(SEARCH("4- Moderado",F40)))</formula>
    </cfRule>
    <cfRule type="containsText" dxfId="1434" priority="302" operator="containsText" text="3- Bajo">
      <formula>NOT(ISERROR(SEARCH("3- Bajo",F40)))</formula>
    </cfRule>
    <cfRule type="containsText" dxfId="1433" priority="303" operator="containsText" text="4- Bajo">
      <formula>NOT(ISERROR(SEARCH("4- Bajo",F40)))</formula>
    </cfRule>
    <cfRule type="containsText" dxfId="1432" priority="304" operator="containsText" text="1- Bajo">
      <formula>NOT(ISERROR(SEARCH("1- Bajo",F40)))</formula>
    </cfRule>
  </conditionalFormatting>
  <conditionalFormatting sqref="J40:J44">
    <cfRule type="containsText" dxfId="1431" priority="294" operator="containsText" text="Bajo">
      <formula>NOT(ISERROR(SEARCH("Bajo",J40)))</formula>
    </cfRule>
    <cfRule type="containsText" dxfId="1430" priority="295" operator="containsText" text="Moderado">
      <formula>NOT(ISERROR(SEARCH("Moderado",J40)))</formula>
    </cfRule>
    <cfRule type="containsText" dxfId="1429" priority="296" operator="containsText" text="Alto">
      <formula>NOT(ISERROR(SEARCH("Alto",J40)))</formula>
    </cfRule>
    <cfRule type="containsText" dxfId="1428" priority="297" operator="containsText" text="Extremo">
      <formula>NOT(ISERROR(SEARCH("Extremo",J40)))</formula>
    </cfRule>
    <cfRule type="colorScale" priority="298">
      <colorScale>
        <cfvo type="min"/>
        <cfvo type="max"/>
        <color rgb="FFFF7128"/>
        <color rgb="FFFFEF9C"/>
      </colorScale>
    </cfRule>
  </conditionalFormatting>
  <conditionalFormatting sqref="M40:M44">
    <cfRule type="containsText" dxfId="1427" priority="269" operator="containsText" text="Moderado">
      <formula>NOT(ISERROR(SEARCH("Moderado",M40)))</formula>
    </cfRule>
    <cfRule type="containsText" dxfId="1426" priority="289" operator="containsText" text="Bajo">
      <formula>NOT(ISERROR(SEARCH("Bajo",M40)))</formula>
    </cfRule>
    <cfRule type="containsText" dxfId="1425" priority="290" operator="containsText" text="Moderado">
      <formula>NOT(ISERROR(SEARCH("Moderado",M40)))</formula>
    </cfRule>
    <cfRule type="containsText" dxfId="1424" priority="291" operator="containsText" text="Alto">
      <formula>NOT(ISERROR(SEARCH("Alto",M40)))</formula>
    </cfRule>
    <cfRule type="containsText" dxfId="1423" priority="292" operator="containsText" text="Extremo">
      <formula>NOT(ISERROR(SEARCH("Extremo",M40)))</formula>
    </cfRule>
    <cfRule type="colorScale" priority="293">
      <colorScale>
        <cfvo type="min"/>
        <cfvo type="max"/>
        <color rgb="FFFF7128"/>
        <color rgb="FFFFEF9C"/>
      </colorScale>
    </cfRule>
  </conditionalFormatting>
  <conditionalFormatting sqref="N40">
    <cfRule type="containsText" dxfId="1422" priority="283" operator="containsText" text="3- Moderado">
      <formula>NOT(ISERROR(SEARCH("3- Moderado",N40)))</formula>
    </cfRule>
    <cfRule type="containsText" dxfId="1421" priority="284" operator="containsText" text="6- Moderado">
      <formula>NOT(ISERROR(SEARCH("6- Moderado",N40)))</formula>
    </cfRule>
    <cfRule type="containsText" dxfId="1420" priority="285" operator="containsText" text="4- Moderado">
      <formula>NOT(ISERROR(SEARCH("4- Moderado",N40)))</formula>
    </cfRule>
    <cfRule type="containsText" dxfId="1419" priority="286" operator="containsText" text="3- Bajo">
      <formula>NOT(ISERROR(SEARCH("3- Bajo",N40)))</formula>
    </cfRule>
    <cfRule type="containsText" dxfId="1418" priority="287" operator="containsText" text="4- Bajo">
      <formula>NOT(ISERROR(SEARCH("4- Bajo",N40)))</formula>
    </cfRule>
    <cfRule type="containsText" dxfId="1417" priority="288" operator="containsText" text="1- Bajo">
      <formula>NOT(ISERROR(SEARCH("1- Bajo",N40)))</formula>
    </cfRule>
  </conditionalFormatting>
  <conditionalFormatting sqref="H40:H44">
    <cfRule type="containsText" dxfId="1416" priority="270" operator="containsText" text="Muy Alta">
      <formula>NOT(ISERROR(SEARCH("Muy Alta",H40)))</formula>
    </cfRule>
    <cfRule type="containsText" dxfId="1415" priority="271" operator="containsText" text="Alta">
      <formula>NOT(ISERROR(SEARCH("Alta",H40)))</formula>
    </cfRule>
    <cfRule type="containsText" dxfId="1414" priority="272" operator="containsText" text="Muy Alta">
      <formula>NOT(ISERROR(SEARCH("Muy Alta",H40)))</formula>
    </cfRule>
    <cfRule type="containsText" dxfId="1413" priority="277" operator="containsText" text="Muy Baja">
      <formula>NOT(ISERROR(SEARCH("Muy Baja",H40)))</formula>
    </cfRule>
    <cfRule type="containsText" dxfId="1412" priority="278" operator="containsText" text="Baja">
      <formula>NOT(ISERROR(SEARCH("Baja",H40)))</formula>
    </cfRule>
    <cfRule type="containsText" dxfId="1411" priority="279" operator="containsText" text="Media">
      <formula>NOT(ISERROR(SEARCH("Media",H40)))</formula>
    </cfRule>
    <cfRule type="containsText" dxfId="1410" priority="280" operator="containsText" text="Alta">
      <formula>NOT(ISERROR(SEARCH("Alta",H40)))</formula>
    </cfRule>
    <cfRule type="containsText" dxfId="1409" priority="282" operator="containsText" text="Muy Alta">
      <formula>NOT(ISERROR(SEARCH("Muy Alta",H40)))</formula>
    </cfRule>
  </conditionalFormatting>
  <conditionalFormatting sqref="I40:I44">
    <cfRule type="containsText" dxfId="1408" priority="273" operator="containsText" text="Catastrófico">
      <formula>NOT(ISERROR(SEARCH("Catastrófico",I40)))</formula>
    </cfRule>
    <cfRule type="containsText" dxfId="1407" priority="274" operator="containsText" text="Mayor">
      <formula>NOT(ISERROR(SEARCH("Mayor",I40)))</formula>
    </cfRule>
    <cfRule type="containsText" dxfId="1406" priority="275" operator="containsText" text="Menor">
      <formula>NOT(ISERROR(SEARCH("Menor",I40)))</formula>
    </cfRule>
    <cfRule type="containsText" dxfId="1405" priority="276" operator="containsText" text="Leve">
      <formula>NOT(ISERROR(SEARCH("Leve",I40)))</formula>
    </cfRule>
    <cfRule type="containsText" dxfId="1404" priority="281" operator="containsText" text="Moderado">
      <formula>NOT(ISERROR(SEARCH("Moderado",I40)))</formula>
    </cfRule>
  </conditionalFormatting>
  <conditionalFormatting sqref="K40:K44">
    <cfRule type="containsText" dxfId="1403" priority="268" operator="containsText" text="Media">
      <formula>NOT(ISERROR(SEARCH("Media",K40)))</formula>
    </cfRule>
  </conditionalFormatting>
  <conditionalFormatting sqref="L40:L44">
    <cfRule type="containsText" dxfId="1402" priority="267" operator="containsText" text="Moderado">
      <formula>NOT(ISERROR(SEARCH("Moderado",L40)))</formula>
    </cfRule>
  </conditionalFormatting>
  <conditionalFormatting sqref="J40:J44">
    <cfRule type="containsText" dxfId="1401" priority="266" operator="containsText" text="Moderado">
      <formula>NOT(ISERROR(SEARCH("Moderado",J40)))</formula>
    </cfRule>
  </conditionalFormatting>
  <conditionalFormatting sqref="J40:J44">
    <cfRule type="containsText" dxfId="1400" priority="264" operator="containsText" text="Bajo">
      <formula>NOT(ISERROR(SEARCH("Bajo",J40)))</formula>
    </cfRule>
    <cfRule type="containsText" dxfId="1399" priority="265" operator="containsText" text="Extremo">
      <formula>NOT(ISERROR(SEARCH("Extremo",J40)))</formula>
    </cfRule>
  </conditionalFormatting>
  <conditionalFormatting sqref="K40:K44">
    <cfRule type="containsText" dxfId="1398" priority="262" operator="containsText" text="Baja">
      <formula>NOT(ISERROR(SEARCH("Baja",K40)))</formula>
    </cfRule>
    <cfRule type="containsText" dxfId="1397" priority="263" operator="containsText" text="Muy Baja">
      <formula>NOT(ISERROR(SEARCH("Muy Baja",K40)))</formula>
    </cfRule>
  </conditionalFormatting>
  <conditionalFormatting sqref="K40:K44">
    <cfRule type="containsText" dxfId="1396" priority="260" operator="containsText" text="Muy Alta">
      <formula>NOT(ISERROR(SEARCH("Muy Alta",K40)))</formula>
    </cfRule>
    <cfRule type="containsText" dxfId="1395" priority="261" operator="containsText" text="Alta">
      <formula>NOT(ISERROR(SEARCH("Alta",K40)))</formula>
    </cfRule>
  </conditionalFormatting>
  <conditionalFormatting sqref="L40:L44">
    <cfRule type="containsText" dxfId="1394" priority="256" operator="containsText" text="Catastrófico">
      <formula>NOT(ISERROR(SEARCH("Catastrófico",L40)))</formula>
    </cfRule>
    <cfRule type="containsText" dxfId="1393" priority="257" operator="containsText" text="Mayor">
      <formula>NOT(ISERROR(SEARCH("Mayor",L40)))</formula>
    </cfRule>
    <cfRule type="containsText" dxfId="1392" priority="258" operator="containsText" text="Menor">
      <formula>NOT(ISERROR(SEARCH("Menor",L40)))</formula>
    </cfRule>
    <cfRule type="containsText" dxfId="1391" priority="259" operator="containsText" text="Leve">
      <formula>NOT(ISERROR(SEARCH("Leve",L40)))</formula>
    </cfRule>
  </conditionalFormatting>
  <conditionalFormatting sqref="K45:L45">
    <cfRule type="containsText" dxfId="1390" priority="250" operator="containsText" text="3- Moderado">
      <formula>NOT(ISERROR(SEARCH("3- Moderado",K45)))</formula>
    </cfRule>
    <cfRule type="containsText" dxfId="1389" priority="251" operator="containsText" text="6- Moderado">
      <formula>NOT(ISERROR(SEARCH("6- Moderado",K45)))</formula>
    </cfRule>
    <cfRule type="containsText" dxfId="1388" priority="252" operator="containsText" text="4- Moderado">
      <formula>NOT(ISERROR(SEARCH("4- Moderado",K45)))</formula>
    </cfRule>
    <cfRule type="containsText" dxfId="1387" priority="253" operator="containsText" text="3- Bajo">
      <formula>NOT(ISERROR(SEARCH("3- Bajo",K45)))</formula>
    </cfRule>
    <cfRule type="containsText" dxfId="1386" priority="254" operator="containsText" text="4- Bajo">
      <formula>NOT(ISERROR(SEARCH("4- Bajo",K45)))</formula>
    </cfRule>
    <cfRule type="containsText" dxfId="1385" priority="255" operator="containsText" text="1- Bajo">
      <formula>NOT(ISERROR(SEARCH("1- Bajo",K45)))</formula>
    </cfRule>
  </conditionalFormatting>
  <conditionalFormatting sqref="H45:I45">
    <cfRule type="containsText" dxfId="1384" priority="244" operator="containsText" text="3- Moderado">
      <formula>NOT(ISERROR(SEARCH("3- Moderado",H45)))</formula>
    </cfRule>
    <cfRule type="containsText" dxfId="1383" priority="245" operator="containsText" text="6- Moderado">
      <formula>NOT(ISERROR(SEARCH("6- Moderado",H45)))</formula>
    </cfRule>
    <cfRule type="containsText" dxfId="1382" priority="246" operator="containsText" text="4- Moderado">
      <formula>NOT(ISERROR(SEARCH("4- Moderado",H45)))</formula>
    </cfRule>
    <cfRule type="containsText" dxfId="1381" priority="247" operator="containsText" text="3- Bajo">
      <formula>NOT(ISERROR(SEARCH("3- Bajo",H45)))</formula>
    </cfRule>
    <cfRule type="containsText" dxfId="1380" priority="248" operator="containsText" text="4- Bajo">
      <formula>NOT(ISERROR(SEARCH("4- Bajo",H45)))</formula>
    </cfRule>
    <cfRule type="containsText" dxfId="1379" priority="249" operator="containsText" text="1- Bajo">
      <formula>NOT(ISERROR(SEARCH("1- Bajo",H45)))</formula>
    </cfRule>
  </conditionalFormatting>
  <conditionalFormatting sqref="A45 C45:E45">
    <cfRule type="containsText" dxfId="1378" priority="238" operator="containsText" text="3- Moderado">
      <formula>NOT(ISERROR(SEARCH("3- Moderado",A45)))</formula>
    </cfRule>
    <cfRule type="containsText" dxfId="1377" priority="239" operator="containsText" text="6- Moderado">
      <formula>NOT(ISERROR(SEARCH("6- Moderado",A45)))</formula>
    </cfRule>
    <cfRule type="containsText" dxfId="1376" priority="240" operator="containsText" text="4- Moderado">
      <formula>NOT(ISERROR(SEARCH("4- Moderado",A45)))</formula>
    </cfRule>
    <cfRule type="containsText" dxfId="1375" priority="241" operator="containsText" text="3- Bajo">
      <formula>NOT(ISERROR(SEARCH("3- Bajo",A45)))</formula>
    </cfRule>
    <cfRule type="containsText" dxfId="1374" priority="242" operator="containsText" text="4- Bajo">
      <formula>NOT(ISERROR(SEARCH("4- Bajo",A45)))</formula>
    </cfRule>
    <cfRule type="containsText" dxfId="1373" priority="243" operator="containsText" text="1- Bajo">
      <formula>NOT(ISERROR(SEARCH("1- Bajo",A45)))</formula>
    </cfRule>
  </conditionalFormatting>
  <conditionalFormatting sqref="F45:G45">
    <cfRule type="containsText" dxfId="1372" priority="232" operator="containsText" text="3- Moderado">
      <formula>NOT(ISERROR(SEARCH("3- Moderado",F45)))</formula>
    </cfRule>
    <cfRule type="containsText" dxfId="1371" priority="233" operator="containsText" text="6- Moderado">
      <formula>NOT(ISERROR(SEARCH("6- Moderado",F45)))</formula>
    </cfRule>
    <cfRule type="containsText" dxfId="1370" priority="234" operator="containsText" text="4- Moderado">
      <formula>NOT(ISERROR(SEARCH("4- Moderado",F45)))</formula>
    </cfRule>
    <cfRule type="containsText" dxfId="1369" priority="235" operator="containsText" text="3- Bajo">
      <formula>NOT(ISERROR(SEARCH("3- Bajo",F45)))</formula>
    </cfRule>
    <cfRule type="containsText" dxfId="1368" priority="236" operator="containsText" text="4- Bajo">
      <formula>NOT(ISERROR(SEARCH("4- Bajo",F45)))</formula>
    </cfRule>
    <cfRule type="containsText" dxfId="1367" priority="237" operator="containsText" text="1- Bajo">
      <formula>NOT(ISERROR(SEARCH("1- Bajo",F45)))</formula>
    </cfRule>
  </conditionalFormatting>
  <conditionalFormatting sqref="J45:J49">
    <cfRule type="containsText" dxfId="1366" priority="227" operator="containsText" text="Bajo">
      <formula>NOT(ISERROR(SEARCH("Bajo",J45)))</formula>
    </cfRule>
    <cfRule type="containsText" dxfId="1365" priority="228" operator="containsText" text="Moderado">
      <formula>NOT(ISERROR(SEARCH("Moderado",J45)))</formula>
    </cfRule>
    <cfRule type="containsText" dxfId="1364" priority="229" operator="containsText" text="Alto">
      <formula>NOT(ISERROR(SEARCH("Alto",J45)))</formula>
    </cfRule>
    <cfRule type="containsText" dxfId="1363" priority="230" operator="containsText" text="Extremo">
      <formula>NOT(ISERROR(SEARCH("Extremo",J45)))</formula>
    </cfRule>
    <cfRule type="colorScale" priority="231">
      <colorScale>
        <cfvo type="min"/>
        <cfvo type="max"/>
        <color rgb="FFFF7128"/>
        <color rgb="FFFFEF9C"/>
      </colorScale>
    </cfRule>
  </conditionalFormatting>
  <conditionalFormatting sqref="M45:M49">
    <cfRule type="containsText" dxfId="1362" priority="202" operator="containsText" text="Moderado">
      <formula>NOT(ISERROR(SEARCH("Moderado",M45)))</formula>
    </cfRule>
    <cfRule type="containsText" dxfId="1361" priority="222" operator="containsText" text="Bajo">
      <formula>NOT(ISERROR(SEARCH("Bajo",M45)))</formula>
    </cfRule>
    <cfRule type="containsText" dxfId="1360" priority="223" operator="containsText" text="Moderado">
      <formula>NOT(ISERROR(SEARCH("Moderado",M45)))</formula>
    </cfRule>
    <cfRule type="containsText" dxfId="1359" priority="224" operator="containsText" text="Alto">
      <formula>NOT(ISERROR(SEARCH("Alto",M45)))</formula>
    </cfRule>
    <cfRule type="containsText" dxfId="1358" priority="225" operator="containsText" text="Extremo">
      <formula>NOT(ISERROR(SEARCH("Extremo",M45)))</formula>
    </cfRule>
    <cfRule type="colorScale" priority="226">
      <colorScale>
        <cfvo type="min"/>
        <cfvo type="max"/>
        <color rgb="FFFF7128"/>
        <color rgb="FFFFEF9C"/>
      </colorScale>
    </cfRule>
  </conditionalFormatting>
  <conditionalFormatting sqref="N45">
    <cfRule type="containsText" dxfId="1357" priority="216" operator="containsText" text="3- Moderado">
      <formula>NOT(ISERROR(SEARCH("3- Moderado",N45)))</formula>
    </cfRule>
    <cfRule type="containsText" dxfId="1356" priority="217" operator="containsText" text="6- Moderado">
      <formula>NOT(ISERROR(SEARCH("6- Moderado",N45)))</formula>
    </cfRule>
    <cfRule type="containsText" dxfId="1355" priority="218" operator="containsText" text="4- Moderado">
      <formula>NOT(ISERROR(SEARCH("4- Moderado",N45)))</formula>
    </cfRule>
    <cfRule type="containsText" dxfId="1354" priority="219" operator="containsText" text="3- Bajo">
      <formula>NOT(ISERROR(SEARCH("3- Bajo",N45)))</formula>
    </cfRule>
    <cfRule type="containsText" dxfId="1353" priority="220" operator="containsText" text="4- Bajo">
      <formula>NOT(ISERROR(SEARCH("4- Bajo",N45)))</formula>
    </cfRule>
    <cfRule type="containsText" dxfId="1352" priority="221" operator="containsText" text="1- Bajo">
      <formula>NOT(ISERROR(SEARCH("1- Bajo",N45)))</formula>
    </cfRule>
  </conditionalFormatting>
  <conditionalFormatting sqref="H45:H49">
    <cfRule type="containsText" dxfId="1351" priority="203" operator="containsText" text="Muy Alta">
      <formula>NOT(ISERROR(SEARCH("Muy Alta",H45)))</formula>
    </cfRule>
    <cfRule type="containsText" dxfId="1350" priority="204" operator="containsText" text="Alta">
      <formula>NOT(ISERROR(SEARCH("Alta",H45)))</formula>
    </cfRule>
    <cfRule type="containsText" dxfId="1349" priority="205" operator="containsText" text="Muy Alta">
      <formula>NOT(ISERROR(SEARCH("Muy Alta",H45)))</formula>
    </cfRule>
    <cfRule type="containsText" dxfId="1348" priority="210" operator="containsText" text="Muy Baja">
      <formula>NOT(ISERROR(SEARCH("Muy Baja",H45)))</formula>
    </cfRule>
    <cfRule type="containsText" dxfId="1347" priority="211" operator="containsText" text="Baja">
      <formula>NOT(ISERROR(SEARCH("Baja",H45)))</formula>
    </cfRule>
    <cfRule type="containsText" dxfId="1346" priority="212" operator="containsText" text="Media">
      <formula>NOT(ISERROR(SEARCH("Media",H45)))</formula>
    </cfRule>
    <cfRule type="containsText" dxfId="1345" priority="213" operator="containsText" text="Alta">
      <formula>NOT(ISERROR(SEARCH("Alta",H45)))</formula>
    </cfRule>
    <cfRule type="containsText" dxfId="1344" priority="215" operator="containsText" text="Muy Alta">
      <formula>NOT(ISERROR(SEARCH("Muy Alta",H45)))</formula>
    </cfRule>
  </conditionalFormatting>
  <conditionalFormatting sqref="I45:I49">
    <cfRule type="containsText" dxfId="1343" priority="206" operator="containsText" text="Catastrófico">
      <formula>NOT(ISERROR(SEARCH("Catastrófico",I45)))</formula>
    </cfRule>
    <cfRule type="containsText" dxfId="1342" priority="207" operator="containsText" text="Mayor">
      <formula>NOT(ISERROR(SEARCH("Mayor",I45)))</formula>
    </cfRule>
    <cfRule type="containsText" dxfId="1341" priority="208" operator="containsText" text="Menor">
      <formula>NOT(ISERROR(SEARCH("Menor",I45)))</formula>
    </cfRule>
    <cfRule type="containsText" dxfId="1340" priority="209" operator="containsText" text="Leve">
      <formula>NOT(ISERROR(SEARCH("Leve",I45)))</formula>
    </cfRule>
    <cfRule type="containsText" dxfId="1339" priority="214" operator="containsText" text="Moderado">
      <formula>NOT(ISERROR(SEARCH("Moderado",I45)))</formula>
    </cfRule>
  </conditionalFormatting>
  <conditionalFormatting sqref="K45:K49">
    <cfRule type="containsText" dxfId="1338" priority="201" operator="containsText" text="Media">
      <formula>NOT(ISERROR(SEARCH("Media",K45)))</formula>
    </cfRule>
  </conditionalFormatting>
  <conditionalFormatting sqref="L45:L49">
    <cfRule type="containsText" dxfId="1337" priority="200" operator="containsText" text="Moderado">
      <formula>NOT(ISERROR(SEARCH("Moderado",L45)))</formula>
    </cfRule>
  </conditionalFormatting>
  <conditionalFormatting sqref="J45:J49">
    <cfRule type="containsText" dxfId="1336" priority="199" operator="containsText" text="Moderado">
      <formula>NOT(ISERROR(SEARCH("Moderado",J45)))</formula>
    </cfRule>
  </conditionalFormatting>
  <conditionalFormatting sqref="J45:J49">
    <cfRule type="containsText" dxfId="1335" priority="197" operator="containsText" text="Bajo">
      <formula>NOT(ISERROR(SEARCH("Bajo",J45)))</formula>
    </cfRule>
    <cfRule type="containsText" dxfId="1334" priority="198" operator="containsText" text="Extremo">
      <formula>NOT(ISERROR(SEARCH("Extremo",J45)))</formula>
    </cfRule>
  </conditionalFormatting>
  <conditionalFormatting sqref="K45:K49">
    <cfRule type="containsText" dxfId="1333" priority="195" operator="containsText" text="Baja">
      <formula>NOT(ISERROR(SEARCH("Baja",K45)))</formula>
    </cfRule>
    <cfRule type="containsText" dxfId="1332" priority="196" operator="containsText" text="Muy Baja">
      <formula>NOT(ISERROR(SEARCH("Muy Baja",K45)))</formula>
    </cfRule>
  </conditionalFormatting>
  <conditionalFormatting sqref="K45:K49">
    <cfRule type="containsText" dxfId="1331" priority="193" operator="containsText" text="Muy Alta">
      <formula>NOT(ISERROR(SEARCH("Muy Alta",K45)))</formula>
    </cfRule>
    <cfRule type="containsText" dxfId="1330" priority="194" operator="containsText" text="Alta">
      <formula>NOT(ISERROR(SEARCH("Alta",K45)))</formula>
    </cfRule>
  </conditionalFormatting>
  <conditionalFormatting sqref="L45:L49">
    <cfRule type="containsText" dxfId="1329" priority="189" operator="containsText" text="Catastrófico">
      <formula>NOT(ISERROR(SEARCH("Catastrófico",L45)))</formula>
    </cfRule>
    <cfRule type="containsText" dxfId="1328" priority="190" operator="containsText" text="Mayor">
      <formula>NOT(ISERROR(SEARCH("Mayor",L45)))</formula>
    </cfRule>
    <cfRule type="containsText" dxfId="1327" priority="191" operator="containsText" text="Menor">
      <formula>NOT(ISERROR(SEARCH("Menor",L45)))</formula>
    </cfRule>
    <cfRule type="containsText" dxfId="1326" priority="192" operator="containsText" text="Leve">
      <formula>NOT(ISERROR(SEARCH("Leve",L45)))</formula>
    </cfRule>
  </conditionalFormatting>
  <conditionalFormatting sqref="K50:L50">
    <cfRule type="containsText" dxfId="1325" priority="183" operator="containsText" text="3- Moderado">
      <formula>NOT(ISERROR(SEARCH("3- Moderado",K50)))</formula>
    </cfRule>
    <cfRule type="containsText" dxfId="1324" priority="184" operator="containsText" text="6- Moderado">
      <formula>NOT(ISERROR(SEARCH("6- Moderado",K50)))</formula>
    </cfRule>
    <cfRule type="containsText" dxfId="1323" priority="185" operator="containsText" text="4- Moderado">
      <formula>NOT(ISERROR(SEARCH("4- Moderado",K50)))</formula>
    </cfRule>
    <cfRule type="containsText" dxfId="1322" priority="186" operator="containsText" text="3- Bajo">
      <formula>NOT(ISERROR(SEARCH("3- Bajo",K50)))</formula>
    </cfRule>
    <cfRule type="containsText" dxfId="1321" priority="187" operator="containsText" text="4- Bajo">
      <formula>NOT(ISERROR(SEARCH("4- Bajo",K50)))</formula>
    </cfRule>
    <cfRule type="containsText" dxfId="1320" priority="188" operator="containsText" text="1- Bajo">
      <formula>NOT(ISERROR(SEARCH("1- Bajo",K50)))</formula>
    </cfRule>
  </conditionalFormatting>
  <conditionalFormatting sqref="H50:I50">
    <cfRule type="containsText" dxfId="1319" priority="177" operator="containsText" text="3- Moderado">
      <formula>NOT(ISERROR(SEARCH("3- Moderado",H50)))</formula>
    </cfRule>
    <cfRule type="containsText" dxfId="1318" priority="178" operator="containsText" text="6- Moderado">
      <formula>NOT(ISERROR(SEARCH("6- Moderado",H50)))</formula>
    </cfRule>
    <cfRule type="containsText" dxfId="1317" priority="179" operator="containsText" text="4- Moderado">
      <formula>NOT(ISERROR(SEARCH("4- Moderado",H50)))</formula>
    </cfRule>
    <cfRule type="containsText" dxfId="1316" priority="180" operator="containsText" text="3- Bajo">
      <formula>NOT(ISERROR(SEARCH("3- Bajo",H50)))</formula>
    </cfRule>
    <cfRule type="containsText" dxfId="1315" priority="181" operator="containsText" text="4- Bajo">
      <formula>NOT(ISERROR(SEARCH("4- Bajo",H50)))</formula>
    </cfRule>
    <cfRule type="containsText" dxfId="1314" priority="182" operator="containsText" text="1- Bajo">
      <formula>NOT(ISERROR(SEARCH("1- Bajo",H50)))</formula>
    </cfRule>
  </conditionalFormatting>
  <conditionalFormatting sqref="A50 C50:E50">
    <cfRule type="containsText" dxfId="1313" priority="171" operator="containsText" text="3- Moderado">
      <formula>NOT(ISERROR(SEARCH("3- Moderado",A50)))</formula>
    </cfRule>
    <cfRule type="containsText" dxfId="1312" priority="172" operator="containsText" text="6- Moderado">
      <formula>NOT(ISERROR(SEARCH("6- Moderado",A50)))</formula>
    </cfRule>
    <cfRule type="containsText" dxfId="1311" priority="173" operator="containsText" text="4- Moderado">
      <formula>NOT(ISERROR(SEARCH("4- Moderado",A50)))</formula>
    </cfRule>
    <cfRule type="containsText" dxfId="1310" priority="174" operator="containsText" text="3- Bajo">
      <formula>NOT(ISERROR(SEARCH("3- Bajo",A50)))</formula>
    </cfRule>
    <cfRule type="containsText" dxfId="1309" priority="175" operator="containsText" text="4- Bajo">
      <formula>NOT(ISERROR(SEARCH("4- Bajo",A50)))</formula>
    </cfRule>
    <cfRule type="containsText" dxfId="1308" priority="176" operator="containsText" text="1- Bajo">
      <formula>NOT(ISERROR(SEARCH("1- Bajo",A50)))</formula>
    </cfRule>
  </conditionalFormatting>
  <conditionalFormatting sqref="F50:G50">
    <cfRule type="containsText" dxfId="1307" priority="165" operator="containsText" text="3- Moderado">
      <formula>NOT(ISERROR(SEARCH("3- Moderado",F50)))</formula>
    </cfRule>
    <cfRule type="containsText" dxfId="1306" priority="166" operator="containsText" text="6- Moderado">
      <formula>NOT(ISERROR(SEARCH("6- Moderado",F50)))</formula>
    </cfRule>
    <cfRule type="containsText" dxfId="1305" priority="167" operator="containsText" text="4- Moderado">
      <formula>NOT(ISERROR(SEARCH("4- Moderado",F50)))</formula>
    </cfRule>
    <cfRule type="containsText" dxfId="1304" priority="168" operator="containsText" text="3- Bajo">
      <formula>NOT(ISERROR(SEARCH("3- Bajo",F50)))</formula>
    </cfRule>
    <cfRule type="containsText" dxfId="1303" priority="169" operator="containsText" text="4- Bajo">
      <formula>NOT(ISERROR(SEARCH("4- Bajo",F50)))</formula>
    </cfRule>
    <cfRule type="containsText" dxfId="1302" priority="170" operator="containsText" text="1- Bajo">
      <formula>NOT(ISERROR(SEARCH("1- Bajo",F50)))</formula>
    </cfRule>
  </conditionalFormatting>
  <conditionalFormatting sqref="J50:J54">
    <cfRule type="containsText" dxfId="1301" priority="160" operator="containsText" text="Bajo">
      <formula>NOT(ISERROR(SEARCH("Bajo",J50)))</formula>
    </cfRule>
    <cfRule type="containsText" dxfId="1300" priority="161" operator="containsText" text="Moderado">
      <formula>NOT(ISERROR(SEARCH("Moderado",J50)))</formula>
    </cfRule>
    <cfRule type="containsText" dxfId="1299" priority="162" operator="containsText" text="Alto">
      <formula>NOT(ISERROR(SEARCH("Alto",J50)))</formula>
    </cfRule>
    <cfRule type="containsText" dxfId="1298" priority="163" operator="containsText" text="Extremo">
      <formula>NOT(ISERROR(SEARCH("Extremo",J50)))</formula>
    </cfRule>
    <cfRule type="colorScale" priority="164">
      <colorScale>
        <cfvo type="min"/>
        <cfvo type="max"/>
        <color rgb="FFFF7128"/>
        <color rgb="FFFFEF9C"/>
      </colorScale>
    </cfRule>
  </conditionalFormatting>
  <conditionalFormatting sqref="M50:M54">
    <cfRule type="containsText" dxfId="1297" priority="135" operator="containsText" text="Moderado">
      <formula>NOT(ISERROR(SEARCH("Moderado",M50)))</formula>
    </cfRule>
    <cfRule type="containsText" dxfId="1296" priority="155" operator="containsText" text="Bajo">
      <formula>NOT(ISERROR(SEARCH("Bajo",M50)))</formula>
    </cfRule>
    <cfRule type="containsText" dxfId="1295" priority="156" operator="containsText" text="Moderado">
      <formula>NOT(ISERROR(SEARCH("Moderado",M50)))</formula>
    </cfRule>
    <cfRule type="containsText" dxfId="1294" priority="157" operator="containsText" text="Alto">
      <formula>NOT(ISERROR(SEARCH("Alto",M50)))</formula>
    </cfRule>
    <cfRule type="containsText" dxfId="1293" priority="158" operator="containsText" text="Extremo">
      <formula>NOT(ISERROR(SEARCH("Extremo",M50)))</formula>
    </cfRule>
    <cfRule type="colorScale" priority="159">
      <colorScale>
        <cfvo type="min"/>
        <cfvo type="max"/>
        <color rgb="FFFF7128"/>
        <color rgb="FFFFEF9C"/>
      </colorScale>
    </cfRule>
  </conditionalFormatting>
  <conditionalFormatting sqref="N50">
    <cfRule type="containsText" dxfId="1292" priority="149" operator="containsText" text="3- Moderado">
      <formula>NOT(ISERROR(SEARCH("3- Moderado",N50)))</formula>
    </cfRule>
    <cfRule type="containsText" dxfId="1291" priority="150" operator="containsText" text="6- Moderado">
      <formula>NOT(ISERROR(SEARCH("6- Moderado",N50)))</formula>
    </cfRule>
    <cfRule type="containsText" dxfId="1290" priority="151" operator="containsText" text="4- Moderado">
      <formula>NOT(ISERROR(SEARCH("4- Moderado",N50)))</formula>
    </cfRule>
    <cfRule type="containsText" dxfId="1289" priority="152" operator="containsText" text="3- Bajo">
      <formula>NOT(ISERROR(SEARCH("3- Bajo",N50)))</formula>
    </cfRule>
    <cfRule type="containsText" dxfId="1288" priority="153" operator="containsText" text="4- Bajo">
      <formula>NOT(ISERROR(SEARCH("4- Bajo",N50)))</formula>
    </cfRule>
    <cfRule type="containsText" dxfId="1287" priority="154" operator="containsText" text="1- Bajo">
      <formula>NOT(ISERROR(SEARCH("1- Bajo",N50)))</formula>
    </cfRule>
  </conditionalFormatting>
  <conditionalFormatting sqref="H50:H54">
    <cfRule type="containsText" dxfId="1286" priority="136" operator="containsText" text="Muy Alta">
      <formula>NOT(ISERROR(SEARCH("Muy Alta",H50)))</formula>
    </cfRule>
    <cfRule type="containsText" dxfId="1285" priority="137" operator="containsText" text="Alta">
      <formula>NOT(ISERROR(SEARCH("Alta",H50)))</formula>
    </cfRule>
    <cfRule type="containsText" dxfId="1284" priority="138" operator="containsText" text="Muy Alta">
      <formula>NOT(ISERROR(SEARCH("Muy Alta",H50)))</formula>
    </cfRule>
    <cfRule type="containsText" dxfId="1283" priority="143" operator="containsText" text="Muy Baja">
      <formula>NOT(ISERROR(SEARCH("Muy Baja",H50)))</formula>
    </cfRule>
    <cfRule type="containsText" dxfId="1282" priority="144" operator="containsText" text="Baja">
      <formula>NOT(ISERROR(SEARCH("Baja",H50)))</formula>
    </cfRule>
    <cfRule type="containsText" dxfId="1281" priority="145" operator="containsText" text="Media">
      <formula>NOT(ISERROR(SEARCH("Media",H50)))</formula>
    </cfRule>
    <cfRule type="containsText" dxfId="1280" priority="146" operator="containsText" text="Alta">
      <formula>NOT(ISERROR(SEARCH("Alta",H50)))</formula>
    </cfRule>
    <cfRule type="containsText" dxfId="1279" priority="148" operator="containsText" text="Muy Alta">
      <formula>NOT(ISERROR(SEARCH("Muy Alta",H50)))</formula>
    </cfRule>
  </conditionalFormatting>
  <conditionalFormatting sqref="I50:I54">
    <cfRule type="containsText" dxfId="1278" priority="139" operator="containsText" text="Catastrófico">
      <formula>NOT(ISERROR(SEARCH("Catastrófico",I50)))</formula>
    </cfRule>
    <cfRule type="containsText" dxfId="1277" priority="140" operator="containsText" text="Mayor">
      <formula>NOT(ISERROR(SEARCH("Mayor",I50)))</formula>
    </cfRule>
    <cfRule type="containsText" dxfId="1276" priority="141" operator="containsText" text="Menor">
      <formula>NOT(ISERROR(SEARCH("Menor",I50)))</formula>
    </cfRule>
    <cfRule type="containsText" dxfId="1275" priority="142" operator="containsText" text="Leve">
      <formula>NOT(ISERROR(SEARCH("Leve",I50)))</formula>
    </cfRule>
    <cfRule type="containsText" dxfId="1274" priority="147" operator="containsText" text="Moderado">
      <formula>NOT(ISERROR(SEARCH("Moderado",I50)))</formula>
    </cfRule>
  </conditionalFormatting>
  <conditionalFormatting sqref="K50:K54">
    <cfRule type="containsText" dxfId="1273" priority="134" operator="containsText" text="Media">
      <formula>NOT(ISERROR(SEARCH("Media",K50)))</formula>
    </cfRule>
  </conditionalFormatting>
  <conditionalFormatting sqref="L50:L54">
    <cfRule type="containsText" dxfId="1272" priority="133" operator="containsText" text="Moderado">
      <formula>NOT(ISERROR(SEARCH("Moderado",L50)))</formula>
    </cfRule>
  </conditionalFormatting>
  <conditionalFormatting sqref="J50:J54">
    <cfRule type="containsText" dxfId="1271" priority="132" operator="containsText" text="Moderado">
      <formula>NOT(ISERROR(SEARCH("Moderado",J50)))</formula>
    </cfRule>
  </conditionalFormatting>
  <conditionalFormatting sqref="J50:J54">
    <cfRule type="containsText" dxfId="1270" priority="130" operator="containsText" text="Bajo">
      <formula>NOT(ISERROR(SEARCH("Bajo",J50)))</formula>
    </cfRule>
    <cfRule type="containsText" dxfId="1269" priority="131" operator="containsText" text="Extremo">
      <formula>NOT(ISERROR(SEARCH("Extremo",J50)))</formula>
    </cfRule>
  </conditionalFormatting>
  <conditionalFormatting sqref="K50:K54">
    <cfRule type="containsText" dxfId="1268" priority="128" operator="containsText" text="Baja">
      <formula>NOT(ISERROR(SEARCH("Baja",K50)))</formula>
    </cfRule>
    <cfRule type="containsText" dxfId="1267" priority="129" operator="containsText" text="Muy Baja">
      <formula>NOT(ISERROR(SEARCH("Muy Baja",K50)))</formula>
    </cfRule>
  </conditionalFormatting>
  <conditionalFormatting sqref="K50:K54">
    <cfRule type="containsText" dxfId="1266" priority="126" operator="containsText" text="Muy Alta">
      <formula>NOT(ISERROR(SEARCH("Muy Alta",K50)))</formula>
    </cfRule>
    <cfRule type="containsText" dxfId="1265" priority="127" operator="containsText" text="Alta">
      <formula>NOT(ISERROR(SEARCH("Alta",K50)))</formula>
    </cfRule>
  </conditionalFormatting>
  <conditionalFormatting sqref="L50:L54">
    <cfRule type="containsText" dxfId="1264" priority="122" operator="containsText" text="Catastrófico">
      <formula>NOT(ISERROR(SEARCH("Catastrófico",L50)))</formula>
    </cfRule>
    <cfRule type="containsText" dxfId="1263" priority="123" operator="containsText" text="Mayor">
      <formula>NOT(ISERROR(SEARCH("Mayor",L50)))</formula>
    </cfRule>
    <cfRule type="containsText" dxfId="1262" priority="124" operator="containsText" text="Menor">
      <formula>NOT(ISERROR(SEARCH("Menor",L50)))</formula>
    </cfRule>
    <cfRule type="containsText" dxfId="1261" priority="125" operator="containsText" text="Leve">
      <formula>NOT(ISERROR(SEARCH("Leve",L50)))</formula>
    </cfRule>
  </conditionalFormatting>
  <conditionalFormatting sqref="K55:L55">
    <cfRule type="containsText" dxfId="1260" priority="116" operator="containsText" text="3- Moderado">
      <formula>NOT(ISERROR(SEARCH("3- Moderado",K55)))</formula>
    </cfRule>
    <cfRule type="containsText" dxfId="1259" priority="117" operator="containsText" text="6- Moderado">
      <formula>NOT(ISERROR(SEARCH("6- Moderado",K55)))</formula>
    </cfRule>
    <cfRule type="containsText" dxfId="1258" priority="118" operator="containsText" text="4- Moderado">
      <formula>NOT(ISERROR(SEARCH("4- Moderado",K55)))</formula>
    </cfRule>
    <cfRule type="containsText" dxfId="1257" priority="119" operator="containsText" text="3- Bajo">
      <formula>NOT(ISERROR(SEARCH("3- Bajo",K55)))</formula>
    </cfRule>
    <cfRule type="containsText" dxfId="1256" priority="120" operator="containsText" text="4- Bajo">
      <formula>NOT(ISERROR(SEARCH("4- Bajo",K55)))</formula>
    </cfRule>
    <cfRule type="containsText" dxfId="1255" priority="121" operator="containsText" text="1- Bajo">
      <formula>NOT(ISERROR(SEARCH("1- Bajo",K55)))</formula>
    </cfRule>
  </conditionalFormatting>
  <conditionalFormatting sqref="H55:I55">
    <cfRule type="containsText" dxfId="1254" priority="110" operator="containsText" text="3- Moderado">
      <formula>NOT(ISERROR(SEARCH("3- Moderado",H55)))</formula>
    </cfRule>
    <cfRule type="containsText" dxfId="1253" priority="111" operator="containsText" text="6- Moderado">
      <formula>NOT(ISERROR(SEARCH("6- Moderado",H55)))</formula>
    </cfRule>
    <cfRule type="containsText" dxfId="1252" priority="112" operator="containsText" text="4- Moderado">
      <formula>NOT(ISERROR(SEARCH("4- Moderado",H55)))</formula>
    </cfRule>
    <cfRule type="containsText" dxfId="1251" priority="113" operator="containsText" text="3- Bajo">
      <formula>NOT(ISERROR(SEARCH("3- Bajo",H55)))</formula>
    </cfRule>
    <cfRule type="containsText" dxfId="1250" priority="114" operator="containsText" text="4- Bajo">
      <formula>NOT(ISERROR(SEARCH("4- Bajo",H55)))</formula>
    </cfRule>
    <cfRule type="containsText" dxfId="1249" priority="115" operator="containsText" text="1- Bajo">
      <formula>NOT(ISERROR(SEARCH("1- Bajo",H55)))</formula>
    </cfRule>
  </conditionalFormatting>
  <conditionalFormatting sqref="A55 C55:E55">
    <cfRule type="containsText" dxfId="1248" priority="104" operator="containsText" text="3- Moderado">
      <formula>NOT(ISERROR(SEARCH("3- Moderado",A55)))</formula>
    </cfRule>
    <cfRule type="containsText" dxfId="1247" priority="105" operator="containsText" text="6- Moderado">
      <formula>NOT(ISERROR(SEARCH("6- Moderado",A55)))</formula>
    </cfRule>
    <cfRule type="containsText" dxfId="1246" priority="106" operator="containsText" text="4- Moderado">
      <formula>NOT(ISERROR(SEARCH("4- Moderado",A55)))</formula>
    </cfRule>
    <cfRule type="containsText" dxfId="1245" priority="107" operator="containsText" text="3- Bajo">
      <formula>NOT(ISERROR(SEARCH("3- Bajo",A55)))</formula>
    </cfRule>
    <cfRule type="containsText" dxfId="1244" priority="108" operator="containsText" text="4- Bajo">
      <formula>NOT(ISERROR(SEARCH("4- Bajo",A55)))</formula>
    </cfRule>
    <cfRule type="containsText" dxfId="1243" priority="109" operator="containsText" text="1- Bajo">
      <formula>NOT(ISERROR(SEARCH("1- Bajo",A55)))</formula>
    </cfRule>
  </conditionalFormatting>
  <conditionalFormatting sqref="F55:G55">
    <cfRule type="containsText" dxfId="1242" priority="98" operator="containsText" text="3- Moderado">
      <formula>NOT(ISERROR(SEARCH("3- Moderado",F55)))</formula>
    </cfRule>
    <cfRule type="containsText" dxfId="1241" priority="99" operator="containsText" text="6- Moderado">
      <formula>NOT(ISERROR(SEARCH("6- Moderado",F55)))</formula>
    </cfRule>
    <cfRule type="containsText" dxfId="1240" priority="100" operator="containsText" text="4- Moderado">
      <formula>NOT(ISERROR(SEARCH("4- Moderado",F55)))</formula>
    </cfRule>
    <cfRule type="containsText" dxfId="1239" priority="101" operator="containsText" text="3- Bajo">
      <formula>NOT(ISERROR(SEARCH("3- Bajo",F55)))</formula>
    </cfRule>
    <cfRule type="containsText" dxfId="1238" priority="102" operator="containsText" text="4- Bajo">
      <formula>NOT(ISERROR(SEARCH("4- Bajo",F55)))</formula>
    </cfRule>
    <cfRule type="containsText" dxfId="1237" priority="103" operator="containsText" text="1- Bajo">
      <formula>NOT(ISERROR(SEARCH("1- Bajo",F55)))</formula>
    </cfRule>
  </conditionalFormatting>
  <conditionalFormatting sqref="J55:J59">
    <cfRule type="containsText" dxfId="1236" priority="93" operator="containsText" text="Bajo">
      <formula>NOT(ISERROR(SEARCH("Bajo",J55)))</formula>
    </cfRule>
    <cfRule type="containsText" dxfId="1235" priority="94" operator="containsText" text="Moderado">
      <formula>NOT(ISERROR(SEARCH("Moderado",J55)))</formula>
    </cfRule>
    <cfRule type="containsText" dxfId="1234" priority="95" operator="containsText" text="Alto">
      <formula>NOT(ISERROR(SEARCH("Alto",J55)))</formula>
    </cfRule>
    <cfRule type="containsText" dxfId="1233" priority="96" operator="containsText" text="Extremo">
      <formula>NOT(ISERROR(SEARCH("Extremo",J55)))</formula>
    </cfRule>
    <cfRule type="colorScale" priority="97">
      <colorScale>
        <cfvo type="min"/>
        <cfvo type="max"/>
        <color rgb="FFFF7128"/>
        <color rgb="FFFFEF9C"/>
      </colorScale>
    </cfRule>
  </conditionalFormatting>
  <conditionalFormatting sqref="M55:M59">
    <cfRule type="containsText" dxfId="1232" priority="68" operator="containsText" text="Moderado">
      <formula>NOT(ISERROR(SEARCH("Moderado",M55)))</formula>
    </cfRule>
    <cfRule type="containsText" dxfId="1231" priority="88" operator="containsText" text="Bajo">
      <formula>NOT(ISERROR(SEARCH("Bajo",M55)))</formula>
    </cfRule>
    <cfRule type="containsText" dxfId="1230" priority="89" operator="containsText" text="Moderado">
      <formula>NOT(ISERROR(SEARCH("Moderado",M55)))</formula>
    </cfRule>
    <cfRule type="containsText" dxfId="1229" priority="90" operator="containsText" text="Alto">
      <formula>NOT(ISERROR(SEARCH("Alto",M55)))</formula>
    </cfRule>
    <cfRule type="containsText" dxfId="1228" priority="91" operator="containsText" text="Extremo">
      <formula>NOT(ISERROR(SEARCH("Extremo",M55)))</formula>
    </cfRule>
    <cfRule type="colorScale" priority="92">
      <colorScale>
        <cfvo type="min"/>
        <cfvo type="max"/>
        <color rgb="FFFF7128"/>
        <color rgb="FFFFEF9C"/>
      </colorScale>
    </cfRule>
  </conditionalFormatting>
  <conditionalFormatting sqref="N55">
    <cfRule type="containsText" dxfId="1227" priority="82" operator="containsText" text="3- Moderado">
      <formula>NOT(ISERROR(SEARCH("3- Moderado",N55)))</formula>
    </cfRule>
    <cfRule type="containsText" dxfId="1226" priority="83" operator="containsText" text="6- Moderado">
      <formula>NOT(ISERROR(SEARCH("6- Moderado",N55)))</formula>
    </cfRule>
    <cfRule type="containsText" dxfId="1225" priority="84" operator="containsText" text="4- Moderado">
      <formula>NOT(ISERROR(SEARCH("4- Moderado",N55)))</formula>
    </cfRule>
    <cfRule type="containsText" dxfId="1224" priority="85" operator="containsText" text="3- Bajo">
      <formula>NOT(ISERROR(SEARCH("3- Bajo",N55)))</formula>
    </cfRule>
    <cfRule type="containsText" dxfId="1223" priority="86" operator="containsText" text="4- Bajo">
      <formula>NOT(ISERROR(SEARCH("4- Bajo",N55)))</formula>
    </cfRule>
    <cfRule type="containsText" dxfId="1222" priority="87" operator="containsText" text="1- Bajo">
      <formula>NOT(ISERROR(SEARCH("1- Bajo",N55)))</formula>
    </cfRule>
  </conditionalFormatting>
  <conditionalFormatting sqref="H55:H59">
    <cfRule type="containsText" dxfId="1221" priority="69" operator="containsText" text="Muy Alta">
      <formula>NOT(ISERROR(SEARCH("Muy Alta",H55)))</formula>
    </cfRule>
    <cfRule type="containsText" dxfId="1220" priority="70" operator="containsText" text="Alta">
      <formula>NOT(ISERROR(SEARCH("Alta",H55)))</formula>
    </cfRule>
    <cfRule type="containsText" dxfId="1219" priority="71" operator="containsText" text="Muy Alta">
      <formula>NOT(ISERROR(SEARCH("Muy Alta",H55)))</formula>
    </cfRule>
    <cfRule type="containsText" dxfId="1218" priority="76" operator="containsText" text="Muy Baja">
      <formula>NOT(ISERROR(SEARCH("Muy Baja",H55)))</formula>
    </cfRule>
    <cfRule type="containsText" dxfId="1217" priority="77" operator="containsText" text="Baja">
      <formula>NOT(ISERROR(SEARCH("Baja",H55)))</formula>
    </cfRule>
    <cfRule type="containsText" dxfId="1216" priority="78" operator="containsText" text="Media">
      <formula>NOT(ISERROR(SEARCH("Media",H55)))</formula>
    </cfRule>
    <cfRule type="containsText" dxfId="1215" priority="79" operator="containsText" text="Alta">
      <formula>NOT(ISERROR(SEARCH("Alta",H55)))</formula>
    </cfRule>
    <cfRule type="containsText" dxfId="1214" priority="81" operator="containsText" text="Muy Alta">
      <formula>NOT(ISERROR(SEARCH("Muy Alta",H55)))</formula>
    </cfRule>
  </conditionalFormatting>
  <conditionalFormatting sqref="I55:I59">
    <cfRule type="containsText" dxfId="1213" priority="72" operator="containsText" text="Catastrófico">
      <formula>NOT(ISERROR(SEARCH("Catastrófico",I55)))</formula>
    </cfRule>
    <cfRule type="containsText" dxfId="1212" priority="73" operator="containsText" text="Mayor">
      <formula>NOT(ISERROR(SEARCH("Mayor",I55)))</formula>
    </cfRule>
    <cfRule type="containsText" dxfId="1211" priority="74" operator="containsText" text="Menor">
      <formula>NOT(ISERROR(SEARCH("Menor",I55)))</formula>
    </cfRule>
    <cfRule type="containsText" dxfId="1210" priority="75" operator="containsText" text="Leve">
      <formula>NOT(ISERROR(SEARCH("Leve",I55)))</formula>
    </cfRule>
    <cfRule type="containsText" dxfId="1209" priority="80" operator="containsText" text="Moderado">
      <formula>NOT(ISERROR(SEARCH("Moderado",I55)))</formula>
    </cfRule>
  </conditionalFormatting>
  <conditionalFormatting sqref="K55:K59">
    <cfRule type="containsText" dxfId="1208" priority="67" operator="containsText" text="Media">
      <formula>NOT(ISERROR(SEARCH("Media",K55)))</formula>
    </cfRule>
  </conditionalFormatting>
  <conditionalFormatting sqref="L55:L59">
    <cfRule type="containsText" dxfId="1207" priority="66" operator="containsText" text="Moderado">
      <formula>NOT(ISERROR(SEARCH("Moderado",L55)))</formula>
    </cfRule>
  </conditionalFormatting>
  <conditionalFormatting sqref="J55:J59">
    <cfRule type="containsText" dxfId="1206" priority="65" operator="containsText" text="Moderado">
      <formula>NOT(ISERROR(SEARCH("Moderado",J55)))</formula>
    </cfRule>
  </conditionalFormatting>
  <conditionalFormatting sqref="J55:J59">
    <cfRule type="containsText" dxfId="1205" priority="63" operator="containsText" text="Bajo">
      <formula>NOT(ISERROR(SEARCH("Bajo",J55)))</formula>
    </cfRule>
    <cfRule type="containsText" dxfId="1204" priority="64" operator="containsText" text="Extremo">
      <formula>NOT(ISERROR(SEARCH("Extremo",J55)))</formula>
    </cfRule>
  </conditionalFormatting>
  <conditionalFormatting sqref="K55:K59">
    <cfRule type="containsText" dxfId="1203" priority="61" operator="containsText" text="Baja">
      <formula>NOT(ISERROR(SEARCH("Baja",K55)))</formula>
    </cfRule>
    <cfRule type="containsText" dxfId="1202" priority="62" operator="containsText" text="Muy Baja">
      <formula>NOT(ISERROR(SEARCH("Muy Baja",K55)))</formula>
    </cfRule>
  </conditionalFormatting>
  <conditionalFormatting sqref="K55:K59">
    <cfRule type="containsText" dxfId="1201" priority="59" operator="containsText" text="Muy Alta">
      <formula>NOT(ISERROR(SEARCH("Muy Alta",K55)))</formula>
    </cfRule>
    <cfRule type="containsText" dxfId="1200" priority="60" operator="containsText" text="Alta">
      <formula>NOT(ISERROR(SEARCH("Alta",K55)))</formula>
    </cfRule>
  </conditionalFormatting>
  <conditionalFormatting sqref="L55:L59">
    <cfRule type="containsText" dxfId="1199" priority="55" operator="containsText" text="Catastrófico">
      <formula>NOT(ISERROR(SEARCH("Catastrófico",L55)))</formula>
    </cfRule>
    <cfRule type="containsText" dxfId="1198" priority="56" operator="containsText" text="Mayor">
      <formula>NOT(ISERROR(SEARCH("Mayor",L55)))</formula>
    </cfRule>
    <cfRule type="containsText" dxfId="1197" priority="57" operator="containsText" text="Menor">
      <formula>NOT(ISERROR(SEARCH("Menor",L55)))</formula>
    </cfRule>
    <cfRule type="containsText" dxfId="1196" priority="58" operator="containsText" text="Leve">
      <formula>NOT(ISERROR(SEARCH("Leve",L55)))</formula>
    </cfRule>
  </conditionalFormatting>
  <dataValidations count="7">
    <dataValidation allowBlank="1" showInputMessage="1" showErrorMessage="1" prompt="Seleccionar el tipo de riesgo teniendo en cuenta que  factor organizaconal afecta. Ver explicacion en hoja " sqref="E8" xr:uid="{00000000-0002-0000-0D00-000000000000}"/>
    <dataValidation allowBlank="1" showInputMessage="1" showErrorMessage="1" prompt="Registrar qué factor  que ocasina el riesgo: un facot identtficado el contexto._x000a_O  personas, recursos, estilo de direccion , factores externos, , codiciones ambientales" sqref="F8:G8" xr:uid="{00000000-0002-0000-0D00-000001000000}"/>
    <dataValidation allowBlank="1" showInputMessage="1" showErrorMessage="1" prompt="Que tan factible es que materialize el riesgo?" sqref="H8" xr:uid="{00000000-0002-0000-0D00-000002000000}"/>
    <dataValidation allowBlank="1" showInputMessage="1" showErrorMessage="1" prompt="El grado de afectación puede ser " sqref="I8" xr:uid="{00000000-0002-0000-0D00-000003000000}"/>
    <dataValidation allowBlank="1" showInputMessage="1" showErrorMessage="1" prompt="Describir las actividades que se van a desarrollar para el proyecto" sqref="O7" xr:uid="{00000000-0002-0000-0D00-000004000000}"/>
    <dataValidation allowBlank="1" showInputMessage="1" showErrorMessage="1" prompt="Seleccionar si el responsable es el responsable de las acciones es el nivel central" sqref="P7:P8" xr:uid="{00000000-0002-0000-0D00-000005000000}"/>
    <dataValidation allowBlank="1" showInputMessage="1" showErrorMessage="1" prompt="seleccionar si el responsable de ejecutar las acciones es el nivel central" sqref="Q8" xr:uid="{00000000-0002-0000-0D00-000006000000}"/>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JR59"/>
  <sheetViews>
    <sheetView topLeftCell="A4" zoomScale="71" zoomScaleNormal="71" workbookViewId="0">
      <selection activeCell="G40" sqref="A40:G59"/>
    </sheetView>
  </sheetViews>
  <sheetFormatPr baseColWidth="10" defaultColWidth="11.42578125" defaultRowHeight="15"/>
  <cols>
    <col min="1" max="2" width="18.42578125" style="82" customWidth="1"/>
    <col min="3" max="3" width="15.5703125" customWidth="1"/>
    <col min="4" max="4" width="27.5703125" style="82" customWidth="1"/>
    <col min="5" max="5" width="18" style="182" customWidth="1"/>
    <col min="6" max="6" width="40.140625" customWidth="1"/>
    <col min="7" max="7" width="20.42578125" customWidth="1"/>
    <col min="8" max="8" width="10.42578125" style="183" customWidth="1"/>
    <col min="9" max="9" width="11.42578125" style="183" customWidth="1"/>
    <col min="10" max="10" width="10.140625" style="184" customWidth="1"/>
    <col min="11" max="11" width="11.42578125" style="183" customWidth="1"/>
    <col min="12" max="12" width="10.85546875" style="183" customWidth="1"/>
    <col min="13" max="13" width="18.28515625" style="183" bestFit="1" customWidth="1"/>
    <col min="14" max="14" width="18.28515625" bestFit="1" customWidth="1"/>
    <col min="15" max="15" width="32.85546875" customWidth="1"/>
    <col min="16" max="16" width="15" customWidth="1"/>
    <col min="17" max="17" width="15.85546875" customWidth="1"/>
    <col min="18" max="18" width="16" customWidth="1"/>
    <col min="19" max="19" width="16.28515625" customWidth="1"/>
    <col min="20" max="20" width="17.5703125" customWidth="1"/>
    <col min="21" max="176" width="11.42578125" style="125"/>
  </cols>
  <sheetData>
    <row r="1" spans="1:278" s="160" customFormat="1" ht="16.5" customHeight="1">
      <c r="A1" s="530"/>
      <c r="B1" s="531"/>
      <c r="C1" s="531"/>
      <c r="D1" s="616" t="s">
        <v>373</v>
      </c>
      <c r="E1" s="616"/>
      <c r="F1" s="616"/>
      <c r="G1" s="616"/>
      <c r="H1" s="616"/>
      <c r="I1" s="616"/>
      <c r="J1" s="616"/>
      <c r="K1" s="616"/>
      <c r="L1" s="616"/>
      <c r="M1" s="616"/>
      <c r="N1" s="616"/>
      <c r="O1" s="616"/>
      <c r="P1" s="616"/>
      <c r="Q1" s="617"/>
      <c r="R1" s="522" t="s">
        <v>67</v>
      </c>
      <c r="S1" s="522"/>
      <c r="T1" s="522"/>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c r="IU1" s="159"/>
      <c r="IV1" s="159"/>
      <c r="IW1" s="159"/>
      <c r="IX1" s="159"/>
      <c r="IY1" s="159"/>
      <c r="IZ1" s="159"/>
      <c r="JA1" s="159"/>
      <c r="JB1" s="159"/>
      <c r="JC1" s="159"/>
      <c r="JD1" s="159"/>
      <c r="JE1" s="159"/>
      <c r="JF1" s="159"/>
      <c r="JG1" s="159"/>
      <c r="JH1" s="159"/>
      <c r="JI1" s="159"/>
      <c r="JJ1" s="159"/>
      <c r="JK1" s="159"/>
      <c r="JL1" s="159"/>
      <c r="JM1" s="159"/>
      <c r="JN1" s="159"/>
      <c r="JO1" s="159"/>
      <c r="JP1" s="159"/>
      <c r="JQ1" s="159"/>
      <c r="JR1" s="159"/>
    </row>
    <row r="2" spans="1:278" s="160" customFormat="1" ht="39.75" customHeight="1">
      <c r="A2" s="532"/>
      <c r="B2" s="533"/>
      <c r="C2" s="533"/>
      <c r="D2" s="618"/>
      <c r="E2" s="618"/>
      <c r="F2" s="618"/>
      <c r="G2" s="618"/>
      <c r="H2" s="618"/>
      <c r="I2" s="618"/>
      <c r="J2" s="618"/>
      <c r="K2" s="618"/>
      <c r="L2" s="618"/>
      <c r="M2" s="618"/>
      <c r="N2" s="618"/>
      <c r="O2" s="618"/>
      <c r="P2" s="618"/>
      <c r="Q2" s="619"/>
      <c r="R2" s="522"/>
      <c r="S2" s="522"/>
      <c r="T2" s="522"/>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c r="HS2" s="159"/>
      <c r="HT2" s="159"/>
      <c r="HU2" s="159"/>
      <c r="HV2" s="159"/>
      <c r="HW2" s="159"/>
      <c r="HX2" s="159"/>
      <c r="HY2" s="159"/>
      <c r="HZ2" s="159"/>
      <c r="IA2" s="159"/>
      <c r="IB2" s="159"/>
      <c r="IC2" s="159"/>
      <c r="ID2" s="159"/>
      <c r="IE2" s="159"/>
      <c r="IF2" s="159"/>
      <c r="IG2" s="159"/>
      <c r="IH2" s="159"/>
      <c r="II2" s="159"/>
      <c r="IJ2" s="159"/>
      <c r="IK2" s="159"/>
      <c r="IL2" s="159"/>
      <c r="IM2" s="159"/>
      <c r="IN2" s="159"/>
      <c r="IO2" s="159"/>
      <c r="IP2" s="159"/>
      <c r="IQ2" s="159"/>
      <c r="IR2" s="159"/>
      <c r="IS2" s="159"/>
      <c r="IT2" s="159"/>
      <c r="IU2" s="159"/>
      <c r="IV2" s="159"/>
      <c r="IW2" s="159"/>
      <c r="IX2" s="159"/>
      <c r="IY2" s="159"/>
      <c r="IZ2" s="159"/>
      <c r="JA2" s="159"/>
      <c r="JB2" s="159"/>
      <c r="JC2" s="159"/>
      <c r="JD2" s="159"/>
      <c r="JE2" s="159"/>
      <c r="JF2" s="159"/>
      <c r="JG2" s="159"/>
      <c r="JH2" s="159"/>
      <c r="JI2" s="159"/>
      <c r="JJ2" s="159"/>
      <c r="JK2" s="159"/>
      <c r="JL2" s="159"/>
      <c r="JM2" s="159"/>
      <c r="JN2" s="159"/>
      <c r="JO2" s="159"/>
      <c r="JP2" s="159"/>
      <c r="JQ2" s="159"/>
      <c r="JR2" s="159"/>
    </row>
    <row r="3" spans="1:278" s="160" customFormat="1" ht="3" customHeight="1">
      <c r="A3" s="2"/>
      <c r="B3" s="2"/>
      <c r="C3" s="197"/>
      <c r="D3" s="618"/>
      <c r="E3" s="618"/>
      <c r="F3" s="618"/>
      <c r="G3" s="618"/>
      <c r="H3" s="618"/>
      <c r="I3" s="618"/>
      <c r="J3" s="618"/>
      <c r="K3" s="618"/>
      <c r="L3" s="618"/>
      <c r="M3" s="618"/>
      <c r="N3" s="618"/>
      <c r="O3" s="618"/>
      <c r="P3" s="618"/>
      <c r="Q3" s="619"/>
      <c r="R3" s="522"/>
      <c r="S3" s="522"/>
      <c r="T3" s="522"/>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c r="HS3" s="159"/>
      <c r="HT3" s="159"/>
      <c r="HU3" s="159"/>
      <c r="HV3" s="159"/>
      <c r="HW3" s="159"/>
      <c r="HX3" s="159"/>
      <c r="HY3" s="159"/>
      <c r="HZ3" s="159"/>
      <c r="IA3" s="159"/>
      <c r="IB3" s="159"/>
      <c r="IC3" s="159"/>
      <c r="ID3" s="159"/>
      <c r="IE3" s="159"/>
      <c r="IF3" s="159"/>
      <c r="IG3" s="159"/>
      <c r="IH3" s="159"/>
      <c r="II3" s="159"/>
      <c r="IJ3" s="159"/>
      <c r="IK3" s="159"/>
      <c r="IL3" s="159"/>
      <c r="IM3" s="159"/>
      <c r="IN3" s="159"/>
      <c r="IO3" s="159"/>
      <c r="IP3" s="159"/>
      <c r="IQ3" s="159"/>
      <c r="IR3" s="159"/>
      <c r="IS3" s="159"/>
      <c r="IT3" s="159"/>
      <c r="IU3" s="159"/>
      <c r="IV3" s="159"/>
      <c r="IW3" s="159"/>
      <c r="IX3" s="159"/>
      <c r="IY3" s="159"/>
      <c r="IZ3" s="159"/>
      <c r="JA3" s="159"/>
      <c r="JB3" s="159"/>
      <c r="JC3" s="159"/>
      <c r="JD3" s="159"/>
      <c r="JE3" s="159"/>
      <c r="JF3" s="159"/>
      <c r="JG3" s="159"/>
      <c r="JH3" s="159"/>
      <c r="JI3" s="159"/>
      <c r="JJ3" s="159"/>
      <c r="JK3" s="159"/>
      <c r="JL3" s="159"/>
      <c r="JM3" s="159"/>
      <c r="JN3" s="159"/>
      <c r="JO3" s="159"/>
      <c r="JP3" s="159"/>
      <c r="JQ3" s="159"/>
      <c r="JR3" s="159"/>
    </row>
    <row r="4" spans="1:278" s="160" customFormat="1" ht="41.25" customHeight="1">
      <c r="A4" s="523" t="s">
        <v>0</v>
      </c>
      <c r="B4" s="524"/>
      <c r="C4" s="525"/>
      <c r="D4" s="526" t="str">
        <f>'Mapa Final'!D4</f>
        <v>Comunicación Institucional</v>
      </c>
      <c r="E4" s="527"/>
      <c r="F4" s="527"/>
      <c r="G4" s="527"/>
      <c r="H4" s="527"/>
      <c r="I4" s="527"/>
      <c r="J4" s="527"/>
      <c r="K4" s="527"/>
      <c r="L4" s="527"/>
      <c r="M4" s="527"/>
      <c r="N4" s="528"/>
      <c r="O4" s="529"/>
      <c r="P4" s="529"/>
      <c r="Q4" s="529"/>
      <c r="R4" s="1"/>
      <c r="S4" s="1"/>
      <c r="T4" s="1"/>
      <c r="U4" s="159"/>
      <c r="V4" s="159"/>
      <c r="W4" s="159"/>
      <c r="X4" s="159"/>
      <c r="Y4" s="159"/>
      <c r="Z4" s="159"/>
      <c r="AA4" s="159"/>
      <c r="AB4" s="159"/>
      <c r="AC4" s="159"/>
      <c r="AD4" s="159"/>
      <c r="AE4" s="159"/>
      <c r="AF4" s="159"/>
      <c r="AG4" s="159"/>
      <c r="AH4" s="159"/>
      <c r="AI4" s="159"/>
      <c r="AJ4" s="159"/>
      <c r="AK4" s="159"/>
      <c r="AL4" s="159"/>
      <c r="AM4" s="159"/>
      <c r="AN4" s="159"/>
      <c r="AO4" s="159"/>
      <c r="AP4" s="159"/>
      <c r="AQ4" s="159"/>
      <c r="AR4" s="159"/>
      <c r="AS4" s="159"/>
      <c r="AT4" s="159"/>
      <c r="AU4" s="159"/>
      <c r="AV4" s="159"/>
      <c r="AW4" s="159"/>
      <c r="AX4" s="159"/>
      <c r="AY4" s="159"/>
      <c r="AZ4" s="159"/>
      <c r="BA4" s="159"/>
      <c r="BB4" s="159"/>
      <c r="BC4" s="159"/>
      <c r="BD4" s="159"/>
      <c r="BE4" s="159"/>
      <c r="BF4" s="159"/>
      <c r="BG4" s="159"/>
      <c r="BH4" s="159"/>
      <c r="BI4" s="159"/>
      <c r="BJ4" s="159"/>
      <c r="BK4" s="159"/>
      <c r="BL4" s="159"/>
      <c r="BM4" s="159"/>
      <c r="BN4" s="159"/>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59"/>
      <c r="DF4" s="159"/>
      <c r="DG4" s="159"/>
      <c r="DH4" s="159"/>
      <c r="DI4" s="159"/>
      <c r="DJ4" s="159"/>
      <c r="DK4" s="159"/>
      <c r="DL4" s="159"/>
      <c r="DM4" s="159"/>
      <c r="DN4" s="159"/>
      <c r="DO4" s="159"/>
      <c r="DP4" s="159"/>
      <c r="DQ4" s="159"/>
      <c r="DR4" s="159"/>
      <c r="DS4" s="159"/>
      <c r="DT4" s="159"/>
      <c r="DU4" s="159"/>
      <c r="DV4" s="159"/>
      <c r="DW4" s="159"/>
      <c r="DX4" s="159"/>
      <c r="DY4" s="159"/>
      <c r="DZ4" s="159"/>
      <c r="EA4" s="159"/>
      <c r="EB4" s="159"/>
      <c r="EC4" s="159"/>
      <c r="ED4" s="159"/>
      <c r="EE4" s="159"/>
      <c r="EF4" s="159"/>
      <c r="EG4" s="159"/>
      <c r="EH4" s="159"/>
      <c r="EI4" s="159"/>
      <c r="EJ4" s="159"/>
      <c r="EK4" s="159"/>
      <c r="EL4" s="159"/>
      <c r="EM4" s="159"/>
      <c r="EN4" s="159"/>
      <c r="EO4" s="159"/>
      <c r="EP4" s="159"/>
      <c r="EQ4" s="159"/>
      <c r="ER4" s="159"/>
      <c r="ES4" s="159"/>
      <c r="ET4" s="159"/>
      <c r="EU4" s="159"/>
      <c r="EV4" s="159"/>
      <c r="EW4" s="159"/>
      <c r="EX4" s="159"/>
      <c r="EY4" s="159"/>
      <c r="EZ4" s="159"/>
      <c r="FA4" s="159"/>
      <c r="FB4" s="159"/>
      <c r="FC4" s="159"/>
      <c r="FD4" s="159"/>
      <c r="FE4" s="159"/>
      <c r="FF4" s="159"/>
      <c r="FG4" s="159"/>
      <c r="FH4" s="159"/>
      <c r="FI4" s="159"/>
      <c r="FJ4" s="159"/>
      <c r="FK4" s="159"/>
      <c r="FL4" s="159"/>
      <c r="FM4" s="159"/>
      <c r="FN4" s="159"/>
      <c r="FO4" s="159"/>
      <c r="FP4" s="159"/>
      <c r="FQ4" s="159"/>
      <c r="FR4" s="159"/>
      <c r="FS4" s="159"/>
      <c r="FT4" s="159"/>
      <c r="FU4" s="159"/>
      <c r="FV4" s="159"/>
      <c r="FW4" s="159"/>
      <c r="FX4" s="159"/>
      <c r="FY4" s="159"/>
      <c r="FZ4" s="159"/>
      <c r="GA4" s="159"/>
      <c r="GB4" s="159"/>
      <c r="GC4" s="159"/>
      <c r="GD4" s="159"/>
      <c r="GE4" s="159"/>
      <c r="GF4" s="159"/>
      <c r="GG4" s="159"/>
      <c r="GH4" s="159"/>
      <c r="GI4" s="159"/>
      <c r="GJ4" s="159"/>
      <c r="GK4" s="159"/>
      <c r="GL4" s="159"/>
      <c r="GM4" s="159"/>
      <c r="GN4" s="159"/>
      <c r="GO4" s="159"/>
      <c r="GP4" s="159"/>
      <c r="GQ4" s="159"/>
      <c r="GR4" s="159"/>
      <c r="GS4" s="159"/>
      <c r="GT4" s="159"/>
      <c r="GU4" s="159"/>
      <c r="GV4" s="159"/>
      <c r="GW4" s="159"/>
      <c r="GX4" s="159"/>
      <c r="GY4" s="159"/>
      <c r="GZ4" s="159"/>
      <c r="HA4" s="159"/>
      <c r="HB4" s="159"/>
      <c r="HC4" s="159"/>
      <c r="HD4" s="159"/>
      <c r="HE4" s="159"/>
      <c r="HF4" s="159"/>
      <c r="HG4" s="159"/>
      <c r="HH4" s="159"/>
      <c r="HI4" s="159"/>
      <c r="HJ4" s="159"/>
      <c r="HK4" s="159"/>
      <c r="HL4" s="159"/>
      <c r="HM4" s="159"/>
      <c r="HN4" s="159"/>
      <c r="HO4" s="159"/>
      <c r="HP4" s="159"/>
      <c r="HQ4" s="159"/>
      <c r="HR4" s="159"/>
      <c r="HS4" s="159"/>
      <c r="HT4" s="159"/>
      <c r="HU4" s="159"/>
      <c r="HV4" s="159"/>
      <c r="HW4" s="159"/>
      <c r="HX4" s="159"/>
      <c r="HY4" s="159"/>
      <c r="HZ4" s="159"/>
      <c r="IA4" s="159"/>
      <c r="IB4" s="159"/>
      <c r="IC4" s="159"/>
      <c r="ID4" s="159"/>
      <c r="IE4" s="159"/>
      <c r="IF4" s="159"/>
      <c r="IG4" s="159"/>
      <c r="IH4" s="159"/>
      <c r="II4" s="159"/>
      <c r="IJ4" s="159"/>
      <c r="IK4" s="159"/>
      <c r="IL4" s="159"/>
      <c r="IM4" s="159"/>
      <c r="IN4" s="159"/>
      <c r="IO4" s="159"/>
      <c r="IP4" s="159"/>
      <c r="IQ4" s="159"/>
      <c r="IR4" s="159"/>
      <c r="IS4" s="159"/>
      <c r="IT4" s="159"/>
      <c r="IU4" s="159"/>
      <c r="IV4" s="159"/>
      <c r="IW4" s="159"/>
      <c r="IX4" s="159"/>
      <c r="IY4" s="159"/>
      <c r="IZ4" s="159"/>
      <c r="JA4" s="159"/>
      <c r="JB4" s="159"/>
      <c r="JC4" s="159"/>
      <c r="JD4" s="159"/>
      <c r="JE4" s="159"/>
      <c r="JF4" s="159"/>
      <c r="JG4" s="159"/>
      <c r="JH4" s="159"/>
      <c r="JI4" s="159"/>
      <c r="JJ4" s="159"/>
      <c r="JK4" s="159"/>
      <c r="JL4" s="159"/>
      <c r="JM4" s="159"/>
      <c r="JN4" s="159"/>
      <c r="JO4" s="159"/>
      <c r="JP4" s="159"/>
      <c r="JQ4" s="159"/>
      <c r="JR4" s="159"/>
    </row>
    <row r="5" spans="1:278" s="160" customFormat="1" ht="52.5" customHeight="1">
      <c r="A5" s="523" t="s">
        <v>1</v>
      </c>
      <c r="B5" s="524"/>
      <c r="C5" s="525"/>
      <c r="D5" s="534" t="str">
        <f>'Mapa Final'!D5</f>
        <v>Garantizar las estrategias para fortalecer la identidad institucional de la Rama Judicial, mediante la difusión de información administrativa y judicial por medio de las tecnologías de la información y comunicaciones, para generar visibilidad, credibilidad y reconocimiento de la administración de justicia en la sociedad, en el marco del sistema de gestión de la calidad, medio ambiente, seguridad y salud en el trabajo de la Rama Judicial .</v>
      </c>
      <c r="E5" s="535"/>
      <c r="F5" s="535"/>
      <c r="G5" s="535"/>
      <c r="H5" s="535"/>
      <c r="I5" s="535"/>
      <c r="J5" s="535"/>
      <c r="K5" s="535"/>
      <c r="L5" s="535"/>
      <c r="M5" s="535"/>
      <c r="N5" s="536"/>
      <c r="O5" s="1"/>
      <c r="P5" s="1"/>
      <c r="Q5" s="1"/>
      <c r="R5" s="1"/>
      <c r="S5" s="1"/>
      <c r="T5" s="1"/>
      <c r="U5" s="159"/>
      <c r="V5" s="159"/>
      <c r="W5" s="159"/>
      <c r="X5" s="159"/>
      <c r="Y5" s="159"/>
      <c r="Z5" s="159"/>
      <c r="AA5" s="159"/>
      <c r="AB5" s="159"/>
      <c r="AC5" s="159"/>
      <c r="AD5" s="159"/>
      <c r="AE5" s="159"/>
      <c r="AF5" s="159"/>
      <c r="AG5" s="159"/>
      <c r="AH5" s="159"/>
      <c r="AI5" s="159"/>
      <c r="AJ5" s="159"/>
      <c r="AK5" s="159"/>
      <c r="AL5" s="159"/>
      <c r="AM5" s="159"/>
      <c r="AN5" s="159"/>
      <c r="AO5" s="159"/>
      <c r="AP5" s="159"/>
      <c r="AQ5" s="159"/>
      <c r="AR5" s="159"/>
      <c r="AS5" s="159"/>
      <c r="AT5" s="159"/>
      <c r="AU5" s="159"/>
      <c r="AV5" s="159"/>
      <c r="AW5" s="159"/>
      <c r="AX5" s="159"/>
      <c r="AY5" s="159"/>
      <c r="AZ5" s="159"/>
      <c r="BA5" s="159"/>
      <c r="BB5" s="159"/>
      <c r="BC5" s="159"/>
      <c r="BD5" s="159"/>
      <c r="BE5" s="159"/>
      <c r="BF5" s="159"/>
      <c r="BG5" s="159"/>
      <c r="BH5" s="159"/>
      <c r="BI5" s="159"/>
      <c r="BJ5" s="159"/>
      <c r="BK5" s="159"/>
      <c r="BL5" s="159"/>
      <c r="BM5" s="159"/>
      <c r="BN5" s="159"/>
      <c r="BO5" s="159"/>
      <c r="BP5" s="159"/>
      <c r="BQ5" s="159"/>
      <c r="BR5" s="159"/>
      <c r="BS5" s="159"/>
      <c r="BT5" s="159"/>
      <c r="BU5" s="159"/>
      <c r="BV5" s="159"/>
      <c r="BW5" s="159"/>
      <c r="BX5" s="159"/>
      <c r="BY5" s="159"/>
      <c r="BZ5" s="159"/>
      <c r="CA5" s="159"/>
      <c r="CB5" s="159"/>
      <c r="CC5" s="159"/>
      <c r="CD5" s="159"/>
      <c r="CE5" s="159"/>
      <c r="CF5" s="159"/>
      <c r="CG5" s="159"/>
      <c r="CH5" s="159"/>
      <c r="CI5" s="159"/>
      <c r="CJ5" s="159"/>
      <c r="CK5" s="159"/>
      <c r="CL5" s="159"/>
      <c r="CM5" s="159"/>
      <c r="CN5" s="159"/>
      <c r="CO5" s="159"/>
      <c r="CP5" s="159"/>
      <c r="CQ5" s="159"/>
      <c r="CR5" s="159"/>
      <c r="CS5" s="159"/>
      <c r="CT5" s="159"/>
      <c r="CU5" s="159"/>
      <c r="CV5" s="159"/>
      <c r="CW5" s="159"/>
      <c r="CX5" s="159"/>
      <c r="CY5" s="159"/>
      <c r="CZ5" s="159"/>
      <c r="DA5" s="159"/>
      <c r="DB5" s="159"/>
      <c r="DC5" s="159"/>
      <c r="DD5" s="159"/>
      <c r="DE5" s="159"/>
      <c r="DF5" s="159"/>
      <c r="DG5" s="159"/>
      <c r="DH5" s="159"/>
      <c r="DI5" s="159"/>
      <c r="DJ5" s="159"/>
      <c r="DK5" s="159"/>
      <c r="DL5" s="159"/>
      <c r="DM5" s="159"/>
      <c r="DN5" s="159"/>
      <c r="DO5" s="159"/>
      <c r="DP5" s="159"/>
      <c r="DQ5" s="159"/>
      <c r="DR5" s="159"/>
      <c r="DS5" s="159"/>
      <c r="DT5" s="159"/>
      <c r="DU5" s="159"/>
      <c r="DV5" s="159"/>
      <c r="DW5" s="159"/>
      <c r="DX5" s="159"/>
      <c r="DY5" s="159"/>
      <c r="DZ5" s="159"/>
      <c r="EA5" s="159"/>
      <c r="EB5" s="159"/>
      <c r="EC5" s="159"/>
      <c r="ED5" s="159"/>
      <c r="EE5" s="159"/>
      <c r="EF5" s="159"/>
      <c r="EG5" s="159"/>
      <c r="EH5" s="159"/>
      <c r="EI5" s="159"/>
      <c r="EJ5" s="159"/>
      <c r="EK5" s="159"/>
      <c r="EL5" s="159"/>
      <c r="EM5" s="159"/>
      <c r="EN5" s="159"/>
      <c r="EO5" s="159"/>
      <c r="EP5" s="159"/>
      <c r="EQ5" s="159"/>
      <c r="ER5" s="159"/>
      <c r="ES5" s="159"/>
      <c r="ET5" s="159"/>
      <c r="EU5" s="159"/>
      <c r="EV5" s="159"/>
      <c r="EW5" s="159"/>
      <c r="EX5" s="159"/>
      <c r="EY5" s="159"/>
      <c r="EZ5" s="159"/>
      <c r="FA5" s="159"/>
      <c r="FB5" s="159"/>
      <c r="FC5" s="159"/>
      <c r="FD5" s="159"/>
      <c r="FE5" s="159"/>
      <c r="FF5" s="159"/>
      <c r="FG5" s="159"/>
      <c r="FH5" s="159"/>
      <c r="FI5" s="159"/>
      <c r="FJ5" s="159"/>
      <c r="FK5" s="159"/>
      <c r="FL5" s="159"/>
      <c r="FM5" s="159"/>
      <c r="FN5" s="159"/>
      <c r="FO5" s="159"/>
      <c r="FP5" s="159"/>
      <c r="FQ5" s="159"/>
      <c r="FR5" s="159"/>
      <c r="FS5" s="159"/>
      <c r="FT5" s="159"/>
      <c r="FU5" s="159"/>
      <c r="FV5" s="159"/>
      <c r="FW5" s="159"/>
      <c r="FX5" s="159"/>
      <c r="FY5" s="159"/>
      <c r="FZ5" s="159"/>
      <c r="GA5" s="159"/>
      <c r="GB5" s="159"/>
      <c r="GC5" s="159"/>
      <c r="GD5" s="159"/>
      <c r="GE5" s="159"/>
      <c r="GF5" s="159"/>
      <c r="GG5" s="159"/>
      <c r="GH5" s="159"/>
      <c r="GI5" s="159"/>
      <c r="GJ5" s="159"/>
      <c r="GK5" s="159"/>
      <c r="GL5" s="159"/>
      <c r="GM5" s="159"/>
      <c r="GN5" s="159"/>
      <c r="GO5" s="159"/>
      <c r="GP5" s="159"/>
      <c r="GQ5" s="159"/>
      <c r="GR5" s="159"/>
      <c r="GS5" s="159"/>
      <c r="GT5" s="159"/>
      <c r="GU5" s="159"/>
      <c r="GV5" s="159"/>
      <c r="GW5" s="159"/>
      <c r="GX5" s="159"/>
      <c r="GY5" s="159"/>
      <c r="GZ5" s="159"/>
      <c r="HA5" s="159"/>
      <c r="HB5" s="159"/>
      <c r="HC5" s="159"/>
      <c r="HD5" s="159"/>
      <c r="HE5" s="159"/>
      <c r="HF5" s="159"/>
      <c r="HG5" s="159"/>
      <c r="HH5" s="159"/>
      <c r="HI5" s="159"/>
      <c r="HJ5" s="159"/>
      <c r="HK5" s="159"/>
      <c r="HL5" s="159"/>
      <c r="HM5" s="159"/>
      <c r="HN5" s="159"/>
      <c r="HO5" s="159"/>
      <c r="HP5" s="159"/>
      <c r="HQ5" s="159"/>
      <c r="HR5" s="159"/>
      <c r="HS5" s="159"/>
      <c r="HT5" s="159"/>
      <c r="HU5" s="159"/>
      <c r="HV5" s="159"/>
      <c r="HW5" s="159"/>
      <c r="HX5" s="159"/>
      <c r="HY5" s="159"/>
      <c r="HZ5" s="159"/>
      <c r="IA5" s="159"/>
      <c r="IB5" s="159"/>
      <c r="IC5" s="159"/>
      <c r="ID5" s="159"/>
      <c r="IE5" s="159"/>
      <c r="IF5" s="159"/>
      <c r="IG5" s="159"/>
      <c r="IH5" s="159"/>
      <c r="II5" s="159"/>
      <c r="IJ5" s="159"/>
      <c r="IK5" s="159"/>
      <c r="IL5" s="159"/>
      <c r="IM5" s="159"/>
      <c r="IN5" s="159"/>
      <c r="IO5" s="159"/>
      <c r="IP5" s="159"/>
      <c r="IQ5" s="159"/>
      <c r="IR5" s="159"/>
      <c r="IS5" s="159"/>
      <c r="IT5" s="159"/>
      <c r="IU5" s="159"/>
      <c r="IV5" s="159"/>
      <c r="IW5" s="159"/>
      <c r="IX5" s="159"/>
      <c r="IY5" s="159"/>
      <c r="IZ5" s="159"/>
      <c r="JA5" s="159"/>
      <c r="JB5" s="159"/>
      <c r="JC5" s="159"/>
      <c r="JD5" s="159"/>
      <c r="JE5" s="159"/>
      <c r="JF5" s="159"/>
      <c r="JG5" s="159"/>
      <c r="JH5" s="159"/>
      <c r="JI5" s="159"/>
      <c r="JJ5" s="159"/>
      <c r="JK5" s="159"/>
      <c r="JL5" s="159"/>
      <c r="JM5" s="159"/>
      <c r="JN5" s="159"/>
      <c r="JO5" s="159"/>
      <c r="JP5" s="159"/>
      <c r="JQ5" s="159"/>
      <c r="JR5" s="159"/>
    </row>
    <row r="6" spans="1:278" s="160" customFormat="1" ht="32.25" customHeight="1" thickBot="1">
      <c r="A6" s="523" t="s">
        <v>2</v>
      </c>
      <c r="B6" s="524"/>
      <c r="C6" s="525"/>
      <c r="D6" s="534" t="str">
        <f>'Mapa Final'!D6</f>
        <v>Nivel Seccional</v>
      </c>
      <c r="E6" s="535"/>
      <c r="F6" s="535"/>
      <c r="G6" s="535"/>
      <c r="H6" s="535"/>
      <c r="I6" s="535"/>
      <c r="J6" s="535"/>
      <c r="K6" s="535"/>
      <c r="L6" s="535"/>
      <c r="M6" s="535"/>
      <c r="N6" s="536"/>
      <c r="O6" s="1"/>
      <c r="P6" s="1"/>
      <c r="Q6" s="1"/>
      <c r="R6" s="1"/>
      <c r="S6" s="1"/>
      <c r="T6" s="1"/>
      <c r="U6" s="159"/>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c r="BW6" s="159"/>
      <c r="BX6" s="159"/>
      <c r="BY6" s="159"/>
      <c r="BZ6" s="159"/>
      <c r="CA6" s="159"/>
      <c r="CB6" s="159"/>
      <c r="CC6" s="159"/>
      <c r="CD6" s="159"/>
      <c r="CE6" s="159"/>
      <c r="CF6" s="159"/>
      <c r="CG6" s="159"/>
      <c r="CH6" s="159"/>
      <c r="CI6" s="159"/>
      <c r="CJ6" s="159"/>
      <c r="CK6" s="159"/>
      <c r="CL6" s="159"/>
      <c r="CM6" s="159"/>
      <c r="CN6" s="159"/>
      <c r="CO6" s="159"/>
      <c r="CP6" s="159"/>
      <c r="CQ6" s="159"/>
      <c r="CR6" s="159"/>
      <c r="CS6" s="159"/>
      <c r="CT6" s="159"/>
      <c r="CU6" s="159"/>
      <c r="CV6" s="159"/>
      <c r="CW6" s="159"/>
      <c r="CX6" s="159"/>
      <c r="CY6" s="159"/>
      <c r="CZ6" s="159"/>
      <c r="DA6" s="159"/>
      <c r="DB6" s="159"/>
      <c r="DC6" s="159"/>
      <c r="DD6" s="159"/>
      <c r="DE6" s="159"/>
      <c r="DF6" s="159"/>
      <c r="DG6" s="159"/>
      <c r="DH6" s="159"/>
      <c r="DI6" s="159"/>
      <c r="DJ6" s="159"/>
      <c r="DK6" s="159"/>
      <c r="DL6" s="159"/>
      <c r="DM6" s="159"/>
      <c r="DN6" s="159"/>
      <c r="DO6" s="159"/>
      <c r="DP6" s="159"/>
      <c r="DQ6" s="159"/>
      <c r="DR6" s="159"/>
      <c r="DS6" s="159"/>
      <c r="DT6" s="159"/>
      <c r="DU6" s="159"/>
      <c r="DV6" s="159"/>
      <c r="DW6" s="159"/>
      <c r="DX6" s="159"/>
      <c r="DY6" s="159"/>
      <c r="DZ6" s="159"/>
      <c r="EA6" s="159"/>
      <c r="EB6" s="159"/>
      <c r="EC6" s="159"/>
      <c r="ED6" s="159"/>
      <c r="EE6" s="159"/>
      <c r="EF6" s="159"/>
      <c r="EG6" s="159"/>
      <c r="EH6" s="159"/>
      <c r="EI6" s="159"/>
      <c r="EJ6" s="159"/>
      <c r="EK6" s="159"/>
      <c r="EL6" s="159"/>
      <c r="EM6" s="159"/>
      <c r="EN6" s="159"/>
      <c r="EO6" s="159"/>
      <c r="EP6" s="159"/>
      <c r="EQ6" s="159"/>
      <c r="ER6" s="159"/>
      <c r="ES6" s="159"/>
      <c r="ET6" s="159"/>
      <c r="EU6" s="159"/>
      <c r="EV6" s="159"/>
      <c r="EW6" s="159"/>
      <c r="EX6" s="159"/>
      <c r="EY6" s="159"/>
      <c r="EZ6" s="159"/>
      <c r="FA6" s="159"/>
      <c r="FB6" s="159"/>
      <c r="FC6" s="159"/>
      <c r="FD6" s="159"/>
      <c r="FE6" s="159"/>
      <c r="FF6" s="159"/>
      <c r="FG6" s="159"/>
      <c r="FH6" s="159"/>
      <c r="FI6" s="159"/>
      <c r="FJ6" s="159"/>
      <c r="FK6" s="159"/>
      <c r="FL6" s="159"/>
      <c r="FM6" s="159"/>
      <c r="FN6" s="159"/>
      <c r="FO6" s="159"/>
      <c r="FP6" s="159"/>
      <c r="FQ6" s="159"/>
      <c r="FR6" s="159"/>
      <c r="FS6" s="159"/>
      <c r="FT6" s="159"/>
      <c r="FU6" s="159"/>
      <c r="FV6" s="159"/>
      <c r="FW6" s="159"/>
      <c r="FX6" s="159"/>
      <c r="FY6" s="159"/>
      <c r="FZ6" s="159"/>
      <c r="GA6" s="159"/>
      <c r="GB6" s="159"/>
      <c r="GC6" s="159"/>
      <c r="GD6" s="159"/>
      <c r="GE6" s="159"/>
      <c r="GF6" s="159"/>
      <c r="GG6" s="159"/>
      <c r="GH6" s="159"/>
      <c r="GI6" s="159"/>
      <c r="GJ6" s="159"/>
      <c r="GK6" s="159"/>
      <c r="GL6" s="159"/>
      <c r="GM6" s="159"/>
      <c r="GN6" s="159"/>
      <c r="GO6" s="159"/>
      <c r="GP6" s="159"/>
      <c r="GQ6" s="159"/>
      <c r="GR6" s="159"/>
      <c r="GS6" s="159"/>
      <c r="GT6" s="159"/>
      <c r="GU6" s="159"/>
      <c r="GV6" s="159"/>
      <c r="GW6" s="159"/>
      <c r="GX6" s="159"/>
      <c r="GY6" s="159"/>
      <c r="GZ6" s="159"/>
      <c r="HA6" s="159"/>
      <c r="HB6" s="159"/>
      <c r="HC6" s="159"/>
      <c r="HD6" s="159"/>
      <c r="HE6" s="159"/>
      <c r="HF6" s="159"/>
      <c r="HG6" s="159"/>
      <c r="HH6" s="159"/>
      <c r="HI6" s="159"/>
      <c r="HJ6" s="159"/>
      <c r="HK6" s="159"/>
      <c r="HL6" s="159"/>
      <c r="HM6" s="159"/>
      <c r="HN6" s="159"/>
      <c r="HO6" s="159"/>
      <c r="HP6" s="159"/>
      <c r="HQ6" s="159"/>
      <c r="HR6" s="159"/>
      <c r="HS6" s="159"/>
      <c r="HT6" s="159"/>
      <c r="HU6" s="159"/>
      <c r="HV6" s="159"/>
      <c r="HW6" s="159"/>
      <c r="HX6" s="159"/>
      <c r="HY6" s="159"/>
      <c r="HZ6" s="159"/>
      <c r="IA6" s="159"/>
      <c r="IB6" s="159"/>
      <c r="IC6" s="159"/>
      <c r="ID6" s="159"/>
      <c r="IE6" s="159"/>
      <c r="IF6" s="159"/>
      <c r="IG6" s="159"/>
      <c r="IH6" s="159"/>
      <c r="II6" s="159"/>
      <c r="IJ6" s="159"/>
      <c r="IK6" s="159"/>
      <c r="IL6" s="159"/>
      <c r="IM6" s="159"/>
      <c r="IN6" s="159"/>
      <c r="IO6" s="159"/>
      <c r="IP6" s="159"/>
      <c r="IQ6" s="159"/>
      <c r="IR6" s="159"/>
      <c r="IS6" s="159"/>
      <c r="IT6" s="159"/>
      <c r="IU6" s="159"/>
      <c r="IV6" s="159"/>
      <c r="IW6" s="159"/>
      <c r="IX6" s="159"/>
      <c r="IY6" s="159"/>
      <c r="IZ6" s="159"/>
      <c r="JA6" s="159"/>
      <c r="JB6" s="159"/>
      <c r="JC6" s="159"/>
      <c r="JD6" s="159"/>
      <c r="JE6" s="159"/>
      <c r="JF6" s="159"/>
      <c r="JG6" s="159"/>
      <c r="JH6" s="159"/>
      <c r="JI6" s="159"/>
      <c r="JJ6" s="159"/>
      <c r="JK6" s="159"/>
      <c r="JL6" s="159"/>
      <c r="JM6" s="159"/>
      <c r="JN6" s="159"/>
      <c r="JO6" s="159"/>
      <c r="JP6" s="159"/>
      <c r="JQ6" s="159"/>
      <c r="JR6" s="159"/>
    </row>
    <row r="7" spans="1:278" s="178" customFormat="1" ht="39.75" customHeight="1" thickTop="1" thickBot="1">
      <c r="A7" s="611" t="s">
        <v>350</v>
      </c>
      <c r="B7" s="612"/>
      <c r="C7" s="612"/>
      <c r="D7" s="612"/>
      <c r="E7" s="612"/>
      <c r="F7" s="613"/>
      <c r="G7" s="185"/>
      <c r="H7" s="614" t="s">
        <v>351</v>
      </c>
      <c r="I7" s="614"/>
      <c r="J7" s="614"/>
      <c r="K7" s="614" t="s">
        <v>352</v>
      </c>
      <c r="L7" s="614"/>
      <c r="M7" s="614"/>
      <c r="N7" s="615" t="s">
        <v>353</v>
      </c>
      <c r="O7" s="620" t="s">
        <v>354</v>
      </c>
      <c r="P7" s="622" t="s">
        <v>355</v>
      </c>
      <c r="Q7" s="623"/>
      <c r="R7" s="622" t="s">
        <v>356</v>
      </c>
      <c r="S7" s="623"/>
      <c r="T7" s="624" t="s">
        <v>376</v>
      </c>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c r="AZ7" s="191"/>
      <c r="BA7" s="191"/>
      <c r="BB7" s="191"/>
      <c r="BC7" s="191"/>
      <c r="BD7" s="191"/>
      <c r="BE7" s="191"/>
      <c r="BF7" s="191"/>
      <c r="BG7" s="191"/>
      <c r="BH7" s="191"/>
      <c r="BI7" s="191"/>
      <c r="BJ7" s="191"/>
      <c r="BK7" s="191"/>
      <c r="BL7" s="191"/>
      <c r="BM7" s="191"/>
      <c r="BN7" s="191"/>
      <c r="BO7" s="191"/>
      <c r="BP7" s="191"/>
      <c r="BQ7" s="191"/>
      <c r="BR7" s="191"/>
      <c r="BS7" s="191"/>
      <c r="BT7" s="191"/>
      <c r="BU7" s="191"/>
      <c r="BV7" s="191"/>
      <c r="BW7" s="191"/>
      <c r="BX7" s="191"/>
      <c r="BY7" s="191"/>
      <c r="BZ7" s="191"/>
      <c r="CA7" s="191"/>
      <c r="CB7" s="191"/>
      <c r="CC7" s="191"/>
      <c r="CD7" s="191"/>
      <c r="CE7" s="191"/>
      <c r="CF7" s="191"/>
      <c r="CG7" s="191"/>
      <c r="CH7" s="191"/>
      <c r="CI7" s="191"/>
      <c r="CJ7" s="191"/>
      <c r="CK7" s="191"/>
      <c r="CL7" s="191"/>
      <c r="CM7" s="191"/>
      <c r="CN7" s="191"/>
      <c r="CO7" s="191"/>
      <c r="CP7" s="191"/>
      <c r="CQ7" s="191"/>
      <c r="CR7" s="191"/>
      <c r="CS7" s="191"/>
      <c r="CT7" s="191"/>
      <c r="CU7" s="191"/>
      <c r="CV7" s="191"/>
      <c r="CW7" s="191"/>
      <c r="CX7" s="191"/>
      <c r="CY7" s="191"/>
      <c r="CZ7" s="191"/>
      <c r="DA7" s="191"/>
      <c r="DB7" s="191"/>
      <c r="DC7" s="191"/>
      <c r="DD7" s="191"/>
      <c r="DE7" s="191"/>
      <c r="DF7" s="191"/>
      <c r="DG7" s="191"/>
      <c r="DH7" s="191"/>
      <c r="DI7" s="191"/>
      <c r="DJ7" s="191"/>
      <c r="DK7" s="191"/>
      <c r="DL7" s="191"/>
      <c r="DM7" s="191"/>
      <c r="DN7" s="191"/>
      <c r="DO7" s="191"/>
      <c r="DP7" s="191"/>
      <c r="DQ7" s="191"/>
      <c r="DR7" s="191"/>
      <c r="DS7" s="191"/>
      <c r="DT7" s="191"/>
      <c r="DU7" s="191"/>
      <c r="DV7" s="191"/>
      <c r="DW7" s="191"/>
      <c r="DX7" s="191"/>
      <c r="DY7" s="191"/>
      <c r="DZ7" s="191"/>
      <c r="EA7" s="191"/>
      <c r="EB7" s="191"/>
      <c r="EC7" s="191"/>
      <c r="ED7" s="191"/>
      <c r="EE7" s="191"/>
      <c r="EF7" s="191"/>
      <c r="EG7" s="191"/>
      <c r="EH7" s="191"/>
      <c r="EI7" s="191"/>
      <c r="EJ7" s="191"/>
      <c r="EK7" s="191"/>
      <c r="EL7" s="191"/>
      <c r="EM7" s="191"/>
      <c r="EN7" s="191"/>
      <c r="EO7" s="191"/>
      <c r="EP7" s="191"/>
      <c r="EQ7" s="191"/>
      <c r="ER7" s="191"/>
      <c r="ES7" s="191"/>
      <c r="ET7" s="191"/>
      <c r="EU7" s="191"/>
      <c r="EV7" s="191"/>
      <c r="EW7" s="191"/>
      <c r="EX7" s="191"/>
      <c r="EY7" s="191"/>
      <c r="EZ7" s="191"/>
      <c r="FA7" s="191"/>
      <c r="FB7" s="191"/>
      <c r="FC7" s="191"/>
      <c r="FD7" s="191"/>
      <c r="FE7" s="191"/>
      <c r="FF7" s="191"/>
      <c r="FG7" s="191"/>
      <c r="FH7" s="191"/>
      <c r="FI7" s="191"/>
      <c r="FJ7" s="191"/>
      <c r="FK7" s="191"/>
      <c r="FL7" s="191"/>
      <c r="FM7" s="191"/>
      <c r="FN7" s="191"/>
      <c r="FO7" s="191"/>
      <c r="FP7" s="191"/>
      <c r="FQ7" s="191"/>
      <c r="FR7" s="191"/>
      <c r="FS7" s="191"/>
      <c r="FT7" s="191"/>
    </row>
    <row r="8" spans="1:278" s="179" customFormat="1" ht="60.95" customHeight="1" thickTop="1" thickBot="1">
      <c r="A8" s="195" t="s">
        <v>202</v>
      </c>
      <c r="B8" s="195" t="s">
        <v>381</v>
      </c>
      <c r="C8" s="196" t="s">
        <v>8</v>
      </c>
      <c r="D8" s="186" t="s">
        <v>365</v>
      </c>
      <c r="E8" s="198" t="s">
        <v>10</v>
      </c>
      <c r="F8" s="198" t="s">
        <v>11</v>
      </c>
      <c r="G8" s="198" t="s">
        <v>12</v>
      </c>
      <c r="H8" s="188" t="s">
        <v>358</v>
      </c>
      <c r="I8" s="188" t="s">
        <v>38</v>
      </c>
      <c r="J8" s="188" t="s">
        <v>359</v>
      </c>
      <c r="K8" s="188" t="s">
        <v>358</v>
      </c>
      <c r="L8" s="188" t="s">
        <v>360</v>
      </c>
      <c r="M8" s="188" t="s">
        <v>359</v>
      </c>
      <c r="N8" s="615"/>
      <c r="O8" s="621"/>
      <c r="P8" s="189" t="s">
        <v>361</v>
      </c>
      <c r="Q8" s="189" t="s">
        <v>362</v>
      </c>
      <c r="R8" s="189" t="s">
        <v>363</v>
      </c>
      <c r="S8" s="189" t="s">
        <v>364</v>
      </c>
      <c r="T8" s="624"/>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192"/>
      <c r="BN8" s="192"/>
      <c r="BO8" s="192"/>
      <c r="BP8" s="192"/>
      <c r="BQ8" s="192"/>
      <c r="BR8" s="192"/>
      <c r="BS8" s="192"/>
      <c r="BT8" s="192"/>
      <c r="BU8" s="192"/>
      <c r="BV8" s="192"/>
      <c r="BW8" s="192"/>
      <c r="BX8" s="192"/>
      <c r="BY8" s="192"/>
      <c r="BZ8" s="192"/>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c r="CZ8" s="192"/>
      <c r="DA8" s="192"/>
      <c r="DB8" s="192"/>
      <c r="DC8" s="192"/>
      <c r="DD8" s="192"/>
      <c r="DE8" s="192"/>
      <c r="DF8" s="192"/>
      <c r="DG8" s="192"/>
      <c r="DH8" s="192"/>
      <c r="DI8" s="192"/>
      <c r="DJ8" s="192"/>
      <c r="DK8" s="192"/>
      <c r="DL8" s="192"/>
      <c r="DM8" s="192"/>
      <c r="DN8" s="192"/>
      <c r="DO8" s="192"/>
      <c r="DP8" s="192"/>
      <c r="DQ8" s="192"/>
      <c r="DR8" s="192"/>
      <c r="DS8" s="192"/>
      <c r="DT8" s="192"/>
      <c r="DU8" s="192"/>
      <c r="DV8" s="192"/>
      <c r="DW8" s="192"/>
      <c r="DX8" s="192"/>
      <c r="DY8" s="192"/>
      <c r="DZ8" s="192"/>
      <c r="EA8" s="192"/>
      <c r="EB8" s="192"/>
      <c r="EC8" s="192"/>
      <c r="ED8" s="192"/>
      <c r="EE8" s="192"/>
      <c r="EF8" s="192"/>
      <c r="EG8" s="192"/>
      <c r="EH8" s="192"/>
      <c r="EI8" s="192"/>
      <c r="EJ8" s="192"/>
      <c r="EK8" s="192"/>
      <c r="EL8" s="192"/>
      <c r="EM8" s="192"/>
      <c r="EN8" s="192"/>
      <c r="EO8" s="192"/>
      <c r="EP8" s="192"/>
      <c r="EQ8" s="192"/>
      <c r="ER8" s="192"/>
      <c r="ES8" s="192"/>
      <c r="ET8" s="192"/>
      <c r="EU8" s="192"/>
      <c r="EV8" s="192"/>
      <c r="EW8" s="192"/>
      <c r="EX8" s="192"/>
      <c r="EY8" s="192"/>
      <c r="EZ8" s="192"/>
      <c r="FA8" s="192"/>
      <c r="FB8" s="192"/>
      <c r="FC8" s="192"/>
      <c r="FD8" s="192"/>
      <c r="FE8" s="192"/>
      <c r="FF8" s="192"/>
      <c r="FG8" s="192"/>
      <c r="FH8" s="192"/>
      <c r="FI8" s="192"/>
      <c r="FJ8" s="192"/>
      <c r="FK8" s="192"/>
      <c r="FL8" s="192"/>
      <c r="FM8" s="192"/>
      <c r="FN8" s="192"/>
      <c r="FO8" s="192"/>
      <c r="FP8" s="192"/>
      <c r="FQ8" s="192"/>
      <c r="FR8" s="192"/>
      <c r="FS8" s="192"/>
      <c r="FT8" s="192"/>
    </row>
    <row r="9" spans="1:278" s="180" customFormat="1" ht="10.5" customHeight="1" thickTop="1" thickBot="1">
      <c r="A9" s="609"/>
      <c r="B9" s="610"/>
      <c r="C9" s="610"/>
      <c r="D9" s="610"/>
      <c r="E9" s="610"/>
      <c r="F9" s="610"/>
      <c r="G9" s="610"/>
      <c r="H9" s="610"/>
      <c r="I9" s="610"/>
      <c r="J9" s="610"/>
      <c r="K9" s="610"/>
      <c r="L9" s="610"/>
      <c r="M9" s="610"/>
      <c r="N9" s="610"/>
      <c r="T9" s="190"/>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c r="BO9" s="193"/>
      <c r="BP9" s="193"/>
      <c r="BQ9" s="193"/>
      <c r="BR9" s="193"/>
      <c r="BS9" s="193"/>
      <c r="BT9" s="193"/>
      <c r="BU9" s="193"/>
      <c r="BV9" s="193"/>
      <c r="BW9" s="193"/>
      <c r="BX9" s="193"/>
      <c r="BY9" s="193"/>
      <c r="BZ9" s="193"/>
      <c r="CA9" s="193"/>
      <c r="CB9" s="193"/>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c r="DK9" s="193"/>
      <c r="DL9" s="193"/>
      <c r="DM9" s="193"/>
      <c r="DN9" s="193"/>
      <c r="DO9" s="193"/>
      <c r="DP9" s="193"/>
      <c r="DQ9" s="193"/>
      <c r="DR9" s="193"/>
      <c r="DS9" s="193"/>
      <c r="DT9" s="193"/>
      <c r="DU9" s="193"/>
      <c r="DV9" s="193"/>
      <c r="DW9" s="193"/>
      <c r="DX9" s="193"/>
      <c r="DY9" s="193"/>
      <c r="DZ9" s="193"/>
      <c r="EA9" s="193"/>
      <c r="EB9" s="193"/>
      <c r="EC9" s="193"/>
      <c r="ED9" s="193"/>
      <c r="EE9" s="193"/>
      <c r="EF9" s="193"/>
      <c r="EG9" s="193"/>
      <c r="EH9" s="193"/>
      <c r="EI9" s="193"/>
      <c r="EJ9" s="193"/>
      <c r="EK9" s="193"/>
      <c r="EL9" s="193"/>
      <c r="EM9" s="193"/>
      <c r="EN9" s="193"/>
      <c r="EO9" s="193"/>
      <c r="EP9" s="193"/>
      <c r="EQ9" s="193"/>
      <c r="ER9" s="193"/>
      <c r="ES9" s="193"/>
      <c r="ET9" s="193"/>
      <c r="EU9" s="193"/>
      <c r="EV9" s="193"/>
      <c r="EW9" s="193"/>
      <c r="EX9" s="193"/>
      <c r="EY9" s="193"/>
      <c r="EZ9" s="193"/>
      <c r="FA9" s="193"/>
      <c r="FB9" s="193"/>
      <c r="FC9" s="193"/>
      <c r="FD9" s="193"/>
      <c r="FE9" s="193"/>
      <c r="FF9" s="193"/>
      <c r="FG9" s="193"/>
      <c r="FH9" s="193"/>
      <c r="FI9" s="193"/>
      <c r="FJ9" s="193"/>
      <c r="FK9" s="193"/>
      <c r="FL9" s="193"/>
      <c r="FM9" s="193"/>
      <c r="FN9" s="193"/>
      <c r="FO9" s="193"/>
      <c r="FP9" s="193"/>
      <c r="FQ9" s="193"/>
      <c r="FR9" s="193"/>
      <c r="FS9" s="193"/>
      <c r="FT9" s="193"/>
    </row>
    <row r="10" spans="1:278" s="181" customFormat="1" ht="15" customHeight="1">
      <c r="A10" s="592">
        <f>'Mapa Final'!A10</f>
        <v>1</v>
      </c>
      <c r="B10" s="546" t="str">
        <f>'Mapa Final'!B10</f>
        <v>Perdida de información</v>
      </c>
      <c r="C10" s="595" t="str">
        <f>'Mapa Final'!C10</f>
        <v>Afectación en la Prestación del Servicio de Justicia</v>
      </c>
      <c r="D10" s="595" t="str">
        <f>'Mapa Final'!D10</f>
        <v>1. Daños de las bases de datos. 
2. Fallas de hardware o software. 
3. Virus informático. 
4. Inexistencia de copias de seguridad actualizadas.  
5. Desastres físicos o naturales. 
6. Falta de control en las condiciones ambientales necesarias para la conservación de los documentos.</v>
      </c>
      <c r="E10" s="598" t="str">
        <f>'Mapa Final'!E10</f>
        <v>Pérdida de la información almacenada de manera magnética y en físico.</v>
      </c>
      <c r="F10" s="598" t="str">
        <f>'Mapa Final'!F10</f>
        <v>Posibilidad de Afectación en la Prestación del Servicio de Justicia debido a la pérdida de la información almacenada de manera magnética y en físico.</v>
      </c>
      <c r="G10" s="598" t="str">
        <f>'Mapa Final'!G10</f>
        <v>Fallas Tecnológicas</v>
      </c>
      <c r="H10" s="571" t="str">
        <f>'Mapa Final'!I10</f>
        <v>Media</v>
      </c>
      <c r="I10" s="601" t="str">
        <f>'Mapa Final'!L10</f>
        <v>Mayor</v>
      </c>
      <c r="J10" s="580" t="str">
        <f>'Mapa Final'!N10</f>
        <v xml:space="preserve">Alto </v>
      </c>
      <c r="K10" s="583" t="str">
        <f>'Mapa Final'!AA10</f>
        <v>Baja</v>
      </c>
      <c r="L10" s="583" t="str">
        <f>'Mapa Final'!AE10</f>
        <v>Mayor</v>
      </c>
      <c r="M10" s="586" t="str">
        <f>'Mapa Final'!AG10</f>
        <v xml:space="preserve">Alto </v>
      </c>
      <c r="N10" s="583" t="str">
        <f>'Mapa Final'!AH10</f>
        <v>Evitar</v>
      </c>
      <c r="O10" s="589" t="str">
        <f>'Mapa Final'!AI10</f>
        <v>Se efectuara trimestralmente una verificación de los documentos archivados y los alojados en el One Drive</v>
      </c>
      <c r="P10" s="577"/>
      <c r="Q10" s="577"/>
      <c r="R10" s="577"/>
      <c r="S10" s="577"/>
      <c r="T10" s="577"/>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4"/>
      <c r="AY10" s="194"/>
      <c r="AZ10" s="194"/>
      <c r="BA10" s="194"/>
      <c r="BB10" s="194"/>
      <c r="BC10" s="194"/>
      <c r="BD10" s="194"/>
      <c r="BE10" s="194"/>
      <c r="BF10" s="194"/>
      <c r="BG10" s="194"/>
      <c r="BH10" s="194"/>
      <c r="BI10" s="194"/>
      <c r="BJ10" s="194"/>
      <c r="BK10" s="194"/>
      <c r="BL10" s="194"/>
      <c r="BM10" s="194"/>
      <c r="BN10" s="194"/>
      <c r="BO10" s="194"/>
      <c r="BP10" s="194"/>
      <c r="BQ10" s="194"/>
      <c r="BR10" s="194"/>
      <c r="BS10" s="194"/>
      <c r="BT10" s="194"/>
      <c r="BU10" s="194"/>
      <c r="BV10" s="194"/>
      <c r="BW10" s="194"/>
      <c r="BX10" s="194"/>
      <c r="BY10" s="194"/>
      <c r="BZ10" s="194"/>
      <c r="CA10" s="194"/>
      <c r="CB10" s="194"/>
      <c r="CC10" s="194"/>
      <c r="CD10" s="194"/>
      <c r="CE10" s="194"/>
      <c r="CF10" s="194"/>
      <c r="CG10" s="194"/>
      <c r="CH10" s="194"/>
      <c r="CI10" s="194"/>
      <c r="CJ10" s="194"/>
      <c r="CK10" s="194"/>
      <c r="CL10" s="194"/>
      <c r="CM10" s="194"/>
      <c r="CN10" s="194"/>
      <c r="CO10" s="194"/>
      <c r="CP10" s="194"/>
      <c r="CQ10" s="194"/>
      <c r="CR10" s="194"/>
      <c r="CS10" s="194"/>
      <c r="CT10" s="194"/>
      <c r="CU10" s="194"/>
      <c r="CV10" s="194"/>
      <c r="CW10" s="194"/>
      <c r="CX10" s="194"/>
      <c r="CY10" s="194"/>
      <c r="CZ10" s="194"/>
      <c r="DA10" s="194"/>
      <c r="DB10" s="194"/>
      <c r="DC10" s="194"/>
      <c r="DD10" s="194"/>
      <c r="DE10" s="194"/>
      <c r="DF10" s="194"/>
      <c r="DG10" s="194"/>
      <c r="DH10" s="194"/>
      <c r="DI10" s="194"/>
      <c r="DJ10" s="194"/>
      <c r="DK10" s="194"/>
      <c r="DL10" s="194"/>
      <c r="DM10" s="194"/>
      <c r="DN10" s="194"/>
      <c r="DO10" s="194"/>
      <c r="DP10" s="194"/>
      <c r="DQ10" s="194"/>
      <c r="DR10" s="194"/>
      <c r="DS10" s="194"/>
      <c r="DT10" s="194"/>
      <c r="DU10" s="194"/>
      <c r="DV10" s="194"/>
      <c r="DW10" s="194"/>
      <c r="DX10" s="194"/>
      <c r="DY10" s="194"/>
      <c r="DZ10" s="194"/>
      <c r="EA10" s="194"/>
      <c r="EB10" s="194"/>
      <c r="EC10" s="194"/>
      <c r="ED10" s="194"/>
      <c r="EE10" s="194"/>
      <c r="EF10" s="194"/>
      <c r="EG10" s="194"/>
      <c r="EH10" s="194"/>
      <c r="EI10" s="194"/>
      <c r="EJ10" s="194"/>
      <c r="EK10" s="194"/>
      <c r="EL10" s="194"/>
      <c r="EM10" s="194"/>
      <c r="EN10" s="194"/>
      <c r="EO10" s="194"/>
      <c r="EP10" s="194"/>
      <c r="EQ10" s="194"/>
      <c r="ER10" s="194"/>
      <c r="ES10" s="194"/>
      <c r="ET10" s="194"/>
      <c r="EU10" s="194"/>
      <c r="EV10" s="194"/>
      <c r="EW10" s="194"/>
      <c r="EX10" s="194"/>
      <c r="EY10" s="194"/>
      <c r="EZ10" s="194"/>
      <c r="FA10" s="194"/>
      <c r="FB10" s="194"/>
      <c r="FC10" s="194"/>
      <c r="FD10" s="194"/>
      <c r="FE10" s="194"/>
      <c r="FF10" s="194"/>
      <c r="FG10" s="194"/>
      <c r="FH10" s="194"/>
      <c r="FI10" s="194"/>
      <c r="FJ10" s="194"/>
      <c r="FK10" s="194"/>
      <c r="FL10" s="194"/>
      <c r="FM10" s="194"/>
      <c r="FN10" s="194"/>
      <c r="FO10" s="194"/>
      <c r="FP10" s="194"/>
      <c r="FQ10" s="194"/>
      <c r="FR10" s="194"/>
      <c r="FS10" s="194"/>
      <c r="FT10" s="194"/>
    </row>
    <row r="11" spans="1:278" s="181" customFormat="1" ht="13.5" customHeight="1">
      <c r="A11" s="593"/>
      <c r="B11" s="461"/>
      <c r="C11" s="596"/>
      <c r="D11" s="596"/>
      <c r="E11" s="599"/>
      <c r="F11" s="599"/>
      <c r="G11" s="599"/>
      <c r="H11" s="572"/>
      <c r="I11" s="602"/>
      <c r="J11" s="581"/>
      <c r="K11" s="584"/>
      <c r="L11" s="584"/>
      <c r="M11" s="587"/>
      <c r="N11" s="584"/>
      <c r="O11" s="590"/>
      <c r="P11" s="578"/>
      <c r="Q11" s="578"/>
      <c r="R11" s="578"/>
      <c r="S11" s="578"/>
      <c r="T11" s="578"/>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c r="BC11" s="194"/>
      <c r="BD11" s="194"/>
      <c r="BE11" s="194"/>
      <c r="BF11" s="194"/>
      <c r="BG11" s="194"/>
      <c r="BH11" s="194"/>
      <c r="BI11" s="194"/>
      <c r="BJ11" s="194"/>
      <c r="BK11" s="194"/>
      <c r="BL11" s="194"/>
      <c r="BM11" s="194"/>
      <c r="BN11" s="194"/>
      <c r="BO11" s="194"/>
      <c r="BP11" s="194"/>
      <c r="BQ11" s="194"/>
      <c r="BR11" s="194"/>
      <c r="BS11" s="194"/>
      <c r="BT11" s="194"/>
      <c r="BU11" s="194"/>
      <c r="BV11" s="194"/>
      <c r="BW11" s="194"/>
      <c r="BX11" s="194"/>
      <c r="BY11" s="194"/>
      <c r="BZ11" s="194"/>
      <c r="CA11" s="194"/>
      <c r="CB11" s="194"/>
      <c r="CC11" s="194"/>
      <c r="CD11" s="194"/>
      <c r="CE11" s="194"/>
      <c r="CF11" s="194"/>
      <c r="CG11" s="194"/>
      <c r="CH11" s="194"/>
      <c r="CI11" s="194"/>
      <c r="CJ11" s="194"/>
      <c r="CK11" s="194"/>
      <c r="CL11" s="194"/>
      <c r="CM11" s="194"/>
      <c r="CN11" s="194"/>
      <c r="CO11" s="194"/>
      <c r="CP11" s="194"/>
      <c r="CQ11" s="194"/>
      <c r="CR11" s="194"/>
      <c r="CS11" s="194"/>
      <c r="CT11" s="194"/>
      <c r="CU11" s="194"/>
      <c r="CV11" s="194"/>
      <c r="CW11" s="194"/>
      <c r="CX11" s="194"/>
      <c r="CY11" s="194"/>
      <c r="CZ11" s="194"/>
      <c r="DA11" s="194"/>
      <c r="DB11" s="194"/>
      <c r="DC11" s="194"/>
      <c r="DD11" s="194"/>
      <c r="DE11" s="194"/>
      <c r="DF11" s="194"/>
      <c r="DG11" s="194"/>
      <c r="DH11" s="194"/>
      <c r="DI11" s="194"/>
      <c r="DJ11" s="194"/>
      <c r="DK11" s="194"/>
      <c r="DL11" s="194"/>
      <c r="DM11" s="194"/>
      <c r="DN11" s="194"/>
      <c r="DO11" s="194"/>
      <c r="DP11" s="194"/>
      <c r="DQ11" s="194"/>
      <c r="DR11" s="194"/>
      <c r="DS11" s="194"/>
      <c r="DT11" s="194"/>
      <c r="DU11" s="194"/>
      <c r="DV11" s="194"/>
      <c r="DW11" s="194"/>
      <c r="DX11" s="194"/>
      <c r="DY11" s="194"/>
      <c r="DZ11" s="194"/>
      <c r="EA11" s="194"/>
      <c r="EB11" s="194"/>
      <c r="EC11" s="194"/>
      <c r="ED11" s="194"/>
      <c r="EE11" s="194"/>
      <c r="EF11" s="194"/>
      <c r="EG11" s="194"/>
      <c r="EH11" s="194"/>
      <c r="EI11" s="194"/>
      <c r="EJ11" s="194"/>
      <c r="EK11" s="194"/>
      <c r="EL11" s="194"/>
      <c r="EM11" s="194"/>
      <c r="EN11" s="194"/>
      <c r="EO11" s="194"/>
      <c r="EP11" s="194"/>
      <c r="EQ11" s="194"/>
      <c r="ER11" s="194"/>
      <c r="ES11" s="194"/>
      <c r="ET11" s="194"/>
      <c r="EU11" s="194"/>
      <c r="EV11" s="194"/>
      <c r="EW11" s="194"/>
      <c r="EX11" s="194"/>
      <c r="EY11" s="194"/>
      <c r="EZ11" s="194"/>
      <c r="FA11" s="194"/>
      <c r="FB11" s="194"/>
      <c r="FC11" s="194"/>
      <c r="FD11" s="194"/>
      <c r="FE11" s="194"/>
      <c r="FF11" s="194"/>
      <c r="FG11" s="194"/>
      <c r="FH11" s="194"/>
      <c r="FI11" s="194"/>
      <c r="FJ11" s="194"/>
      <c r="FK11" s="194"/>
      <c r="FL11" s="194"/>
      <c r="FM11" s="194"/>
      <c r="FN11" s="194"/>
      <c r="FO11" s="194"/>
      <c r="FP11" s="194"/>
      <c r="FQ11" s="194"/>
      <c r="FR11" s="194"/>
      <c r="FS11" s="194"/>
      <c r="FT11" s="194"/>
    </row>
    <row r="12" spans="1:278" s="181" customFormat="1" ht="13.5" customHeight="1">
      <c r="A12" s="593"/>
      <c r="B12" s="461"/>
      <c r="C12" s="596"/>
      <c r="D12" s="596"/>
      <c r="E12" s="599"/>
      <c r="F12" s="599"/>
      <c r="G12" s="599"/>
      <c r="H12" s="572"/>
      <c r="I12" s="602"/>
      <c r="J12" s="581"/>
      <c r="K12" s="584"/>
      <c r="L12" s="584"/>
      <c r="M12" s="587"/>
      <c r="N12" s="584"/>
      <c r="O12" s="590"/>
      <c r="P12" s="578"/>
      <c r="Q12" s="578"/>
      <c r="R12" s="578"/>
      <c r="S12" s="578"/>
      <c r="T12" s="578"/>
      <c r="U12" s="194"/>
      <c r="V12" s="194"/>
      <c r="W12" s="194"/>
      <c r="X12" s="194"/>
      <c r="Y12" s="194"/>
      <c r="Z12" s="194"/>
      <c r="AA12" s="194"/>
      <c r="AB12" s="194"/>
      <c r="AC12" s="194"/>
      <c r="AD12" s="194"/>
      <c r="AE12" s="194"/>
      <c r="AF12" s="194"/>
      <c r="AG12" s="194"/>
      <c r="AH12" s="194"/>
      <c r="AI12" s="194"/>
      <c r="AJ12" s="194"/>
      <c r="AK12" s="194"/>
      <c r="AL12" s="194"/>
      <c r="AM12" s="194"/>
      <c r="AN12" s="194"/>
      <c r="AO12" s="194"/>
      <c r="AP12" s="194"/>
      <c r="AQ12" s="194"/>
      <c r="AR12" s="194"/>
      <c r="AS12" s="194"/>
      <c r="AT12" s="194"/>
      <c r="AU12" s="194"/>
      <c r="AV12" s="194"/>
      <c r="AW12" s="194"/>
      <c r="AX12" s="194"/>
      <c r="AY12" s="194"/>
      <c r="AZ12" s="194"/>
      <c r="BA12" s="194"/>
      <c r="BB12" s="194"/>
      <c r="BC12" s="194"/>
      <c r="BD12" s="194"/>
      <c r="BE12" s="194"/>
      <c r="BF12" s="194"/>
      <c r="BG12" s="194"/>
      <c r="BH12" s="194"/>
      <c r="BI12" s="194"/>
      <c r="BJ12" s="194"/>
      <c r="BK12" s="194"/>
      <c r="BL12" s="194"/>
      <c r="BM12" s="194"/>
      <c r="BN12" s="194"/>
      <c r="BO12" s="194"/>
      <c r="BP12" s="194"/>
      <c r="BQ12" s="194"/>
      <c r="BR12" s="194"/>
      <c r="BS12" s="194"/>
      <c r="BT12" s="194"/>
      <c r="BU12" s="194"/>
      <c r="BV12" s="194"/>
      <c r="BW12" s="194"/>
      <c r="BX12" s="194"/>
      <c r="BY12" s="194"/>
      <c r="BZ12" s="194"/>
      <c r="CA12" s="194"/>
      <c r="CB12" s="194"/>
      <c r="CC12" s="194"/>
      <c r="CD12" s="194"/>
      <c r="CE12" s="194"/>
      <c r="CF12" s="194"/>
      <c r="CG12" s="194"/>
      <c r="CH12" s="194"/>
      <c r="CI12" s="194"/>
      <c r="CJ12" s="194"/>
      <c r="CK12" s="194"/>
      <c r="CL12" s="194"/>
      <c r="CM12" s="194"/>
      <c r="CN12" s="194"/>
      <c r="CO12" s="194"/>
      <c r="CP12" s="194"/>
      <c r="CQ12" s="194"/>
      <c r="CR12" s="194"/>
      <c r="CS12" s="194"/>
      <c r="CT12" s="194"/>
      <c r="CU12" s="194"/>
      <c r="CV12" s="194"/>
      <c r="CW12" s="194"/>
      <c r="CX12" s="194"/>
      <c r="CY12" s="194"/>
      <c r="CZ12" s="194"/>
      <c r="DA12" s="194"/>
      <c r="DB12" s="194"/>
      <c r="DC12" s="194"/>
      <c r="DD12" s="194"/>
      <c r="DE12" s="194"/>
      <c r="DF12" s="194"/>
      <c r="DG12" s="194"/>
      <c r="DH12" s="194"/>
      <c r="DI12" s="194"/>
      <c r="DJ12" s="194"/>
      <c r="DK12" s="194"/>
      <c r="DL12" s="194"/>
      <c r="DM12" s="194"/>
      <c r="DN12" s="194"/>
      <c r="DO12" s="194"/>
      <c r="DP12" s="194"/>
      <c r="DQ12" s="194"/>
      <c r="DR12" s="194"/>
      <c r="DS12" s="194"/>
      <c r="DT12" s="194"/>
      <c r="DU12" s="194"/>
      <c r="DV12" s="194"/>
      <c r="DW12" s="194"/>
      <c r="DX12" s="194"/>
      <c r="DY12" s="194"/>
      <c r="DZ12" s="194"/>
      <c r="EA12" s="194"/>
      <c r="EB12" s="194"/>
      <c r="EC12" s="194"/>
      <c r="ED12" s="194"/>
      <c r="EE12" s="194"/>
      <c r="EF12" s="194"/>
      <c r="EG12" s="194"/>
      <c r="EH12" s="194"/>
      <c r="EI12" s="194"/>
      <c r="EJ12" s="194"/>
      <c r="EK12" s="194"/>
      <c r="EL12" s="194"/>
      <c r="EM12" s="194"/>
      <c r="EN12" s="194"/>
      <c r="EO12" s="194"/>
      <c r="EP12" s="194"/>
      <c r="EQ12" s="194"/>
      <c r="ER12" s="194"/>
      <c r="ES12" s="194"/>
      <c r="ET12" s="194"/>
      <c r="EU12" s="194"/>
      <c r="EV12" s="194"/>
      <c r="EW12" s="194"/>
      <c r="EX12" s="194"/>
      <c r="EY12" s="194"/>
      <c r="EZ12" s="194"/>
      <c r="FA12" s="194"/>
      <c r="FB12" s="194"/>
      <c r="FC12" s="194"/>
      <c r="FD12" s="194"/>
      <c r="FE12" s="194"/>
      <c r="FF12" s="194"/>
      <c r="FG12" s="194"/>
      <c r="FH12" s="194"/>
      <c r="FI12" s="194"/>
      <c r="FJ12" s="194"/>
      <c r="FK12" s="194"/>
      <c r="FL12" s="194"/>
      <c r="FM12" s="194"/>
      <c r="FN12" s="194"/>
      <c r="FO12" s="194"/>
      <c r="FP12" s="194"/>
      <c r="FQ12" s="194"/>
      <c r="FR12" s="194"/>
      <c r="FS12" s="194"/>
      <c r="FT12" s="194"/>
    </row>
    <row r="13" spans="1:278" s="181" customFormat="1" ht="13.5" customHeight="1">
      <c r="A13" s="593"/>
      <c r="B13" s="461"/>
      <c r="C13" s="596"/>
      <c r="D13" s="596"/>
      <c r="E13" s="599"/>
      <c r="F13" s="599"/>
      <c r="G13" s="599"/>
      <c r="H13" s="572"/>
      <c r="I13" s="602"/>
      <c r="J13" s="581"/>
      <c r="K13" s="584"/>
      <c r="L13" s="584"/>
      <c r="M13" s="587"/>
      <c r="N13" s="584"/>
      <c r="O13" s="590"/>
      <c r="P13" s="578"/>
      <c r="Q13" s="578"/>
      <c r="R13" s="578"/>
      <c r="S13" s="578"/>
      <c r="T13" s="578"/>
      <c r="U13" s="194"/>
      <c r="V13" s="194"/>
      <c r="W13" s="194"/>
      <c r="X13" s="194"/>
      <c r="Y13" s="194"/>
      <c r="Z13" s="194"/>
      <c r="AA13" s="194"/>
      <c r="AB13" s="194"/>
      <c r="AC13" s="194"/>
      <c r="AD13" s="194"/>
      <c r="AE13" s="194"/>
      <c r="AF13" s="194"/>
      <c r="AG13" s="194"/>
      <c r="AH13" s="194"/>
      <c r="AI13" s="194"/>
      <c r="AJ13" s="194"/>
      <c r="AK13" s="194"/>
      <c r="AL13" s="194"/>
      <c r="AM13" s="194"/>
      <c r="AN13" s="194"/>
      <c r="AO13" s="194"/>
      <c r="AP13" s="194"/>
      <c r="AQ13" s="194"/>
      <c r="AR13" s="194"/>
      <c r="AS13" s="194"/>
      <c r="AT13" s="194"/>
      <c r="AU13" s="194"/>
      <c r="AV13" s="194"/>
      <c r="AW13" s="194"/>
      <c r="AX13" s="194"/>
      <c r="AY13" s="194"/>
      <c r="AZ13" s="194"/>
      <c r="BA13" s="194"/>
      <c r="BB13" s="194"/>
      <c r="BC13" s="194"/>
      <c r="BD13" s="194"/>
      <c r="BE13" s="194"/>
      <c r="BF13" s="194"/>
      <c r="BG13" s="194"/>
      <c r="BH13" s="194"/>
      <c r="BI13" s="194"/>
      <c r="BJ13" s="194"/>
      <c r="BK13" s="194"/>
      <c r="BL13" s="194"/>
      <c r="BM13" s="194"/>
      <c r="BN13" s="194"/>
      <c r="BO13" s="194"/>
      <c r="BP13" s="194"/>
      <c r="BQ13" s="194"/>
      <c r="BR13" s="194"/>
      <c r="BS13" s="194"/>
      <c r="BT13" s="194"/>
      <c r="BU13" s="194"/>
      <c r="BV13" s="194"/>
      <c r="BW13" s="194"/>
      <c r="BX13" s="194"/>
      <c r="BY13" s="194"/>
      <c r="BZ13" s="194"/>
      <c r="CA13" s="194"/>
      <c r="CB13" s="194"/>
      <c r="CC13" s="194"/>
      <c r="CD13" s="194"/>
      <c r="CE13" s="194"/>
      <c r="CF13" s="194"/>
      <c r="CG13" s="194"/>
      <c r="CH13" s="194"/>
      <c r="CI13" s="194"/>
      <c r="CJ13" s="194"/>
      <c r="CK13" s="194"/>
      <c r="CL13" s="194"/>
      <c r="CM13" s="194"/>
      <c r="CN13" s="194"/>
      <c r="CO13" s="194"/>
      <c r="CP13" s="194"/>
      <c r="CQ13" s="194"/>
      <c r="CR13" s="194"/>
      <c r="CS13" s="194"/>
      <c r="CT13" s="194"/>
      <c r="CU13" s="194"/>
      <c r="CV13" s="194"/>
      <c r="CW13" s="194"/>
      <c r="CX13" s="194"/>
      <c r="CY13" s="194"/>
      <c r="CZ13" s="194"/>
      <c r="DA13" s="194"/>
      <c r="DB13" s="194"/>
      <c r="DC13" s="194"/>
      <c r="DD13" s="194"/>
      <c r="DE13" s="194"/>
      <c r="DF13" s="194"/>
      <c r="DG13" s="194"/>
      <c r="DH13" s="194"/>
      <c r="DI13" s="194"/>
      <c r="DJ13" s="194"/>
      <c r="DK13" s="194"/>
      <c r="DL13" s="194"/>
      <c r="DM13" s="194"/>
      <c r="DN13" s="194"/>
      <c r="DO13" s="194"/>
      <c r="DP13" s="194"/>
      <c r="DQ13" s="194"/>
      <c r="DR13" s="194"/>
      <c r="DS13" s="194"/>
      <c r="DT13" s="194"/>
      <c r="DU13" s="194"/>
      <c r="DV13" s="194"/>
      <c r="DW13" s="194"/>
      <c r="DX13" s="194"/>
      <c r="DY13" s="194"/>
      <c r="DZ13" s="194"/>
      <c r="EA13" s="194"/>
      <c r="EB13" s="194"/>
      <c r="EC13" s="194"/>
      <c r="ED13" s="194"/>
      <c r="EE13" s="194"/>
      <c r="EF13" s="194"/>
      <c r="EG13" s="194"/>
      <c r="EH13" s="194"/>
      <c r="EI13" s="194"/>
      <c r="EJ13" s="194"/>
      <c r="EK13" s="194"/>
      <c r="EL13" s="194"/>
      <c r="EM13" s="194"/>
      <c r="EN13" s="194"/>
      <c r="EO13" s="194"/>
      <c r="EP13" s="194"/>
      <c r="EQ13" s="194"/>
      <c r="ER13" s="194"/>
      <c r="ES13" s="194"/>
      <c r="ET13" s="194"/>
      <c r="EU13" s="194"/>
      <c r="EV13" s="194"/>
      <c r="EW13" s="194"/>
      <c r="EX13" s="194"/>
      <c r="EY13" s="194"/>
      <c r="EZ13" s="194"/>
      <c r="FA13" s="194"/>
      <c r="FB13" s="194"/>
      <c r="FC13" s="194"/>
      <c r="FD13" s="194"/>
      <c r="FE13" s="194"/>
      <c r="FF13" s="194"/>
      <c r="FG13" s="194"/>
      <c r="FH13" s="194"/>
      <c r="FI13" s="194"/>
      <c r="FJ13" s="194"/>
      <c r="FK13" s="194"/>
      <c r="FL13" s="194"/>
      <c r="FM13" s="194"/>
      <c r="FN13" s="194"/>
      <c r="FO13" s="194"/>
      <c r="FP13" s="194"/>
      <c r="FQ13" s="194"/>
      <c r="FR13" s="194"/>
      <c r="FS13" s="194"/>
      <c r="FT13" s="194"/>
    </row>
    <row r="14" spans="1:278" s="181" customFormat="1" ht="238.5" customHeight="1" thickBot="1">
      <c r="A14" s="594"/>
      <c r="B14" s="547"/>
      <c r="C14" s="597"/>
      <c r="D14" s="597"/>
      <c r="E14" s="600"/>
      <c r="F14" s="600"/>
      <c r="G14" s="600"/>
      <c r="H14" s="573"/>
      <c r="I14" s="603"/>
      <c r="J14" s="582"/>
      <c r="K14" s="585"/>
      <c r="L14" s="585"/>
      <c r="M14" s="588"/>
      <c r="N14" s="585"/>
      <c r="O14" s="591"/>
      <c r="P14" s="579"/>
      <c r="Q14" s="579"/>
      <c r="R14" s="579"/>
      <c r="S14" s="579"/>
      <c r="T14" s="579"/>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c r="BU14" s="194"/>
      <c r="BV14" s="194"/>
      <c r="BW14" s="194"/>
      <c r="BX14" s="194"/>
      <c r="BY14" s="194"/>
      <c r="BZ14" s="194"/>
      <c r="CA14" s="194"/>
      <c r="CB14" s="194"/>
      <c r="CC14" s="194"/>
      <c r="CD14" s="194"/>
      <c r="CE14" s="194"/>
      <c r="CF14" s="194"/>
      <c r="CG14" s="194"/>
      <c r="CH14" s="194"/>
      <c r="CI14" s="194"/>
      <c r="CJ14" s="194"/>
      <c r="CK14" s="194"/>
      <c r="CL14" s="194"/>
      <c r="CM14" s="194"/>
      <c r="CN14" s="194"/>
      <c r="CO14" s="194"/>
      <c r="CP14" s="194"/>
      <c r="CQ14" s="194"/>
      <c r="CR14" s="194"/>
      <c r="CS14" s="194"/>
      <c r="CT14" s="194"/>
      <c r="CU14" s="194"/>
      <c r="CV14" s="194"/>
      <c r="CW14" s="194"/>
      <c r="CX14" s="194"/>
      <c r="CY14" s="194"/>
      <c r="CZ14" s="194"/>
      <c r="DA14" s="194"/>
      <c r="DB14" s="194"/>
      <c r="DC14" s="194"/>
      <c r="DD14" s="194"/>
      <c r="DE14" s="194"/>
      <c r="DF14" s="194"/>
      <c r="DG14" s="194"/>
      <c r="DH14" s="194"/>
      <c r="DI14" s="194"/>
      <c r="DJ14" s="194"/>
      <c r="DK14" s="194"/>
      <c r="DL14" s="194"/>
      <c r="DM14" s="194"/>
      <c r="DN14" s="194"/>
      <c r="DO14" s="194"/>
      <c r="DP14" s="194"/>
      <c r="DQ14" s="194"/>
      <c r="DR14" s="194"/>
      <c r="DS14" s="194"/>
      <c r="DT14" s="194"/>
      <c r="DU14" s="194"/>
      <c r="DV14" s="194"/>
      <c r="DW14" s="194"/>
      <c r="DX14" s="194"/>
      <c r="DY14" s="194"/>
      <c r="DZ14" s="194"/>
      <c r="EA14" s="194"/>
      <c r="EB14" s="194"/>
      <c r="EC14" s="194"/>
      <c r="ED14" s="194"/>
      <c r="EE14" s="194"/>
      <c r="EF14" s="194"/>
      <c r="EG14" s="194"/>
      <c r="EH14" s="194"/>
      <c r="EI14" s="194"/>
      <c r="EJ14" s="194"/>
      <c r="EK14" s="194"/>
      <c r="EL14" s="194"/>
      <c r="EM14" s="194"/>
      <c r="EN14" s="194"/>
      <c r="EO14" s="194"/>
      <c r="EP14" s="194"/>
      <c r="EQ14" s="194"/>
      <c r="ER14" s="194"/>
      <c r="ES14" s="194"/>
      <c r="ET14" s="194"/>
      <c r="EU14" s="194"/>
      <c r="EV14" s="194"/>
      <c r="EW14" s="194"/>
      <c r="EX14" s="194"/>
      <c r="EY14" s="194"/>
      <c r="EZ14" s="194"/>
      <c r="FA14" s="194"/>
      <c r="FB14" s="194"/>
      <c r="FC14" s="194"/>
      <c r="FD14" s="194"/>
      <c r="FE14" s="194"/>
      <c r="FF14" s="194"/>
      <c r="FG14" s="194"/>
      <c r="FH14" s="194"/>
      <c r="FI14" s="194"/>
      <c r="FJ14" s="194"/>
      <c r="FK14" s="194"/>
      <c r="FL14" s="194"/>
      <c r="FM14" s="194"/>
      <c r="FN14" s="194"/>
      <c r="FO14" s="194"/>
      <c r="FP14" s="194"/>
      <c r="FQ14" s="194"/>
      <c r="FR14" s="194"/>
      <c r="FS14" s="194"/>
      <c r="FT14" s="194"/>
    </row>
    <row r="15" spans="1:278" s="181" customFormat="1" ht="15" customHeight="1">
      <c r="A15" s="592">
        <f>'Mapa Final'!A15</f>
        <v>2</v>
      </c>
      <c r="B15" s="546" t="str">
        <f>'Mapa Final'!B15</f>
        <v>Inexactitud</v>
      </c>
      <c r="C15" s="595" t="str">
        <f>'Mapa Final'!C15</f>
        <v>Reputacional</v>
      </c>
      <c r="D15" s="595" t="str">
        <f>'Mapa Final'!D15</f>
        <v>1. Falta de control en la información. 
2. Falta de análisis de la información. 
3. Falta de coordinación en la ejecución de las actividades. 
4.cambio que ha presentado la plataforma de la página web de la rama judicial.
5.Abuso de medios informaticos.</v>
      </c>
      <c r="E15" s="598" t="str">
        <f>'Mapa Final'!E15</f>
        <v>Presentar información, registros errados o incongruentes, respecto de las actividades registradas en la matriz de comunicaciones</v>
      </c>
      <c r="F15" s="598" t="str">
        <f>'Mapa Final'!F15</f>
        <v xml:space="preserve">Posibilidad de Afectación en la reputación debido a la presentación de información, registros errados o incongruentes, respecto de las actividades registradas en la matriz de comunicaciones. </v>
      </c>
      <c r="G15" s="598" t="str">
        <f>'Mapa Final'!G15</f>
        <v>Usuarios, productos y prácticas organizacionales</v>
      </c>
      <c r="H15" s="571" t="str">
        <f>'Mapa Final'!I15</f>
        <v>Media</v>
      </c>
      <c r="I15" s="601" t="str">
        <f>'Mapa Final'!L15</f>
        <v>Mayor</v>
      </c>
      <c r="J15" s="580" t="str">
        <f>'Mapa Final'!N15</f>
        <v xml:space="preserve">Alto </v>
      </c>
      <c r="K15" s="583" t="str">
        <f>'Mapa Final'!AA15</f>
        <v>Baja</v>
      </c>
      <c r="L15" s="583" t="str">
        <f>'Mapa Final'!AE15</f>
        <v>Mayor</v>
      </c>
      <c r="M15" s="586" t="str">
        <f>'Mapa Final'!AG15</f>
        <v xml:space="preserve">Alto </v>
      </c>
      <c r="N15" s="583" t="str">
        <f>'Mapa Final'!AH15</f>
        <v>Evitar</v>
      </c>
      <c r="O15" s="589" t="str">
        <f>'Mapa Final'!AI15</f>
        <v>Las verificaciones de los documentos que seran objeto de publicación en el Micrositio y canales de comunicaciones seran estudiados previamente por el CSJGU, efectuando el debido registro.</v>
      </c>
      <c r="P15" s="577"/>
      <c r="Q15" s="577"/>
      <c r="R15" s="577"/>
      <c r="S15" s="577"/>
      <c r="T15" s="577"/>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4"/>
      <c r="AX15" s="194"/>
      <c r="AY15" s="194"/>
      <c r="AZ15" s="194"/>
      <c r="BA15" s="194"/>
      <c r="BB15" s="194"/>
      <c r="BC15" s="194"/>
      <c r="BD15" s="194"/>
      <c r="BE15" s="194"/>
      <c r="BF15" s="194"/>
      <c r="BG15" s="194"/>
      <c r="BH15" s="194"/>
      <c r="BI15" s="194"/>
      <c r="BJ15" s="194"/>
      <c r="BK15" s="194"/>
      <c r="BL15" s="194"/>
      <c r="BM15" s="194"/>
      <c r="BN15" s="194"/>
      <c r="BO15" s="194"/>
      <c r="BP15" s="194"/>
      <c r="BQ15" s="194"/>
      <c r="BR15" s="194"/>
      <c r="BS15" s="194"/>
      <c r="BT15" s="194"/>
      <c r="BU15" s="194"/>
      <c r="BV15" s="194"/>
      <c r="BW15" s="194"/>
      <c r="BX15" s="194"/>
      <c r="BY15" s="194"/>
      <c r="BZ15" s="194"/>
      <c r="CA15" s="194"/>
      <c r="CB15" s="194"/>
      <c r="CC15" s="194"/>
      <c r="CD15" s="194"/>
      <c r="CE15" s="194"/>
      <c r="CF15" s="194"/>
      <c r="CG15" s="194"/>
      <c r="CH15" s="194"/>
      <c r="CI15" s="194"/>
      <c r="CJ15" s="194"/>
      <c r="CK15" s="194"/>
      <c r="CL15" s="194"/>
      <c r="CM15" s="194"/>
      <c r="CN15" s="194"/>
      <c r="CO15" s="194"/>
      <c r="CP15" s="194"/>
      <c r="CQ15" s="194"/>
      <c r="CR15" s="194"/>
      <c r="CS15" s="194"/>
      <c r="CT15" s="194"/>
      <c r="CU15" s="194"/>
      <c r="CV15" s="194"/>
      <c r="CW15" s="194"/>
      <c r="CX15" s="194"/>
      <c r="CY15" s="194"/>
      <c r="CZ15" s="194"/>
      <c r="DA15" s="194"/>
      <c r="DB15" s="194"/>
      <c r="DC15" s="194"/>
      <c r="DD15" s="194"/>
      <c r="DE15" s="194"/>
      <c r="DF15" s="194"/>
      <c r="DG15" s="194"/>
      <c r="DH15" s="194"/>
      <c r="DI15" s="194"/>
      <c r="DJ15" s="194"/>
      <c r="DK15" s="194"/>
      <c r="DL15" s="194"/>
      <c r="DM15" s="194"/>
      <c r="DN15" s="194"/>
      <c r="DO15" s="194"/>
      <c r="DP15" s="194"/>
      <c r="DQ15" s="194"/>
      <c r="DR15" s="194"/>
      <c r="DS15" s="194"/>
      <c r="DT15" s="194"/>
      <c r="DU15" s="194"/>
      <c r="DV15" s="194"/>
      <c r="DW15" s="194"/>
      <c r="DX15" s="194"/>
      <c r="DY15" s="194"/>
      <c r="DZ15" s="194"/>
      <c r="EA15" s="194"/>
      <c r="EB15" s="194"/>
      <c r="EC15" s="194"/>
      <c r="ED15" s="194"/>
      <c r="EE15" s="194"/>
      <c r="EF15" s="194"/>
      <c r="EG15" s="194"/>
      <c r="EH15" s="194"/>
      <c r="EI15" s="194"/>
      <c r="EJ15" s="194"/>
      <c r="EK15" s="194"/>
      <c r="EL15" s="194"/>
      <c r="EM15" s="194"/>
      <c r="EN15" s="194"/>
      <c r="EO15" s="194"/>
      <c r="EP15" s="194"/>
      <c r="EQ15" s="194"/>
      <c r="ER15" s="194"/>
      <c r="ES15" s="194"/>
      <c r="ET15" s="194"/>
      <c r="EU15" s="194"/>
      <c r="EV15" s="194"/>
      <c r="EW15" s="194"/>
      <c r="EX15" s="194"/>
      <c r="EY15" s="194"/>
      <c r="EZ15" s="194"/>
      <c r="FA15" s="194"/>
      <c r="FB15" s="194"/>
      <c r="FC15" s="194"/>
      <c r="FD15" s="194"/>
      <c r="FE15" s="194"/>
      <c r="FF15" s="194"/>
      <c r="FG15" s="194"/>
      <c r="FH15" s="194"/>
      <c r="FI15" s="194"/>
      <c r="FJ15" s="194"/>
      <c r="FK15" s="194"/>
      <c r="FL15" s="194"/>
      <c r="FM15" s="194"/>
      <c r="FN15" s="194"/>
      <c r="FO15" s="194"/>
      <c r="FP15" s="194"/>
      <c r="FQ15" s="194"/>
      <c r="FR15" s="194"/>
      <c r="FS15" s="194"/>
      <c r="FT15" s="194"/>
    </row>
    <row r="16" spans="1:278" s="181" customFormat="1" ht="13.5" customHeight="1">
      <c r="A16" s="593"/>
      <c r="B16" s="461"/>
      <c r="C16" s="596"/>
      <c r="D16" s="596"/>
      <c r="E16" s="599"/>
      <c r="F16" s="599"/>
      <c r="G16" s="599"/>
      <c r="H16" s="572"/>
      <c r="I16" s="602"/>
      <c r="J16" s="581"/>
      <c r="K16" s="584"/>
      <c r="L16" s="584"/>
      <c r="M16" s="587"/>
      <c r="N16" s="584"/>
      <c r="O16" s="590"/>
      <c r="P16" s="578"/>
      <c r="Q16" s="578"/>
      <c r="R16" s="578"/>
      <c r="S16" s="578"/>
      <c r="T16" s="578"/>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4"/>
      <c r="AR16" s="194"/>
      <c r="AS16" s="194"/>
      <c r="AT16" s="194"/>
      <c r="AU16" s="194"/>
      <c r="AV16" s="194"/>
      <c r="AW16" s="194"/>
      <c r="AX16" s="194"/>
      <c r="AY16" s="194"/>
      <c r="AZ16" s="194"/>
      <c r="BA16" s="194"/>
      <c r="BB16" s="194"/>
      <c r="BC16" s="194"/>
      <c r="BD16" s="194"/>
      <c r="BE16" s="194"/>
      <c r="BF16" s="194"/>
      <c r="BG16" s="194"/>
      <c r="BH16" s="194"/>
      <c r="BI16" s="194"/>
      <c r="BJ16" s="194"/>
      <c r="BK16" s="194"/>
      <c r="BL16" s="194"/>
      <c r="BM16" s="194"/>
      <c r="BN16" s="194"/>
      <c r="BO16" s="194"/>
      <c r="BP16" s="194"/>
      <c r="BQ16" s="194"/>
      <c r="BR16" s="194"/>
      <c r="BS16" s="194"/>
      <c r="BT16" s="194"/>
      <c r="BU16" s="194"/>
      <c r="BV16" s="194"/>
      <c r="BW16" s="194"/>
      <c r="BX16" s="194"/>
      <c r="BY16" s="194"/>
      <c r="BZ16" s="194"/>
      <c r="CA16" s="194"/>
      <c r="CB16" s="194"/>
      <c r="CC16" s="194"/>
      <c r="CD16" s="194"/>
      <c r="CE16" s="194"/>
      <c r="CF16" s="194"/>
      <c r="CG16" s="194"/>
      <c r="CH16" s="194"/>
      <c r="CI16" s="194"/>
      <c r="CJ16" s="194"/>
      <c r="CK16" s="194"/>
      <c r="CL16" s="194"/>
      <c r="CM16" s="194"/>
      <c r="CN16" s="194"/>
      <c r="CO16" s="194"/>
      <c r="CP16" s="194"/>
      <c r="CQ16" s="194"/>
      <c r="CR16" s="194"/>
      <c r="CS16" s="194"/>
      <c r="CT16" s="194"/>
      <c r="CU16" s="194"/>
      <c r="CV16" s="194"/>
      <c r="CW16" s="194"/>
      <c r="CX16" s="194"/>
      <c r="CY16" s="194"/>
      <c r="CZ16" s="194"/>
      <c r="DA16" s="194"/>
      <c r="DB16" s="194"/>
      <c r="DC16" s="194"/>
      <c r="DD16" s="194"/>
      <c r="DE16" s="194"/>
      <c r="DF16" s="194"/>
      <c r="DG16" s="194"/>
      <c r="DH16" s="194"/>
      <c r="DI16" s="194"/>
      <c r="DJ16" s="194"/>
      <c r="DK16" s="194"/>
      <c r="DL16" s="194"/>
      <c r="DM16" s="194"/>
      <c r="DN16" s="194"/>
      <c r="DO16" s="194"/>
      <c r="DP16" s="194"/>
      <c r="DQ16" s="194"/>
      <c r="DR16" s="194"/>
      <c r="DS16" s="194"/>
      <c r="DT16" s="194"/>
      <c r="DU16" s="194"/>
      <c r="DV16" s="194"/>
      <c r="DW16" s="194"/>
      <c r="DX16" s="194"/>
      <c r="DY16" s="194"/>
      <c r="DZ16" s="194"/>
      <c r="EA16" s="194"/>
      <c r="EB16" s="194"/>
      <c r="EC16" s="194"/>
      <c r="ED16" s="194"/>
      <c r="EE16" s="194"/>
      <c r="EF16" s="194"/>
      <c r="EG16" s="194"/>
      <c r="EH16" s="194"/>
      <c r="EI16" s="194"/>
      <c r="EJ16" s="194"/>
      <c r="EK16" s="194"/>
      <c r="EL16" s="194"/>
      <c r="EM16" s="194"/>
      <c r="EN16" s="194"/>
      <c r="EO16" s="194"/>
      <c r="EP16" s="194"/>
      <c r="EQ16" s="194"/>
      <c r="ER16" s="194"/>
      <c r="ES16" s="194"/>
      <c r="ET16" s="194"/>
      <c r="EU16" s="194"/>
      <c r="EV16" s="194"/>
      <c r="EW16" s="194"/>
      <c r="EX16" s="194"/>
      <c r="EY16" s="194"/>
      <c r="EZ16" s="194"/>
      <c r="FA16" s="194"/>
      <c r="FB16" s="194"/>
      <c r="FC16" s="194"/>
      <c r="FD16" s="194"/>
      <c r="FE16" s="194"/>
      <c r="FF16" s="194"/>
      <c r="FG16" s="194"/>
      <c r="FH16" s="194"/>
      <c r="FI16" s="194"/>
      <c r="FJ16" s="194"/>
      <c r="FK16" s="194"/>
      <c r="FL16" s="194"/>
      <c r="FM16" s="194"/>
      <c r="FN16" s="194"/>
      <c r="FO16" s="194"/>
      <c r="FP16" s="194"/>
      <c r="FQ16" s="194"/>
      <c r="FR16" s="194"/>
      <c r="FS16" s="194"/>
      <c r="FT16" s="194"/>
    </row>
    <row r="17" spans="1:176" s="181" customFormat="1" ht="13.5" customHeight="1">
      <c r="A17" s="593"/>
      <c r="B17" s="461"/>
      <c r="C17" s="596"/>
      <c r="D17" s="596"/>
      <c r="E17" s="599"/>
      <c r="F17" s="599"/>
      <c r="G17" s="599"/>
      <c r="H17" s="572"/>
      <c r="I17" s="602"/>
      <c r="J17" s="581"/>
      <c r="K17" s="584"/>
      <c r="L17" s="584"/>
      <c r="M17" s="587"/>
      <c r="N17" s="584"/>
      <c r="O17" s="590"/>
      <c r="P17" s="578"/>
      <c r="Q17" s="578"/>
      <c r="R17" s="578"/>
      <c r="S17" s="578"/>
      <c r="T17" s="578"/>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4"/>
      <c r="BC17" s="194"/>
      <c r="BD17" s="194"/>
      <c r="BE17" s="194"/>
      <c r="BF17" s="194"/>
      <c r="BG17" s="194"/>
      <c r="BH17" s="194"/>
      <c r="BI17" s="194"/>
      <c r="BJ17" s="194"/>
      <c r="BK17" s="194"/>
      <c r="BL17" s="194"/>
      <c r="BM17" s="194"/>
      <c r="BN17" s="194"/>
      <c r="BO17" s="194"/>
      <c r="BP17" s="194"/>
      <c r="BQ17" s="194"/>
      <c r="BR17" s="194"/>
      <c r="BS17" s="194"/>
      <c r="BT17" s="194"/>
      <c r="BU17" s="194"/>
      <c r="BV17" s="194"/>
      <c r="BW17" s="194"/>
      <c r="BX17" s="194"/>
      <c r="BY17" s="194"/>
      <c r="BZ17" s="194"/>
      <c r="CA17" s="194"/>
      <c r="CB17" s="194"/>
      <c r="CC17" s="194"/>
      <c r="CD17" s="194"/>
      <c r="CE17" s="194"/>
      <c r="CF17" s="194"/>
      <c r="CG17" s="194"/>
      <c r="CH17" s="194"/>
      <c r="CI17" s="194"/>
      <c r="CJ17" s="194"/>
      <c r="CK17" s="194"/>
      <c r="CL17" s="194"/>
      <c r="CM17" s="194"/>
      <c r="CN17" s="194"/>
      <c r="CO17" s="194"/>
      <c r="CP17" s="194"/>
      <c r="CQ17" s="194"/>
      <c r="CR17" s="194"/>
      <c r="CS17" s="194"/>
      <c r="CT17" s="194"/>
      <c r="CU17" s="194"/>
      <c r="CV17" s="194"/>
      <c r="CW17" s="194"/>
      <c r="CX17" s="194"/>
      <c r="CY17" s="194"/>
      <c r="CZ17" s="194"/>
      <c r="DA17" s="194"/>
      <c r="DB17" s="194"/>
      <c r="DC17" s="194"/>
      <c r="DD17" s="194"/>
      <c r="DE17" s="194"/>
      <c r="DF17" s="194"/>
      <c r="DG17" s="194"/>
      <c r="DH17" s="194"/>
      <c r="DI17" s="194"/>
      <c r="DJ17" s="194"/>
      <c r="DK17" s="194"/>
      <c r="DL17" s="194"/>
      <c r="DM17" s="194"/>
      <c r="DN17" s="194"/>
      <c r="DO17" s="194"/>
      <c r="DP17" s="194"/>
      <c r="DQ17" s="194"/>
      <c r="DR17" s="194"/>
      <c r="DS17" s="194"/>
      <c r="DT17" s="194"/>
      <c r="DU17" s="194"/>
      <c r="DV17" s="194"/>
      <c r="DW17" s="194"/>
      <c r="DX17" s="194"/>
      <c r="DY17" s="194"/>
      <c r="DZ17" s="194"/>
      <c r="EA17" s="194"/>
      <c r="EB17" s="194"/>
      <c r="EC17" s="194"/>
      <c r="ED17" s="194"/>
      <c r="EE17" s="194"/>
      <c r="EF17" s="194"/>
      <c r="EG17" s="194"/>
      <c r="EH17" s="194"/>
      <c r="EI17" s="194"/>
      <c r="EJ17" s="194"/>
      <c r="EK17" s="194"/>
      <c r="EL17" s="194"/>
      <c r="EM17" s="194"/>
      <c r="EN17" s="194"/>
      <c r="EO17" s="194"/>
      <c r="EP17" s="194"/>
      <c r="EQ17" s="194"/>
      <c r="ER17" s="194"/>
      <c r="ES17" s="194"/>
      <c r="ET17" s="194"/>
      <c r="EU17" s="194"/>
      <c r="EV17" s="194"/>
      <c r="EW17" s="194"/>
      <c r="EX17" s="194"/>
      <c r="EY17" s="194"/>
      <c r="EZ17" s="194"/>
      <c r="FA17" s="194"/>
      <c r="FB17" s="194"/>
      <c r="FC17" s="194"/>
      <c r="FD17" s="194"/>
      <c r="FE17" s="194"/>
      <c r="FF17" s="194"/>
      <c r="FG17" s="194"/>
      <c r="FH17" s="194"/>
      <c r="FI17" s="194"/>
      <c r="FJ17" s="194"/>
      <c r="FK17" s="194"/>
      <c r="FL17" s="194"/>
      <c r="FM17" s="194"/>
      <c r="FN17" s="194"/>
      <c r="FO17" s="194"/>
      <c r="FP17" s="194"/>
      <c r="FQ17" s="194"/>
      <c r="FR17" s="194"/>
      <c r="FS17" s="194"/>
      <c r="FT17" s="194"/>
    </row>
    <row r="18" spans="1:176" s="181" customFormat="1" ht="13.5" customHeight="1">
      <c r="A18" s="593"/>
      <c r="B18" s="461"/>
      <c r="C18" s="596"/>
      <c r="D18" s="596"/>
      <c r="E18" s="599"/>
      <c r="F18" s="599"/>
      <c r="G18" s="599"/>
      <c r="H18" s="572"/>
      <c r="I18" s="602"/>
      <c r="J18" s="581"/>
      <c r="K18" s="584"/>
      <c r="L18" s="584"/>
      <c r="M18" s="587"/>
      <c r="N18" s="584"/>
      <c r="O18" s="590"/>
      <c r="P18" s="578"/>
      <c r="Q18" s="578"/>
      <c r="R18" s="578"/>
      <c r="S18" s="578"/>
      <c r="T18" s="578"/>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c r="AY18" s="194"/>
      <c r="AZ18" s="194"/>
      <c r="BA18" s="194"/>
      <c r="BB18" s="194"/>
      <c r="BC18" s="194"/>
      <c r="BD18" s="194"/>
      <c r="BE18" s="194"/>
      <c r="BF18" s="194"/>
      <c r="BG18" s="194"/>
      <c r="BH18" s="194"/>
      <c r="BI18" s="194"/>
      <c r="BJ18" s="194"/>
      <c r="BK18" s="194"/>
      <c r="BL18" s="194"/>
      <c r="BM18" s="194"/>
      <c r="BN18" s="194"/>
      <c r="BO18" s="194"/>
      <c r="BP18" s="194"/>
      <c r="BQ18" s="194"/>
      <c r="BR18" s="194"/>
      <c r="BS18" s="194"/>
      <c r="BT18" s="194"/>
      <c r="BU18" s="194"/>
      <c r="BV18" s="194"/>
      <c r="BW18" s="194"/>
      <c r="BX18" s="194"/>
      <c r="BY18" s="194"/>
      <c r="BZ18" s="194"/>
      <c r="CA18" s="194"/>
      <c r="CB18" s="194"/>
      <c r="CC18" s="194"/>
      <c r="CD18" s="194"/>
      <c r="CE18" s="194"/>
      <c r="CF18" s="194"/>
      <c r="CG18" s="194"/>
      <c r="CH18" s="194"/>
      <c r="CI18" s="194"/>
      <c r="CJ18" s="194"/>
      <c r="CK18" s="194"/>
      <c r="CL18" s="194"/>
      <c r="CM18" s="194"/>
      <c r="CN18" s="194"/>
      <c r="CO18" s="194"/>
      <c r="CP18" s="194"/>
      <c r="CQ18" s="194"/>
      <c r="CR18" s="194"/>
      <c r="CS18" s="194"/>
      <c r="CT18" s="194"/>
      <c r="CU18" s="194"/>
      <c r="CV18" s="194"/>
      <c r="CW18" s="194"/>
      <c r="CX18" s="194"/>
      <c r="CY18" s="194"/>
      <c r="CZ18" s="194"/>
      <c r="DA18" s="194"/>
      <c r="DB18" s="194"/>
      <c r="DC18" s="194"/>
      <c r="DD18" s="194"/>
      <c r="DE18" s="194"/>
      <c r="DF18" s="194"/>
      <c r="DG18" s="194"/>
      <c r="DH18" s="194"/>
      <c r="DI18" s="194"/>
      <c r="DJ18" s="194"/>
      <c r="DK18" s="194"/>
      <c r="DL18" s="194"/>
      <c r="DM18" s="194"/>
      <c r="DN18" s="194"/>
      <c r="DO18" s="194"/>
      <c r="DP18" s="194"/>
      <c r="DQ18" s="194"/>
      <c r="DR18" s="194"/>
      <c r="DS18" s="194"/>
      <c r="DT18" s="194"/>
      <c r="DU18" s="194"/>
      <c r="DV18" s="194"/>
      <c r="DW18" s="194"/>
      <c r="DX18" s="194"/>
      <c r="DY18" s="194"/>
      <c r="DZ18" s="194"/>
      <c r="EA18" s="194"/>
      <c r="EB18" s="194"/>
      <c r="EC18" s="194"/>
      <c r="ED18" s="194"/>
      <c r="EE18" s="194"/>
      <c r="EF18" s="194"/>
      <c r="EG18" s="194"/>
      <c r="EH18" s="194"/>
      <c r="EI18" s="194"/>
      <c r="EJ18" s="194"/>
      <c r="EK18" s="194"/>
      <c r="EL18" s="194"/>
      <c r="EM18" s="194"/>
      <c r="EN18" s="194"/>
      <c r="EO18" s="194"/>
      <c r="EP18" s="194"/>
      <c r="EQ18" s="194"/>
      <c r="ER18" s="194"/>
      <c r="ES18" s="194"/>
      <c r="ET18" s="194"/>
      <c r="EU18" s="194"/>
      <c r="EV18" s="194"/>
      <c r="EW18" s="194"/>
      <c r="EX18" s="194"/>
      <c r="EY18" s="194"/>
      <c r="EZ18" s="194"/>
      <c r="FA18" s="194"/>
      <c r="FB18" s="194"/>
      <c r="FC18" s="194"/>
      <c r="FD18" s="194"/>
      <c r="FE18" s="194"/>
      <c r="FF18" s="194"/>
      <c r="FG18" s="194"/>
      <c r="FH18" s="194"/>
      <c r="FI18" s="194"/>
      <c r="FJ18" s="194"/>
      <c r="FK18" s="194"/>
      <c r="FL18" s="194"/>
      <c r="FM18" s="194"/>
      <c r="FN18" s="194"/>
      <c r="FO18" s="194"/>
      <c r="FP18" s="194"/>
      <c r="FQ18" s="194"/>
      <c r="FR18" s="194"/>
      <c r="FS18" s="194"/>
      <c r="FT18" s="194"/>
    </row>
    <row r="19" spans="1:176" s="181" customFormat="1" ht="255.75" customHeight="1" thickBot="1">
      <c r="A19" s="594"/>
      <c r="B19" s="547"/>
      <c r="C19" s="597"/>
      <c r="D19" s="597"/>
      <c r="E19" s="600"/>
      <c r="F19" s="600"/>
      <c r="G19" s="600"/>
      <c r="H19" s="573"/>
      <c r="I19" s="603"/>
      <c r="J19" s="582"/>
      <c r="K19" s="585"/>
      <c r="L19" s="585"/>
      <c r="M19" s="588"/>
      <c r="N19" s="585"/>
      <c r="O19" s="591"/>
      <c r="P19" s="579"/>
      <c r="Q19" s="579"/>
      <c r="R19" s="579"/>
      <c r="S19" s="579"/>
      <c r="T19" s="579"/>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194"/>
      <c r="BN19" s="194"/>
      <c r="BO19" s="194"/>
      <c r="BP19" s="194"/>
      <c r="BQ19" s="194"/>
      <c r="BR19" s="194"/>
      <c r="BS19" s="194"/>
      <c r="BT19" s="194"/>
      <c r="BU19" s="194"/>
      <c r="BV19" s="194"/>
      <c r="BW19" s="194"/>
      <c r="BX19" s="194"/>
      <c r="BY19" s="194"/>
      <c r="BZ19" s="194"/>
      <c r="CA19" s="194"/>
      <c r="CB19" s="194"/>
      <c r="CC19" s="194"/>
      <c r="CD19" s="194"/>
      <c r="CE19" s="194"/>
      <c r="CF19" s="194"/>
      <c r="CG19" s="194"/>
      <c r="CH19" s="194"/>
      <c r="CI19" s="194"/>
      <c r="CJ19" s="194"/>
      <c r="CK19" s="194"/>
      <c r="CL19" s="194"/>
      <c r="CM19" s="194"/>
      <c r="CN19" s="194"/>
      <c r="CO19" s="194"/>
      <c r="CP19" s="194"/>
      <c r="CQ19" s="194"/>
      <c r="CR19" s="194"/>
      <c r="CS19" s="194"/>
      <c r="CT19" s="194"/>
      <c r="CU19" s="194"/>
      <c r="CV19" s="194"/>
      <c r="CW19" s="194"/>
      <c r="CX19" s="194"/>
      <c r="CY19" s="194"/>
      <c r="CZ19" s="194"/>
      <c r="DA19" s="194"/>
      <c r="DB19" s="194"/>
      <c r="DC19" s="194"/>
      <c r="DD19" s="194"/>
      <c r="DE19" s="194"/>
      <c r="DF19" s="194"/>
      <c r="DG19" s="194"/>
      <c r="DH19" s="194"/>
      <c r="DI19" s="194"/>
      <c r="DJ19" s="194"/>
      <c r="DK19" s="194"/>
      <c r="DL19" s="194"/>
      <c r="DM19" s="194"/>
      <c r="DN19" s="194"/>
      <c r="DO19" s="194"/>
      <c r="DP19" s="194"/>
      <c r="DQ19" s="194"/>
      <c r="DR19" s="194"/>
      <c r="DS19" s="194"/>
      <c r="DT19" s="194"/>
      <c r="DU19" s="194"/>
      <c r="DV19" s="194"/>
      <c r="DW19" s="194"/>
      <c r="DX19" s="194"/>
      <c r="DY19" s="194"/>
      <c r="DZ19" s="194"/>
      <c r="EA19" s="194"/>
      <c r="EB19" s="194"/>
      <c r="EC19" s="194"/>
      <c r="ED19" s="194"/>
      <c r="EE19" s="194"/>
      <c r="EF19" s="194"/>
      <c r="EG19" s="194"/>
      <c r="EH19" s="194"/>
      <c r="EI19" s="194"/>
      <c r="EJ19" s="194"/>
      <c r="EK19" s="194"/>
      <c r="EL19" s="194"/>
      <c r="EM19" s="194"/>
      <c r="EN19" s="194"/>
      <c r="EO19" s="194"/>
      <c r="EP19" s="194"/>
      <c r="EQ19" s="194"/>
      <c r="ER19" s="194"/>
      <c r="ES19" s="194"/>
      <c r="ET19" s="194"/>
      <c r="EU19" s="194"/>
      <c r="EV19" s="194"/>
      <c r="EW19" s="194"/>
      <c r="EX19" s="194"/>
      <c r="EY19" s="194"/>
      <c r="EZ19" s="194"/>
      <c r="FA19" s="194"/>
      <c r="FB19" s="194"/>
      <c r="FC19" s="194"/>
      <c r="FD19" s="194"/>
      <c r="FE19" s="194"/>
      <c r="FF19" s="194"/>
      <c r="FG19" s="194"/>
      <c r="FH19" s="194"/>
      <c r="FI19" s="194"/>
      <c r="FJ19" s="194"/>
      <c r="FK19" s="194"/>
      <c r="FL19" s="194"/>
      <c r="FM19" s="194"/>
      <c r="FN19" s="194"/>
      <c r="FO19" s="194"/>
      <c r="FP19" s="194"/>
      <c r="FQ19" s="194"/>
      <c r="FR19" s="194"/>
      <c r="FS19" s="194"/>
      <c r="FT19" s="194"/>
    </row>
    <row r="20" spans="1:176">
      <c r="A20" s="592">
        <f>'Mapa Final'!A20</f>
        <v>3</v>
      </c>
      <c r="B20" s="546" t="str">
        <f>'Mapa Final'!B20</f>
        <v>Incumplimiento</v>
      </c>
      <c r="C20" s="595" t="str">
        <f>'Mapa Final'!C20</f>
        <v>Afectación en la Prestación del Servicio de Justicia</v>
      </c>
      <c r="D20" s="595" t="str">
        <f>'Mapa Final'!D20</f>
        <v>1. Falta de seguimiento al cronograma. 
2. Falta de compromiso por parte de la alta dirección a nivel seccional.  
3. Decisiones establecidas por el nivel superior. 
4. Dificultad de conectividad</v>
      </c>
      <c r="E20" s="598" t="str">
        <f>'Mapa Final'!E20</f>
        <v>Incumplimiento del cronograma de actividades del plan de comunicaciones</v>
      </c>
      <c r="F20" s="598" t="str">
        <f>'Mapa Final'!F20</f>
        <v>Posibilidad de Afectación en la Prestación del Servicio de Justicia debido al incumplimiento del cronograma de actividades del plan de comunicaciones</v>
      </c>
      <c r="G20" s="598" t="str">
        <f>'Mapa Final'!G20</f>
        <v>Ejecución y Administración de Procesos</v>
      </c>
      <c r="H20" s="571" t="str">
        <f>'Mapa Final'!I20</f>
        <v>Media</v>
      </c>
      <c r="I20" s="601" t="str">
        <f>'Mapa Final'!L20</f>
        <v>Moderado</v>
      </c>
      <c r="J20" s="580" t="str">
        <f>'Mapa Final'!N20</f>
        <v>Moderado</v>
      </c>
      <c r="K20" s="583" t="str">
        <f>'Mapa Final'!AA20</f>
        <v>Baja</v>
      </c>
      <c r="L20" s="583" t="str">
        <f>'Mapa Final'!AE20</f>
        <v>Moderado</v>
      </c>
      <c r="M20" s="586" t="str">
        <f>'Mapa Final'!AG20</f>
        <v>Moderado</v>
      </c>
      <c r="N20" s="583" t="str">
        <f>'Mapa Final'!AH20</f>
        <v>Evitar</v>
      </c>
      <c r="O20" s="589" t="str">
        <f>'Mapa Final'!AI20</f>
        <v>Efecuar seguimiento mensual de las actividades establecidas en la matriz de Comunicación.</v>
      </c>
      <c r="P20" s="577"/>
      <c r="Q20" s="577"/>
      <c r="R20" s="577"/>
      <c r="S20" s="577"/>
      <c r="T20" s="577"/>
      <c r="U20" s="194"/>
      <c r="V20" s="194"/>
    </row>
    <row r="21" spans="1:176">
      <c r="A21" s="593"/>
      <c r="B21" s="461"/>
      <c r="C21" s="596"/>
      <c r="D21" s="596"/>
      <c r="E21" s="599"/>
      <c r="F21" s="599"/>
      <c r="G21" s="599"/>
      <c r="H21" s="572"/>
      <c r="I21" s="602"/>
      <c r="J21" s="581"/>
      <c r="K21" s="584"/>
      <c r="L21" s="584"/>
      <c r="M21" s="587"/>
      <c r="N21" s="584"/>
      <c r="O21" s="590"/>
      <c r="P21" s="578"/>
      <c r="Q21" s="578"/>
      <c r="R21" s="578"/>
      <c r="S21" s="578"/>
      <c r="T21" s="578"/>
      <c r="U21" s="194"/>
      <c r="V21" s="194"/>
    </row>
    <row r="22" spans="1:176">
      <c r="A22" s="593"/>
      <c r="B22" s="461"/>
      <c r="C22" s="596"/>
      <c r="D22" s="596"/>
      <c r="E22" s="599"/>
      <c r="F22" s="599"/>
      <c r="G22" s="599"/>
      <c r="H22" s="572"/>
      <c r="I22" s="602"/>
      <c r="J22" s="581"/>
      <c r="K22" s="584"/>
      <c r="L22" s="584"/>
      <c r="M22" s="587"/>
      <c r="N22" s="584"/>
      <c r="O22" s="590"/>
      <c r="P22" s="578"/>
      <c r="Q22" s="578"/>
      <c r="R22" s="578"/>
      <c r="S22" s="578"/>
      <c r="T22" s="578"/>
      <c r="U22" s="194"/>
      <c r="V22" s="194"/>
    </row>
    <row r="23" spans="1:176">
      <c r="A23" s="593"/>
      <c r="B23" s="461"/>
      <c r="C23" s="596"/>
      <c r="D23" s="596"/>
      <c r="E23" s="599"/>
      <c r="F23" s="599"/>
      <c r="G23" s="599"/>
      <c r="H23" s="572"/>
      <c r="I23" s="602"/>
      <c r="J23" s="581"/>
      <c r="K23" s="584"/>
      <c r="L23" s="584"/>
      <c r="M23" s="587"/>
      <c r="N23" s="584"/>
      <c r="O23" s="590"/>
      <c r="P23" s="578"/>
      <c r="Q23" s="578"/>
      <c r="R23" s="578"/>
      <c r="S23" s="578"/>
      <c r="T23" s="578"/>
      <c r="U23" s="194"/>
      <c r="V23" s="194"/>
    </row>
    <row r="24" spans="1:176" ht="307.5" customHeight="1" thickBot="1">
      <c r="A24" s="594"/>
      <c r="B24" s="547"/>
      <c r="C24" s="597"/>
      <c r="D24" s="597"/>
      <c r="E24" s="600"/>
      <c r="F24" s="600"/>
      <c r="G24" s="600"/>
      <c r="H24" s="573"/>
      <c r="I24" s="603"/>
      <c r="J24" s="582"/>
      <c r="K24" s="585"/>
      <c r="L24" s="585"/>
      <c r="M24" s="588"/>
      <c r="N24" s="585"/>
      <c r="O24" s="591"/>
      <c r="P24" s="579"/>
      <c r="Q24" s="579"/>
      <c r="R24" s="579"/>
      <c r="S24" s="579"/>
      <c r="T24" s="579"/>
      <c r="U24" s="194"/>
      <c r="V24" s="194"/>
    </row>
    <row r="25" spans="1:176">
      <c r="A25" s="592">
        <f>'Mapa Final'!A25</f>
        <v>4</v>
      </c>
      <c r="B25" s="546" t="str">
        <f>'Mapa Final'!B25</f>
        <v>Corrupción y soborno.</v>
      </c>
      <c r="C25" s="595" t="str">
        <f>'Mapa Final'!C25</f>
        <v>Reputacional(Corrupción)</v>
      </c>
      <c r="D25" s="595" t="str">
        <f>'Mapa Final'!D25</f>
        <v xml:space="preserve">1, Ocultamiento de la informacion a publicar. 
2, Manejo inadecuado de las redes sociales. 
3, Publicar información reservada de la Institución. 
4, Publicar información sin previa verificacion por los miembros del CSJGU cuando ella lo requiera. 
5,  Recibir dineros para no publicar informacion de interes general.  </v>
      </c>
      <c r="E25" s="598" t="str">
        <f>'Mapa Final'!E25</f>
        <v xml:space="preserve">Carencia de transparencia, etica y valores, que generan alteración o falsificación de la información, Publicacion de Información reservada que afecta la imagen institucional. </v>
      </c>
      <c r="F25" s="598" t="str">
        <f>'Mapa Final'!F25</f>
        <v xml:space="preserve">Posibilidad de afectación a la reputación debido a la Carencia de transparencia, etica y valores, que generan alteración o falsificación de la información, Publicacion de Información reservada que afecta la imagen institucional. </v>
      </c>
      <c r="G25" s="598" t="str">
        <f>'Mapa Final'!G25</f>
        <v>Fraude Interno</v>
      </c>
      <c r="H25" s="571" t="str">
        <f>'Mapa Final'!I25</f>
        <v>Media</v>
      </c>
      <c r="I25" s="601" t="str">
        <f>'Mapa Final'!L25</f>
        <v>Mayor</v>
      </c>
      <c r="J25" s="580" t="str">
        <f>'Mapa Final'!N25</f>
        <v xml:space="preserve">Alto </v>
      </c>
      <c r="K25" s="583" t="str">
        <f>'Mapa Final'!AA25</f>
        <v>Baja</v>
      </c>
      <c r="L25" s="583" t="str">
        <f>'Mapa Final'!AE25</f>
        <v>Mayor</v>
      </c>
      <c r="M25" s="586" t="str">
        <f>'Mapa Final'!AG25</f>
        <v xml:space="preserve">Alto </v>
      </c>
      <c r="N25" s="583" t="str">
        <f>'Mapa Final'!AH25</f>
        <v>Evitar</v>
      </c>
      <c r="O25" s="589" t="str">
        <f>'Mapa Final'!AI25</f>
        <v>Los documentos que seran publicados seran registrados en un base datos y almacenamiento del CSJGU.</v>
      </c>
      <c r="P25" s="577"/>
      <c r="Q25" s="577"/>
      <c r="R25" s="577"/>
      <c r="S25" s="577"/>
      <c r="T25" s="577"/>
    </row>
    <row r="26" spans="1:176">
      <c r="A26" s="593"/>
      <c r="B26" s="461"/>
      <c r="C26" s="596"/>
      <c r="D26" s="596"/>
      <c r="E26" s="599"/>
      <c r="F26" s="599"/>
      <c r="G26" s="599"/>
      <c r="H26" s="572"/>
      <c r="I26" s="602"/>
      <c r="J26" s="581"/>
      <c r="K26" s="584"/>
      <c r="L26" s="584"/>
      <c r="M26" s="587"/>
      <c r="N26" s="584"/>
      <c r="O26" s="590"/>
      <c r="P26" s="578"/>
      <c r="Q26" s="578"/>
      <c r="R26" s="578"/>
      <c r="S26" s="578"/>
      <c r="T26" s="578"/>
    </row>
    <row r="27" spans="1:176">
      <c r="A27" s="593"/>
      <c r="B27" s="461"/>
      <c r="C27" s="596"/>
      <c r="D27" s="596"/>
      <c r="E27" s="599"/>
      <c r="F27" s="599"/>
      <c r="G27" s="599"/>
      <c r="H27" s="572"/>
      <c r="I27" s="602"/>
      <c r="J27" s="581"/>
      <c r="K27" s="584"/>
      <c r="L27" s="584"/>
      <c r="M27" s="587"/>
      <c r="N27" s="584"/>
      <c r="O27" s="590"/>
      <c r="P27" s="578"/>
      <c r="Q27" s="578"/>
      <c r="R27" s="578"/>
      <c r="S27" s="578"/>
      <c r="T27" s="578"/>
    </row>
    <row r="28" spans="1:176">
      <c r="A28" s="593"/>
      <c r="B28" s="461"/>
      <c r="C28" s="596"/>
      <c r="D28" s="596"/>
      <c r="E28" s="599"/>
      <c r="F28" s="599"/>
      <c r="G28" s="599"/>
      <c r="H28" s="572"/>
      <c r="I28" s="602"/>
      <c r="J28" s="581"/>
      <c r="K28" s="584"/>
      <c r="L28" s="584"/>
      <c r="M28" s="587"/>
      <c r="N28" s="584"/>
      <c r="O28" s="590"/>
      <c r="P28" s="578"/>
      <c r="Q28" s="578"/>
      <c r="R28" s="578"/>
      <c r="S28" s="578"/>
      <c r="T28" s="578"/>
    </row>
    <row r="29" spans="1:176" ht="277.5" customHeight="1" thickBot="1">
      <c r="A29" s="594"/>
      <c r="B29" s="547"/>
      <c r="C29" s="597"/>
      <c r="D29" s="597"/>
      <c r="E29" s="600"/>
      <c r="F29" s="600"/>
      <c r="G29" s="600"/>
      <c r="H29" s="573"/>
      <c r="I29" s="603"/>
      <c r="J29" s="582"/>
      <c r="K29" s="585"/>
      <c r="L29" s="585"/>
      <c r="M29" s="588"/>
      <c r="N29" s="585"/>
      <c r="O29" s="591"/>
      <c r="P29" s="579"/>
      <c r="Q29" s="579"/>
      <c r="R29" s="579"/>
      <c r="S29" s="579"/>
      <c r="T29" s="579"/>
    </row>
    <row r="30" spans="1:176">
      <c r="A30" s="592">
        <f>'Mapa Final'!A30</f>
        <v>5</v>
      </c>
      <c r="B30" s="546" t="str">
        <f>'Mapa Final'!B30</f>
        <v xml:space="preserve">Interrupción o demora en el Servicio Público de Administrar Justicia. </v>
      </c>
      <c r="C30" s="595" t="str">
        <f>'Mapa Final'!C30</f>
        <v>Afectación en la Prestación del Servicio de Justicia</v>
      </c>
      <c r="D30" s="595" t="str">
        <f>'Mapa Final'!D30</f>
        <v xml:space="preserve">1. Paros que afecten la prestación del servicio.  
2. Huelgas, protestas ciudadana
3. Disturbios o hechos violentos
4.Pandemia
5.Emergencias Ambientales
</v>
      </c>
      <c r="E30" s="598" t="str">
        <f>'Mapa Final'!E30</f>
        <v>Suceso de fuerza mayor que imposibilitan la gestión en el proceso de comunicación.</v>
      </c>
      <c r="F30" s="598" t="str">
        <f>'Mapa Final'!F30</f>
        <v>Posibilidad de afectación en la Prestación del Servicio de Justicia debido a un  Suceso de fuerza mayor que imposibilitan la gestión en el proceso de comunicación.</v>
      </c>
      <c r="G30" s="598" t="str">
        <f>'Mapa Final'!G30</f>
        <v>Usuarios, productos y prácticas organizacionales</v>
      </c>
      <c r="H30" s="571" t="str">
        <f>'Mapa Final'!I30</f>
        <v>Media</v>
      </c>
      <c r="I30" s="601" t="str">
        <f>'Mapa Final'!L30</f>
        <v>Mayor</v>
      </c>
      <c r="J30" s="580" t="str">
        <f>'Mapa Final'!N30</f>
        <v xml:space="preserve">Alto </v>
      </c>
      <c r="K30" s="583" t="str">
        <f>'Mapa Final'!AA30</f>
        <v>Baja</v>
      </c>
      <c r="L30" s="583" t="str">
        <f>'Mapa Final'!AE30</f>
        <v>Mayor</v>
      </c>
      <c r="M30" s="586" t="str">
        <f>'Mapa Final'!AG30</f>
        <v xml:space="preserve">Alto </v>
      </c>
      <c r="N30" s="556" t="str">
        <f>'Mapa Final'!AH30</f>
        <v>Aceptar</v>
      </c>
      <c r="O30" s="606">
        <f>'Mapa Final'!AI30</f>
        <v>0</v>
      </c>
      <c r="P30" s="550"/>
      <c r="Q30" s="550"/>
      <c r="R30" s="550"/>
      <c r="S30" s="550"/>
      <c r="T30" s="550"/>
    </row>
    <row r="31" spans="1:176">
      <c r="A31" s="593"/>
      <c r="B31" s="461"/>
      <c r="C31" s="596"/>
      <c r="D31" s="596"/>
      <c r="E31" s="599"/>
      <c r="F31" s="599"/>
      <c r="G31" s="599"/>
      <c r="H31" s="572"/>
      <c r="I31" s="602"/>
      <c r="J31" s="581"/>
      <c r="K31" s="584"/>
      <c r="L31" s="584"/>
      <c r="M31" s="587"/>
      <c r="N31" s="557"/>
      <c r="O31" s="607"/>
      <c r="P31" s="551"/>
      <c r="Q31" s="551"/>
      <c r="R31" s="551"/>
      <c r="S31" s="551"/>
      <c r="T31" s="551"/>
    </row>
    <row r="32" spans="1:176">
      <c r="A32" s="593"/>
      <c r="B32" s="461"/>
      <c r="C32" s="596"/>
      <c r="D32" s="596"/>
      <c r="E32" s="599"/>
      <c r="F32" s="599"/>
      <c r="G32" s="599"/>
      <c r="H32" s="572"/>
      <c r="I32" s="602"/>
      <c r="J32" s="581"/>
      <c r="K32" s="584"/>
      <c r="L32" s="584"/>
      <c r="M32" s="587"/>
      <c r="N32" s="557"/>
      <c r="O32" s="607"/>
      <c r="P32" s="551"/>
      <c r="Q32" s="551"/>
      <c r="R32" s="551"/>
      <c r="S32" s="551"/>
      <c r="T32" s="551"/>
    </row>
    <row r="33" spans="1:20">
      <c r="A33" s="593"/>
      <c r="B33" s="461"/>
      <c r="C33" s="596"/>
      <c r="D33" s="596"/>
      <c r="E33" s="599"/>
      <c r="F33" s="599"/>
      <c r="G33" s="599"/>
      <c r="H33" s="572"/>
      <c r="I33" s="602"/>
      <c r="J33" s="581"/>
      <c r="K33" s="584"/>
      <c r="L33" s="584"/>
      <c r="M33" s="587"/>
      <c r="N33" s="557"/>
      <c r="O33" s="607"/>
      <c r="P33" s="551"/>
      <c r="Q33" s="551"/>
      <c r="R33" s="551"/>
      <c r="S33" s="551"/>
      <c r="T33" s="551"/>
    </row>
    <row r="34" spans="1:20" ht="102.75" customHeight="1" thickBot="1">
      <c r="A34" s="594"/>
      <c r="B34" s="547"/>
      <c r="C34" s="597"/>
      <c r="D34" s="597"/>
      <c r="E34" s="600"/>
      <c r="F34" s="600"/>
      <c r="G34" s="600"/>
      <c r="H34" s="573"/>
      <c r="I34" s="603"/>
      <c r="J34" s="582"/>
      <c r="K34" s="585"/>
      <c r="L34" s="585"/>
      <c r="M34" s="588"/>
      <c r="N34" s="558"/>
      <c r="O34" s="608"/>
      <c r="P34" s="552"/>
      <c r="Q34" s="552"/>
      <c r="R34" s="552"/>
      <c r="S34" s="552"/>
      <c r="T34" s="552"/>
    </row>
    <row r="35" spans="1:20">
      <c r="A35" s="592">
        <f>'Mapa Final'!A35</f>
        <v>0</v>
      </c>
      <c r="B35" s="546">
        <f>'Mapa Final'!B35</f>
        <v>0</v>
      </c>
      <c r="C35" s="595">
        <f>'Mapa Final'!C35</f>
        <v>0</v>
      </c>
      <c r="D35" s="595">
        <f>'Mapa Final'!D35</f>
        <v>0</v>
      </c>
      <c r="E35" s="598">
        <f>'Mapa Final'!E35</f>
        <v>0</v>
      </c>
      <c r="F35" s="598">
        <f>'Mapa Final'!F35</f>
        <v>0</v>
      </c>
      <c r="G35" s="598">
        <f>'Mapa Final'!G35</f>
        <v>0</v>
      </c>
      <c r="H35" s="571">
        <f>'Mapa Final'!I35</f>
        <v>0</v>
      </c>
      <c r="I35" s="601">
        <f>'Mapa Final'!L35</f>
        <v>0</v>
      </c>
      <c r="J35" s="580">
        <f>'Mapa Final'!N35</f>
        <v>0</v>
      </c>
      <c r="K35" s="583">
        <f>'Mapa Final'!AA35</f>
        <v>0</v>
      </c>
      <c r="L35" s="583">
        <f>'Mapa Final'!AE35</f>
        <v>0</v>
      </c>
      <c r="M35" s="586">
        <f>'Mapa Final'!AG35</f>
        <v>0</v>
      </c>
      <c r="N35" s="583">
        <f>'Mapa Final'!AH35</f>
        <v>0</v>
      </c>
      <c r="O35" s="589">
        <f>'Mapa Final'!AI35</f>
        <v>0</v>
      </c>
      <c r="P35" s="577"/>
      <c r="Q35" s="577"/>
      <c r="R35" s="577"/>
      <c r="S35" s="577"/>
      <c r="T35" s="577"/>
    </row>
    <row r="36" spans="1:20">
      <c r="A36" s="593"/>
      <c r="B36" s="461"/>
      <c r="C36" s="596"/>
      <c r="D36" s="596"/>
      <c r="E36" s="599"/>
      <c r="F36" s="599"/>
      <c r="G36" s="599"/>
      <c r="H36" s="572"/>
      <c r="I36" s="602"/>
      <c r="J36" s="581"/>
      <c r="K36" s="584"/>
      <c r="L36" s="584"/>
      <c r="M36" s="587"/>
      <c r="N36" s="584"/>
      <c r="O36" s="590"/>
      <c r="P36" s="578"/>
      <c r="Q36" s="578"/>
      <c r="R36" s="578"/>
      <c r="S36" s="578"/>
      <c r="T36" s="578"/>
    </row>
    <row r="37" spans="1:20">
      <c r="A37" s="593"/>
      <c r="B37" s="461"/>
      <c r="C37" s="596"/>
      <c r="D37" s="596"/>
      <c r="E37" s="599"/>
      <c r="F37" s="599"/>
      <c r="G37" s="599"/>
      <c r="H37" s="572"/>
      <c r="I37" s="602"/>
      <c r="J37" s="581"/>
      <c r="K37" s="584"/>
      <c r="L37" s="584"/>
      <c r="M37" s="587"/>
      <c r="N37" s="584"/>
      <c r="O37" s="590"/>
      <c r="P37" s="578"/>
      <c r="Q37" s="578"/>
      <c r="R37" s="578"/>
      <c r="S37" s="578"/>
      <c r="T37" s="578"/>
    </row>
    <row r="38" spans="1:20">
      <c r="A38" s="593"/>
      <c r="B38" s="461"/>
      <c r="C38" s="596"/>
      <c r="D38" s="596"/>
      <c r="E38" s="599"/>
      <c r="F38" s="599"/>
      <c r="G38" s="599"/>
      <c r="H38" s="572"/>
      <c r="I38" s="602"/>
      <c r="J38" s="581"/>
      <c r="K38" s="584"/>
      <c r="L38" s="584"/>
      <c r="M38" s="587"/>
      <c r="N38" s="584"/>
      <c r="O38" s="590"/>
      <c r="P38" s="578"/>
      <c r="Q38" s="578"/>
      <c r="R38" s="578"/>
      <c r="S38" s="578"/>
      <c r="T38" s="578"/>
    </row>
    <row r="39" spans="1:20" ht="278.25" customHeight="1" thickBot="1">
      <c r="A39" s="594"/>
      <c r="B39" s="547"/>
      <c r="C39" s="597"/>
      <c r="D39" s="597"/>
      <c r="E39" s="600"/>
      <c r="F39" s="600"/>
      <c r="G39" s="600"/>
      <c r="H39" s="573"/>
      <c r="I39" s="603"/>
      <c r="J39" s="582"/>
      <c r="K39" s="585"/>
      <c r="L39" s="585"/>
      <c r="M39" s="588"/>
      <c r="N39" s="585"/>
      <c r="O39" s="591"/>
      <c r="P39" s="579"/>
      <c r="Q39" s="579"/>
      <c r="R39" s="579"/>
      <c r="S39" s="579"/>
      <c r="T39" s="579"/>
    </row>
    <row r="40" spans="1:20">
      <c r="A40" s="562">
        <f>'Mapa Final'!A40</f>
        <v>0</v>
      </c>
      <c r="B40" s="548">
        <f>'Mapa Final'!B40</f>
        <v>0</v>
      </c>
      <c r="C40" s="565">
        <f>'Mapa Final'!C40</f>
        <v>0</v>
      </c>
      <c r="D40" s="565">
        <f>'Mapa Final'!D40</f>
        <v>0</v>
      </c>
      <c r="E40" s="568">
        <f>'Mapa Final'!E40</f>
        <v>0</v>
      </c>
      <c r="F40" s="568">
        <f>'Mapa Final'!F40</f>
        <v>0</v>
      </c>
      <c r="G40" s="568">
        <f>'Mapa Final'!G40</f>
        <v>0</v>
      </c>
      <c r="H40" s="571">
        <f>'Mapa Final'!I40</f>
        <v>0</v>
      </c>
      <c r="I40" s="574">
        <f>'Mapa Final'!L40</f>
        <v>0</v>
      </c>
      <c r="J40" s="553">
        <f>'Mapa Final'!N40</f>
        <v>0</v>
      </c>
      <c r="K40" s="556">
        <f>'Mapa Final'!AA40</f>
        <v>0</v>
      </c>
      <c r="L40" s="556">
        <f>'Mapa Final'!AE40</f>
        <v>0</v>
      </c>
      <c r="M40" s="559">
        <f>'Mapa Final'!AG40</f>
        <v>0</v>
      </c>
      <c r="N40" s="556">
        <f>'Mapa Final'!AH40</f>
        <v>0</v>
      </c>
      <c r="O40" s="550"/>
      <c r="P40" s="550"/>
      <c r="Q40" s="550"/>
      <c r="R40" s="550"/>
      <c r="S40" s="550"/>
      <c r="T40" s="550"/>
    </row>
    <row r="41" spans="1:20">
      <c r="A41" s="563"/>
      <c r="B41" s="441"/>
      <c r="C41" s="566"/>
      <c r="D41" s="566"/>
      <c r="E41" s="569"/>
      <c r="F41" s="569"/>
      <c r="G41" s="569"/>
      <c r="H41" s="572"/>
      <c r="I41" s="575"/>
      <c r="J41" s="554"/>
      <c r="K41" s="557"/>
      <c r="L41" s="557"/>
      <c r="M41" s="560"/>
      <c r="N41" s="557"/>
      <c r="O41" s="551"/>
      <c r="P41" s="551"/>
      <c r="Q41" s="551"/>
      <c r="R41" s="551"/>
      <c r="S41" s="551"/>
      <c r="T41" s="551"/>
    </row>
    <row r="42" spans="1:20">
      <c r="A42" s="563"/>
      <c r="B42" s="441"/>
      <c r="C42" s="566"/>
      <c r="D42" s="566"/>
      <c r="E42" s="569"/>
      <c r="F42" s="569"/>
      <c r="G42" s="569"/>
      <c r="H42" s="572"/>
      <c r="I42" s="575"/>
      <c r="J42" s="554"/>
      <c r="K42" s="557"/>
      <c r="L42" s="557"/>
      <c r="M42" s="560"/>
      <c r="N42" s="557"/>
      <c r="O42" s="551"/>
      <c r="P42" s="551"/>
      <c r="Q42" s="551"/>
      <c r="R42" s="551"/>
      <c r="S42" s="551"/>
      <c r="T42" s="551"/>
    </row>
    <row r="43" spans="1:20">
      <c r="A43" s="563"/>
      <c r="B43" s="441"/>
      <c r="C43" s="566"/>
      <c r="D43" s="566"/>
      <c r="E43" s="569"/>
      <c r="F43" s="569"/>
      <c r="G43" s="569"/>
      <c r="H43" s="572"/>
      <c r="I43" s="575"/>
      <c r="J43" s="554"/>
      <c r="K43" s="557"/>
      <c r="L43" s="557"/>
      <c r="M43" s="560"/>
      <c r="N43" s="557"/>
      <c r="O43" s="551"/>
      <c r="P43" s="551"/>
      <c r="Q43" s="551"/>
      <c r="R43" s="551"/>
      <c r="S43" s="551"/>
      <c r="T43" s="551"/>
    </row>
    <row r="44" spans="1:20" ht="15.75" thickBot="1">
      <c r="A44" s="564"/>
      <c r="B44" s="549"/>
      <c r="C44" s="567"/>
      <c r="D44" s="567"/>
      <c r="E44" s="570"/>
      <c r="F44" s="570"/>
      <c r="G44" s="570"/>
      <c r="H44" s="573"/>
      <c r="I44" s="576"/>
      <c r="J44" s="555"/>
      <c r="K44" s="558"/>
      <c r="L44" s="558"/>
      <c r="M44" s="561"/>
      <c r="N44" s="558"/>
      <c r="O44" s="552"/>
      <c r="P44" s="552"/>
      <c r="Q44" s="552"/>
      <c r="R44" s="552"/>
      <c r="S44" s="552"/>
      <c r="T44" s="552"/>
    </row>
    <row r="45" spans="1:20">
      <c r="A45" s="562">
        <f>'Mapa Final'!A45</f>
        <v>0</v>
      </c>
      <c r="B45" s="548">
        <f>'Mapa Final'!B45</f>
        <v>0</v>
      </c>
      <c r="C45" s="565">
        <f>'Mapa Final'!C45</f>
        <v>0</v>
      </c>
      <c r="D45" s="565">
        <f>'Mapa Final'!D45</f>
        <v>0</v>
      </c>
      <c r="E45" s="568">
        <f>'Mapa Final'!E45</f>
        <v>0</v>
      </c>
      <c r="F45" s="568">
        <f>'Mapa Final'!F45</f>
        <v>0</v>
      </c>
      <c r="G45" s="568">
        <f>'Mapa Final'!G45</f>
        <v>0</v>
      </c>
      <c r="H45" s="571">
        <f>'Mapa Final'!I45</f>
        <v>0</v>
      </c>
      <c r="I45" s="574">
        <f>'Mapa Final'!L45</f>
        <v>0</v>
      </c>
      <c r="J45" s="553">
        <f>'Mapa Final'!N45</f>
        <v>0</v>
      </c>
      <c r="K45" s="556">
        <f>'Mapa Final'!AA45</f>
        <v>0</v>
      </c>
      <c r="L45" s="556">
        <f>'Mapa Final'!AE45</f>
        <v>0</v>
      </c>
      <c r="M45" s="559">
        <f>'Mapa Final'!AG45</f>
        <v>0</v>
      </c>
      <c r="N45" s="556">
        <f>'Mapa Final'!AH45</f>
        <v>0</v>
      </c>
      <c r="O45" s="550"/>
      <c r="P45" s="550"/>
      <c r="Q45" s="550"/>
      <c r="R45" s="550"/>
      <c r="S45" s="550"/>
      <c r="T45" s="550"/>
    </row>
    <row r="46" spans="1:20">
      <c r="A46" s="563"/>
      <c r="B46" s="441"/>
      <c r="C46" s="566"/>
      <c r="D46" s="566"/>
      <c r="E46" s="569"/>
      <c r="F46" s="569"/>
      <c r="G46" s="569"/>
      <c r="H46" s="572"/>
      <c r="I46" s="575"/>
      <c r="J46" s="554"/>
      <c r="K46" s="557"/>
      <c r="L46" s="557"/>
      <c r="M46" s="560"/>
      <c r="N46" s="557"/>
      <c r="O46" s="551"/>
      <c r="P46" s="551"/>
      <c r="Q46" s="551"/>
      <c r="R46" s="551"/>
      <c r="S46" s="551"/>
      <c r="T46" s="551"/>
    </row>
    <row r="47" spans="1:20">
      <c r="A47" s="563"/>
      <c r="B47" s="441"/>
      <c r="C47" s="566"/>
      <c r="D47" s="566"/>
      <c r="E47" s="569"/>
      <c r="F47" s="569"/>
      <c r="G47" s="569"/>
      <c r="H47" s="572"/>
      <c r="I47" s="575"/>
      <c r="J47" s="554"/>
      <c r="K47" s="557"/>
      <c r="L47" s="557"/>
      <c r="M47" s="560"/>
      <c r="N47" s="557"/>
      <c r="O47" s="551"/>
      <c r="P47" s="551"/>
      <c r="Q47" s="551"/>
      <c r="R47" s="551"/>
      <c r="S47" s="551"/>
      <c r="T47" s="551"/>
    </row>
    <row r="48" spans="1:20">
      <c r="A48" s="563"/>
      <c r="B48" s="441"/>
      <c r="C48" s="566"/>
      <c r="D48" s="566"/>
      <c r="E48" s="569"/>
      <c r="F48" s="569"/>
      <c r="G48" s="569"/>
      <c r="H48" s="572"/>
      <c r="I48" s="575"/>
      <c r="J48" s="554"/>
      <c r="K48" s="557"/>
      <c r="L48" s="557"/>
      <c r="M48" s="560"/>
      <c r="N48" s="557"/>
      <c r="O48" s="551"/>
      <c r="P48" s="551"/>
      <c r="Q48" s="551"/>
      <c r="R48" s="551"/>
      <c r="S48" s="551"/>
      <c r="T48" s="551"/>
    </row>
    <row r="49" spans="1:20" ht="15.75" thickBot="1">
      <c r="A49" s="564"/>
      <c r="B49" s="549"/>
      <c r="C49" s="567"/>
      <c r="D49" s="567"/>
      <c r="E49" s="570"/>
      <c r="F49" s="570"/>
      <c r="G49" s="570"/>
      <c r="H49" s="573"/>
      <c r="I49" s="576"/>
      <c r="J49" s="555"/>
      <c r="K49" s="558"/>
      <c r="L49" s="558"/>
      <c r="M49" s="561"/>
      <c r="N49" s="558"/>
      <c r="O49" s="552"/>
      <c r="P49" s="552"/>
      <c r="Q49" s="552"/>
      <c r="R49" s="552"/>
      <c r="S49" s="552"/>
      <c r="T49" s="552"/>
    </row>
    <row r="50" spans="1:20">
      <c r="A50" s="562">
        <f>'Mapa Final'!A50</f>
        <v>0</v>
      </c>
      <c r="B50" s="548">
        <f>'Mapa Final'!B50</f>
        <v>0</v>
      </c>
      <c r="C50" s="565">
        <f>'Mapa Final'!C50</f>
        <v>0</v>
      </c>
      <c r="D50" s="565">
        <f>'Mapa Final'!D50</f>
        <v>0</v>
      </c>
      <c r="E50" s="568">
        <f>'Mapa Final'!E50</f>
        <v>0</v>
      </c>
      <c r="F50" s="568">
        <f>'Mapa Final'!F50</f>
        <v>0</v>
      </c>
      <c r="G50" s="568">
        <f>'Mapa Final'!G50</f>
        <v>0</v>
      </c>
      <c r="H50" s="571">
        <f>'Mapa Final'!I50</f>
        <v>0</v>
      </c>
      <c r="I50" s="574">
        <f>'Mapa Final'!L50</f>
        <v>0</v>
      </c>
      <c r="J50" s="553">
        <f>'Mapa Final'!N50</f>
        <v>0</v>
      </c>
      <c r="K50" s="556">
        <f>'Mapa Final'!AA50</f>
        <v>0</v>
      </c>
      <c r="L50" s="556">
        <f>'Mapa Final'!AE50</f>
        <v>0</v>
      </c>
      <c r="M50" s="559">
        <f>'Mapa Final'!AG50</f>
        <v>0</v>
      </c>
      <c r="N50" s="556">
        <f>'Mapa Final'!AH50</f>
        <v>0</v>
      </c>
      <c r="O50" s="550"/>
      <c r="P50" s="550"/>
      <c r="Q50" s="550"/>
      <c r="R50" s="550"/>
      <c r="S50" s="550"/>
      <c r="T50" s="550"/>
    </row>
    <row r="51" spans="1:20">
      <c r="A51" s="563"/>
      <c r="B51" s="441"/>
      <c r="C51" s="566"/>
      <c r="D51" s="566"/>
      <c r="E51" s="569"/>
      <c r="F51" s="569"/>
      <c r="G51" s="569"/>
      <c r="H51" s="572"/>
      <c r="I51" s="575"/>
      <c r="J51" s="554"/>
      <c r="K51" s="557"/>
      <c r="L51" s="557"/>
      <c r="M51" s="560"/>
      <c r="N51" s="557"/>
      <c r="O51" s="551"/>
      <c r="P51" s="551"/>
      <c r="Q51" s="551"/>
      <c r="R51" s="551"/>
      <c r="S51" s="551"/>
      <c r="T51" s="551"/>
    </row>
    <row r="52" spans="1:20">
      <c r="A52" s="563"/>
      <c r="B52" s="441"/>
      <c r="C52" s="566"/>
      <c r="D52" s="566"/>
      <c r="E52" s="569"/>
      <c r="F52" s="569"/>
      <c r="G52" s="569"/>
      <c r="H52" s="572"/>
      <c r="I52" s="575"/>
      <c r="J52" s="554"/>
      <c r="K52" s="557"/>
      <c r="L52" s="557"/>
      <c r="M52" s="560"/>
      <c r="N52" s="557"/>
      <c r="O52" s="551"/>
      <c r="P52" s="551"/>
      <c r="Q52" s="551"/>
      <c r="R52" s="551"/>
      <c r="S52" s="551"/>
      <c r="T52" s="551"/>
    </row>
    <row r="53" spans="1:20">
      <c r="A53" s="563"/>
      <c r="B53" s="441"/>
      <c r="C53" s="566"/>
      <c r="D53" s="566"/>
      <c r="E53" s="569"/>
      <c r="F53" s="569"/>
      <c r="G53" s="569"/>
      <c r="H53" s="572"/>
      <c r="I53" s="575"/>
      <c r="J53" s="554"/>
      <c r="K53" s="557"/>
      <c r="L53" s="557"/>
      <c r="M53" s="560"/>
      <c r="N53" s="557"/>
      <c r="O53" s="551"/>
      <c r="P53" s="551"/>
      <c r="Q53" s="551"/>
      <c r="R53" s="551"/>
      <c r="S53" s="551"/>
      <c r="T53" s="551"/>
    </row>
    <row r="54" spans="1:20" ht="15.75" thickBot="1">
      <c r="A54" s="564"/>
      <c r="B54" s="549"/>
      <c r="C54" s="567"/>
      <c r="D54" s="567"/>
      <c r="E54" s="570"/>
      <c r="F54" s="570"/>
      <c r="G54" s="570"/>
      <c r="H54" s="573"/>
      <c r="I54" s="576"/>
      <c r="J54" s="555"/>
      <c r="K54" s="558"/>
      <c r="L54" s="558"/>
      <c r="M54" s="561"/>
      <c r="N54" s="558"/>
      <c r="O54" s="552"/>
      <c r="P54" s="552"/>
      <c r="Q54" s="552"/>
      <c r="R54" s="552"/>
      <c r="S54" s="552"/>
      <c r="T54" s="552"/>
    </row>
    <row r="55" spans="1:20">
      <c r="A55" s="562">
        <f>'Mapa Final'!A55</f>
        <v>0</v>
      </c>
      <c r="B55" s="548">
        <f>'Mapa Final'!B55</f>
        <v>0</v>
      </c>
      <c r="C55" s="565">
        <f>'Mapa Final'!C55</f>
        <v>0</v>
      </c>
      <c r="D55" s="565">
        <f>'Mapa Final'!D55</f>
        <v>0</v>
      </c>
      <c r="E55" s="568">
        <f>'Mapa Final'!E55</f>
        <v>0</v>
      </c>
      <c r="F55" s="568">
        <f>'Mapa Final'!F55</f>
        <v>0</v>
      </c>
      <c r="G55" s="568">
        <f>'Mapa Final'!G55</f>
        <v>0</v>
      </c>
      <c r="H55" s="571">
        <f>'Mapa Final'!I55</f>
        <v>0</v>
      </c>
      <c r="I55" s="574">
        <f>'Mapa Final'!L55</f>
        <v>0</v>
      </c>
      <c r="J55" s="553">
        <f>'Mapa Final'!N55</f>
        <v>0</v>
      </c>
      <c r="K55" s="556">
        <f>'Mapa Final'!AA55</f>
        <v>0</v>
      </c>
      <c r="L55" s="556">
        <f>'Mapa Final'!AE55</f>
        <v>0</v>
      </c>
      <c r="M55" s="559">
        <f>'Mapa Final'!AG55</f>
        <v>0</v>
      </c>
      <c r="N55" s="556">
        <f>'Mapa Final'!AH55</f>
        <v>0</v>
      </c>
      <c r="O55" s="550"/>
      <c r="P55" s="550"/>
      <c r="Q55" s="550"/>
      <c r="R55" s="550"/>
      <c r="S55" s="550"/>
      <c r="T55" s="550"/>
    </row>
    <row r="56" spans="1:20">
      <c r="A56" s="563"/>
      <c r="B56" s="441"/>
      <c r="C56" s="566"/>
      <c r="D56" s="566"/>
      <c r="E56" s="569"/>
      <c r="F56" s="569"/>
      <c r="G56" s="569"/>
      <c r="H56" s="572"/>
      <c r="I56" s="575"/>
      <c r="J56" s="554"/>
      <c r="K56" s="557"/>
      <c r="L56" s="557"/>
      <c r="M56" s="560"/>
      <c r="N56" s="557"/>
      <c r="O56" s="551"/>
      <c r="P56" s="551"/>
      <c r="Q56" s="551"/>
      <c r="R56" s="551"/>
      <c r="S56" s="551"/>
      <c r="T56" s="551"/>
    </row>
    <row r="57" spans="1:20">
      <c r="A57" s="563"/>
      <c r="B57" s="441"/>
      <c r="C57" s="566"/>
      <c r="D57" s="566"/>
      <c r="E57" s="569"/>
      <c r="F57" s="569"/>
      <c r="G57" s="569"/>
      <c r="H57" s="572"/>
      <c r="I57" s="575"/>
      <c r="J57" s="554"/>
      <c r="K57" s="557"/>
      <c r="L57" s="557"/>
      <c r="M57" s="560"/>
      <c r="N57" s="557"/>
      <c r="O57" s="551"/>
      <c r="P57" s="551"/>
      <c r="Q57" s="551"/>
      <c r="R57" s="551"/>
      <c r="S57" s="551"/>
      <c r="T57" s="551"/>
    </row>
    <row r="58" spans="1:20">
      <c r="A58" s="563"/>
      <c r="B58" s="441"/>
      <c r="C58" s="566"/>
      <c r="D58" s="566"/>
      <c r="E58" s="569"/>
      <c r="F58" s="569"/>
      <c r="G58" s="569"/>
      <c r="H58" s="572"/>
      <c r="I58" s="575"/>
      <c r="J58" s="554"/>
      <c r="K58" s="557"/>
      <c r="L58" s="557"/>
      <c r="M58" s="560"/>
      <c r="N58" s="557"/>
      <c r="O58" s="551"/>
      <c r="P58" s="551"/>
      <c r="Q58" s="551"/>
      <c r="R58" s="551"/>
      <c r="S58" s="551"/>
      <c r="T58" s="551"/>
    </row>
    <row r="59" spans="1:20" ht="15.75" thickBot="1">
      <c r="A59" s="564"/>
      <c r="B59" s="549"/>
      <c r="C59" s="567"/>
      <c r="D59" s="567"/>
      <c r="E59" s="570"/>
      <c r="F59" s="570"/>
      <c r="G59" s="570"/>
      <c r="H59" s="573"/>
      <c r="I59" s="576"/>
      <c r="J59" s="555"/>
      <c r="K59" s="558"/>
      <c r="L59" s="558"/>
      <c r="M59" s="561"/>
      <c r="N59" s="558"/>
      <c r="O59" s="552"/>
      <c r="P59" s="552"/>
      <c r="Q59" s="552"/>
      <c r="R59" s="552"/>
      <c r="S59" s="552"/>
      <c r="T59" s="552"/>
    </row>
  </sheetData>
  <mergeCells count="21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C10:C14"/>
    <mergeCell ref="D10:D14"/>
    <mergeCell ref="E10:E14"/>
    <mergeCell ref="F10:F14"/>
    <mergeCell ref="S10:S14"/>
    <mergeCell ref="T10:T14"/>
    <mergeCell ref="A15:A19"/>
    <mergeCell ref="C15:C19"/>
    <mergeCell ref="D15:D19"/>
    <mergeCell ref="E15:E19"/>
    <mergeCell ref="F15:F19"/>
    <mergeCell ref="G15:G19"/>
    <mergeCell ref="H15:H19"/>
    <mergeCell ref="I15:I19"/>
    <mergeCell ref="M10:M14"/>
    <mergeCell ref="N10:N14"/>
    <mergeCell ref="O10:O14"/>
    <mergeCell ref="P10:P14"/>
    <mergeCell ref="Q10:Q14"/>
    <mergeCell ref="R10:R14"/>
    <mergeCell ref="G10:G14"/>
    <mergeCell ref="H10:H14"/>
    <mergeCell ref="I10:I14"/>
    <mergeCell ref="J10:J14"/>
    <mergeCell ref="K10:K14"/>
    <mergeCell ref="L10:L14"/>
    <mergeCell ref="P15:P19"/>
    <mergeCell ref="Q15:Q19"/>
    <mergeCell ref="R15:R19"/>
    <mergeCell ref="S15:S19"/>
    <mergeCell ref="T15:T19"/>
    <mergeCell ref="N15:N19"/>
    <mergeCell ref="O15:O19"/>
    <mergeCell ref="A20:A24"/>
    <mergeCell ref="C20:C24"/>
    <mergeCell ref="D20:D24"/>
    <mergeCell ref="E20:E24"/>
    <mergeCell ref="F20:F24"/>
    <mergeCell ref="J15:J19"/>
    <mergeCell ref="K15:K19"/>
    <mergeCell ref="L15:L19"/>
    <mergeCell ref="M15:M19"/>
    <mergeCell ref="S20:S24"/>
    <mergeCell ref="T20:T24"/>
    <mergeCell ref="A25:A29"/>
    <mergeCell ref="C25:C29"/>
    <mergeCell ref="D25:D29"/>
    <mergeCell ref="E25:E29"/>
    <mergeCell ref="F25:F29"/>
    <mergeCell ref="G25:G29"/>
    <mergeCell ref="H25:H29"/>
    <mergeCell ref="I25:I29"/>
    <mergeCell ref="M20:M24"/>
    <mergeCell ref="N20:N24"/>
    <mergeCell ref="O20:O24"/>
    <mergeCell ref="P20:P24"/>
    <mergeCell ref="Q20:Q24"/>
    <mergeCell ref="R20:R24"/>
    <mergeCell ref="G20:G24"/>
    <mergeCell ref="H20:H24"/>
    <mergeCell ref="I20:I24"/>
    <mergeCell ref="J20:J24"/>
    <mergeCell ref="K20:K24"/>
    <mergeCell ref="L20:L24"/>
    <mergeCell ref="P25:P29"/>
    <mergeCell ref="Q25:Q29"/>
    <mergeCell ref="R25:R29"/>
    <mergeCell ref="S25:S29"/>
    <mergeCell ref="T25:T29"/>
    <mergeCell ref="A30:A34"/>
    <mergeCell ref="C30:C34"/>
    <mergeCell ref="D30:D34"/>
    <mergeCell ref="E30:E34"/>
    <mergeCell ref="F30:F34"/>
    <mergeCell ref="J25:J29"/>
    <mergeCell ref="K25:K29"/>
    <mergeCell ref="L25:L29"/>
    <mergeCell ref="M25:M29"/>
    <mergeCell ref="N25:N29"/>
    <mergeCell ref="O25:O29"/>
    <mergeCell ref="S30:S34"/>
    <mergeCell ref="T30:T34"/>
    <mergeCell ref="N30:N34"/>
    <mergeCell ref="O30:O34"/>
    <mergeCell ref="P30:P34"/>
    <mergeCell ref="Q30:Q34"/>
    <mergeCell ref="R30:R34"/>
    <mergeCell ref="C35:C39"/>
    <mergeCell ref="D35:D39"/>
    <mergeCell ref="E35:E39"/>
    <mergeCell ref="F35:F39"/>
    <mergeCell ref="G35:G39"/>
    <mergeCell ref="H35:H39"/>
    <mergeCell ref="I35:I39"/>
    <mergeCell ref="M30:M34"/>
    <mergeCell ref="G30:G34"/>
    <mergeCell ref="H30:H34"/>
    <mergeCell ref="I30:I34"/>
    <mergeCell ref="J30:J34"/>
    <mergeCell ref="K30:K34"/>
    <mergeCell ref="L30:L34"/>
    <mergeCell ref="P35:P39"/>
    <mergeCell ref="Q35:Q39"/>
    <mergeCell ref="R35:R39"/>
    <mergeCell ref="S35:S39"/>
    <mergeCell ref="T35:T39"/>
    <mergeCell ref="A40:A44"/>
    <mergeCell ref="C40:C44"/>
    <mergeCell ref="D40:D44"/>
    <mergeCell ref="E40:E44"/>
    <mergeCell ref="F40:F44"/>
    <mergeCell ref="J35:J39"/>
    <mergeCell ref="K35:K39"/>
    <mergeCell ref="L35:L39"/>
    <mergeCell ref="M35:M39"/>
    <mergeCell ref="N35:N39"/>
    <mergeCell ref="O35:O39"/>
    <mergeCell ref="S40:S44"/>
    <mergeCell ref="T40:T44"/>
    <mergeCell ref="N40:N44"/>
    <mergeCell ref="O40:O44"/>
    <mergeCell ref="P40:P44"/>
    <mergeCell ref="Q40:Q44"/>
    <mergeCell ref="R40:R44"/>
    <mergeCell ref="A35:A39"/>
    <mergeCell ref="C45:C49"/>
    <mergeCell ref="D45:D49"/>
    <mergeCell ref="E45:E49"/>
    <mergeCell ref="F45:F49"/>
    <mergeCell ref="G45:G49"/>
    <mergeCell ref="H45:H49"/>
    <mergeCell ref="I45:I49"/>
    <mergeCell ref="M40:M44"/>
    <mergeCell ref="G40:G44"/>
    <mergeCell ref="H40:H44"/>
    <mergeCell ref="I40:I44"/>
    <mergeCell ref="J40:J44"/>
    <mergeCell ref="K40:K44"/>
    <mergeCell ref="L40:L44"/>
    <mergeCell ref="P45:P49"/>
    <mergeCell ref="Q45:Q49"/>
    <mergeCell ref="R45:R49"/>
    <mergeCell ref="S45:S49"/>
    <mergeCell ref="T45:T49"/>
    <mergeCell ref="A50:A54"/>
    <mergeCell ref="C50:C54"/>
    <mergeCell ref="D50:D54"/>
    <mergeCell ref="E50:E54"/>
    <mergeCell ref="F50:F54"/>
    <mergeCell ref="J45:J49"/>
    <mergeCell ref="K45:K49"/>
    <mergeCell ref="L45:L49"/>
    <mergeCell ref="M45:M49"/>
    <mergeCell ref="N45:N49"/>
    <mergeCell ref="O45:O49"/>
    <mergeCell ref="S50:S54"/>
    <mergeCell ref="T50:T54"/>
    <mergeCell ref="N50:N54"/>
    <mergeCell ref="O50:O54"/>
    <mergeCell ref="P50:P54"/>
    <mergeCell ref="Q50:Q54"/>
    <mergeCell ref="R50:R54"/>
    <mergeCell ref="A45:A49"/>
    <mergeCell ref="A55:A59"/>
    <mergeCell ref="C55:C59"/>
    <mergeCell ref="D55:D59"/>
    <mergeCell ref="E55:E59"/>
    <mergeCell ref="F55:F59"/>
    <mergeCell ref="G55:G59"/>
    <mergeCell ref="H55:H59"/>
    <mergeCell ref="I55:I59"/>
    <mergeCell ref="M50:M54"/>
    <mergeCell ref="G50:G54"/>
    <mergeCell ref="H50:H54"/>
    <mergeCell ref="I50:I54"/>
    <mergeCell ref="J50:J54"/>
    <mergeCell ref="K50:K54"/>
    <mergeCell ref="L50:L54"/>
    <mergeCell ref="B55:B59"/>
    <mergeCell ref="P55:P59"/>
    <mergeCell ref="Q55:Q59"/>
    <mergeCell ref="R55:R59"/>
    <mergeCell ref="S55:S59"/>
    <mergeCell ref="T55:T59"/>
    <mergeCell ref="J55:J59"/>
    <mergeCell ref="K55:K59"/>
    <mergeCell ref="L55:L59"/>
    <mergeCell ref="M55:M59"/>
    <mergeCell ref="N55:N59"/>
    <mergeCell ref="O55:O59"/>
    <mergeCell ref="B10:B14"/>
    <mergeCell ref="B15:B19"/>
    <mergeCell ref="B20:B24"/>
    <mergeCell ref="B25:B29"/>
    <mergeCell ref="B30:B34"/>
    <mergeCell ref="B35:B39"/>
    <mergeCell ref="B40:B44"/>
    <mergeCell ref="B45:B49"/>
    <mergeCell ref="B50:B54"/>
  </mergeCells>
  <conditionalFormatting sqref="D8:G8 H7 H60:J1048576 A7:B7">
    <cfRule type="containsText" dxfId="1195" priority="663" operator="containsText" text="3- Moderado">
      <formula>NOT(ISERROR(SEARCH("3- Moderado",A7)))</formula>
    </cfRule>
    <cfRule type="containsText" dxfId="1194" priority="664" operator="containsText" text="6- Moderado">
      <formula>NOT(ISERROR(SEARCH("6- Moderado",A7)))</formula>
    </cfRule>
    <cfRule type="containsText" dxfId="1193" priority="665" operator="containsText" text="4- Moderado">
      <formula>NOT(ISERROR(SEARCH("4- Moderado",A7)))</formula>
    </cfRule>
    <cfRule type="containsText" dxfId="1192" priority="666" operator="containsText" text="3- Bajo">
      <formula>NOT(ISERROR(SEARCH("3- Bajo",A7)))</formula>
    </cfRule>
    <cfRule type="containsText" dxfId="1191" priority="667" operator="containsText" text="4- Bajo">
      <formula>NOT(ISERROR(SEARCH("4- Bajo",A7)))</formula>
    </cfRule>
    <cfRule type="containsText" dxfId="1190" priority="668" operator="containsText" text="1- Bajo">
      <formula>NOT(ISERROR(SEARCH("1- Bajo",A7)))</formula>
    </cfRule>
  </conditionalFormatting>
  <conditionalFormatting sqref="H8:J8">
    <cfRule type="containsText" dxfId="1189" priority="656" operator="containsText" text="3- Moderado">
      <formula>NOT(ISERROR(SEARCH("3- Moderado",H8)))</formula>
    </cfRule>
    <cfRule type="containsText" dxfId="1188" priority="657" operator="containsText" text="6- Moderado">
      <formula>NOT(ISERROR(SEARCH("6- Moderado",H8)))</formula>
    </cfRule>
    <cfRule type="containsText" dxfId="1187" priority="658" operator="containsText" text="4- Moderado">
      <formula>NOT(ISERROR(SEARCH("4- Moderado",H8)))</formula>
    </cfRule>
    <cfRule type="containsText" dxfId="1186" priority="659" operator="containsText" text="3- Bajo">
      <formula>NOT(ISERROR(SEARCH("3- Bajo",H8)))</formula>
    </cfRule>
    <cfRule type="containsText" dxfId="1185" priority="660" operator="containsText" text="4- Bajo">
      <formula>NOT(ISERROR(SEARCH("4- Bajo",H8)))</formula>
    </cfRule>
    <cfRule type="containsText" dxfId="1184" priority="662" operator="containsText" text="1- Bajo">
      <formula>NOT(ISERROR(SEARCH("1- Bajo",H8)))</formula>
    </cfRule>
  </conditionalFormatting>
  <conditionalFormatting sqref="J8 J60:J1048576">
    <cfRule type="containsText" dxfId="1183" priority="645" operator="containsText" text="25- Extremo">
      <formula>NOT(ISERROR(SEARCH("25- Extremo",J8)))</formula>
    </cfRule>
    <cfRule type="containsText" dxfId="1182" priority="646" operator="containsText" text="20- Extremo">
      <formula>NOT(ISERROR(SEARCH("20- Extremo",J8)))</formula>
    </cfRule>
    <cfRule type="containsText" dxfId="1181" priority="647" operator="containsText" text="15- Extremo">
      <formula>NOT(ISERROR(SEARCH("15- Extremo",J8)))</formula>
    </cfRule>
    <cfRule type="containsText" dxfId="1180" priority="648" operator="containsText" text="10- Extremo">
      <formula>NOT(ISERROR(SEARCH("10- Extremo",J8)))</formula>
    </cfRule>
    <cfRule type="containsText" dxfId="1179" priority="649" operator="containsText" text="5- Extremo">
      <formula>NOT(ISERROR(SEARCH("5- Extremo",J8)))</formula>
    </cfRule>
    <cfRule type="containsText" dxfId="1178" priority="650" operator="containsText" text="12- Alto">
      <formula>NOT(ISERROR(SEARCH("12- Alto",J8)))</formula>
    </cfRule>
    <cfRule type="containsText" dxfId="1177" priority="651" operator="containsText" text="10- Alto">
      <formula>NOT(ISERROR(SEARCH("10- Alto",J8)))</formula>
    </cfRule>
    <cfRule type="containsText" dxfId="1176" priority="652" operator="containsText" text="9- Alto">
      <formula>NOT(ISERROR(SEARCH("9- Alto",J8)))</formula>
    </cfRule>
    <cfRule type="containsText" dxfId="1175" priority="653" operator="containsText" text="8- Alto">
      <formula>NOT(ISERROR(SEARCH("8- Alto",J8)))</formula>
    </cfRule>
    <cfRule type="containsText" dxfId="1174" priority="654" operator="containsText" text="5- Alto">
      <formula>NOT(ISERROR(SEARCH("5- Alto",J8)))</formula>
    </cfRule>
    <cfRule type="containsText" dxfId="1173" priority="655" operator="containsText" text="4- Alto">
      <formula>NOT(ISERROR(SEARCH("4- Alto",J8)))</formula>
    </cfRule>
    <cfRule type="containsText" dxfId="1172" priority="661" operator="containsText" text="2- Bajo">
      <formula>NOT(ISERROR(SEARCH("2- Bajo",J8)))</formula>
    </cfRule>
  </conditionalFormatting>
  <conditionalFormatting sqref="K10:L10 K15:L15 K20:L20">
    <cfRule type="containsText" dxfId="1171" priority="639" operator="containsText" text="3- Moderado">
      <formula>NOT(ISERROR(SEARCH("3- Moderado",K10)))</formula>
    </cfRule>
    <cfRule type="containsText" dxfId="1170" priority="640" operator="containsText" text="6- Moderado">
      <formula>NOT(ISERROR(SEARCH("6- Moderado",K10)))</formula>
    </cfRule>
    <cfRule type="containsText" dxfId="1169" priority="641" operator="containsText" text="4- Moderado">
      <formula>NOT(ISERROR(SEARCH("4- Moderado",K10)))</formula>
    </cfRule>
    <cfRule type="containsText" dxfId="1168" priority="642" operator="containsText" text="3- Bajo">
      <formula>NOT(ISERROR(SEARCH("3- Bajo",K10)))</formula>
    </cfRule>
    <cfRule type="containsText" dxfId="1167" priority="643" operator="containsText" text="4- Bajo">
      <formula>NOT(ISERROR(SEARCH("4- Bajo",K10)))</formula>
    </cfRule>
    <cfRule type="containsText" dxfId="1166" priority="644" operator="containsText" text="1- Bajo">
      <formula>NOT(ISERROR(SEARCH("1- Bajo",K10)))</formula>
    </cfRule>
  </conditionalFormatting>
  <conditionalFormatting sqref="H10:I10 H15:I15 H20:I20">
    <cfRule type="containsText" dxfId="1165" priority="633" operator="containsText" text="3- Moderado">
      <formula>NOT(ISERROR(SEARCH("3- Moderado",H10)))</formula>
    </cfRule>
    <cfRule type="containsText" dxfId="1164" priority="634" operator="containsText" text="6- Moderado">
      <formula>NOT(ISERROR(SEARCH("6- Moderado",H10)))</formula>
    </cfRule>
    <cfRule type="containsText" dxfId="1163" priority="635" operator="containsText" text="4- Moderado">
      <formula>NOT(ISERROR(SEARCH("4- Moderado",H10)))</formula>
    </cfRule>
    <cfRule type="containsText" dxfId="1162" priority="636" operator="containsText" text="3- Bajo">
      <formula>NOT(ISERROR(SEARCH("3- Bajo",H10)))</formula>
    </cfRule>
    <cfRule type="containsText" dxfId="1161" priority="637" operator="containsText" text="4- Bajo">
      <formula>NOT(ISERROR(SEARCH("4- Bajo",H10)))</formula>
    </cfRule>
    <cfRule type="containsText" dxfId="1160" priority="638" operator="containsText" text="1- Bajo">
      <formula>NOT(ISERROR(SEARCH("1- Bajo",H10)))</formula>
    </cfRule>
  </conditionalFormatting>
  <conditionalFormatting sqref="A10:E10 E15 A15:B15 B20 B25 B30 B35 B40 B45 B50 B55">
    <cfRule type="containsText" dxfId="1159" priority="627" operator="containsText" text="3- Moderado">
      <formula>NOT(ISERROR(SEARCH("3- Moderado",A10)))</formula>
    </cfRule>
    <cfRule type="containsText" dxfId="1158" priority="628" operator="containsText" text="6- Moderado">
      <formula>NOT(ISERROR(SEARCH("6- Moderado",A10)))</formula>
    </cfRule>
    <cfRule type="containsText" dxfId="1157" priority="629" operator="containsText" text="4- Moderado">
      <formula>NOT(ISERROR(SEARCH("4- Moderado",A10)))</formula>
    </cfRule>
    <cfRule type="containsText" dxfId="1156" priority="630" operator="containsText" text="3- Bajo">
      <formula>NOT(ISERROR(SEARCH("3- Bajo",A10)))</formula>
    </cfRule>
    <cfRule type="containsText" dxfId="1155" priority="631" operator="containsText" text="4- Bajo">
      <formula>NOT(ISERROR(SEARCH("4- Bajo",A10)))</formula>
    </cfRule>
    <cfRule type="containsText" dxfId="1154" priority="632" operator="containsText" text="1- Bajo">
      <formula>NOT(ISERROR(SEARCH("1- Bajo",A10)))</formula>
    </cfRule>
  </conditionalFormatting>
  <conditionalFormatting sqref="F10:G10 F15:G15">
    <cfRule type="containsText" dxfId="1153" priority="621" operator="containsText" text="3- Moderado">
      <formula>NOT(ISERROR(SEARCH("3- Moderado",F10)))</formula>
    </cfRule>
    <cfRule type="containsText" dxfId="1152" priority="622" operator="containsText" text="6- Moderado">
      <formula>NOT(ISERROR(SEARCH("6- Moderado",F10)))</formula>
    </cfRule>
    <cfRule type="containsText" dxfId="1151" priority="623" operator="containsText" text="4- Moderado">
      <formula>NOT(ISERROR(SEARCH("4- Moderado",F10)))</formula>
    </cfRule>
    <cfRule type="containsText" dxfId="1150" priority="624" operator="containsText" text="3- Bajo">
      <formula>NOT(ISERROR(SEARCH("3- Bajo",F10)))</formula>
    </cfRule>
    <cfRule type="containsText" dxfId="1149" priority="625" operator="containsText" text="4- Bajo">
      <formula>NOT(ISERROR(SEARCH("4- Bajo",F10)))</formula>
    </cfRule>
    <cfRule type="containsText" dxfId="1148" priority="626" operator="containsText" text="1- Bajo">
      <formula>NOT(ISERROR(SEARCH("1- Bajo",F10)))</formula>
    </cfRule>
  </conditionalFormatting>
  <conditionalFormatting sqref="K8">
    <cfRule type="containsText" dxfId="1147" priority="615" operator="containsText" text="3- Moderado">
      <formula>NOT(ISERROR(SEARCH("3- Moderado",K8)))</formula>
    </cfRule>
    <cfRule type="containsText" dxfId="1146" priority="616" operator="containsText" text="6- Moderado">
      <formula>NOT(ISERROR(SEARCH("6- Moderado",K8)))</formula>
    </cfRule>
    <cfRule type="containsText" dxfId="1145" priority="617" operator="containsText" text="4- Moderado">
      <formula>NOT(ISERROR(SEARCH("4- Moderado",K8)))</formula>
    </cfRule>
    <cfRule type="containsText" dxfId="1144" priority="618" operator="containsText" text="3- Bajo">
      <formula>NOT(ISERROR(SEARCH("3- Bajo",K8)))</formula>
    </cfRule>
    <cfRule type="containsText" dxfId="1143" priority="619" operator="containsText" text="4- Bajo">
      <formula>NOT(ISERROR(SEARCH("4- Bajo",K8)))</formula>
    </cfRule>
    <cfRule type="containsText" dxfId="1142" priority="620" operator="containsText" text="1- Bajo">
      <formula>NOT(ISERROR(SEARCH("1- Bajo",K8)))</formula>
    </cfRule>
  </conditionalFormatting>
  <conditionalFormatting sqref="L8">
    <cfRule type="containsText" dxfId="1141" priority="609" operator="containsText" text="3- Moderado">
      <formula>NOT(ISERROR(SEARCH("3- Moderado",L8)))</formula>
    </cfRule>
    <cfRule type="containsText" dxfId="1140" priority="610" operator="containsText" text="6- Moderado">
      <formula>NOT(ISERROR(SEARCH("6- Moderado",L8)))</formula>
    </cfRule>
    <cfRule type="containsText" dxfId="1139" priority="611" operator="containsText" text="4- Moderado">
      <formula>NOT(ISERROR(SEARCH("4- Moderado",L8)))</formula>
    </cfRule>
    <cfRule type="containsText" dxfId="1138" priority="612" operator="containsText" text="3- Bajo">
      <formula>NOT(ISERROR(SEARCH("3- Bajo",L8)))</formula>
    </cfRule>
    <cfRule type="containsText" dxfId="1137" priority="613" operator="containsText" text="4- Bajo">
      <formula>NOT(ISERROR(SEARCH("4- Bajo",L8)))</formula>
    </cfRule>
    <cfRule type="containsText" dxfId="1136" priority="614" operator="containsText" text="1- Bajo">
      <formula>NOT(ISERROR(SEARCH("1- Bajo",L8)))</formula>
    </cfRule>
  </conditionalFormatting>
  <conditionalFormatting sqref="M8">
    <cfRule type="containsText" dxfId="1135" priority="603" operator="containsText" text="3- Moderado">
      <formula>NOT(ISERROR(SEARCH("3- Moderado",M8)))</formula>
    </cfRule>
    <cfRule type="containsText" dxfId="1134" priority="604" operator="containsText" text="6- Moderado">
      <formula>NOT(ISERROR(SEARCH("6- Moderado",M8)))</formula>
    </cfRule>
    <cfRule type="containsText" dxfId="1133" priority="605" operator="containsText" text="4- Moderado">
      <formula>NOT(ISERROR(SEARCH("4- Moderado",M8)))</formula>
    </cfRule>
    <cfRule type="containsText" dxfId="1132" priority="606" operator="containsText" text="3- Bajo">
      <formula>NOT(ISERROR(SEARCH("3- Bajo",M8)))</formula>
    </cfRule>
    <cfRule type="containsText" dxfId="1131" priority="607" operator="containsText" text="4- Bajo">
      <formula>NOT(ISERROR(SEARCH("4- Bajo",M8)))</formula>
    </cfRule>
    <cfRule type="containsText" dxfId="1130" priority="608" operator="containsText" text="1- Bajo">
      <formula>NOT(ISERROR(SEARCH("1- Bajo",M8)))</formula>
    </cfRule>
  </conditionalFormatting>
  <conditionalFormatting sqref="J10:J24">
    <cfRule type="containsText" dxfId="1129" priority="598" operator="containsText" text="Bajo">
      <formula>NOT(ISERROR(SEARCH("Bajo",J10)))</formula>
    </cfRule>
    <cfRule type="containsText" dxfId="1128" priority="599" operator="containsText" text="Moderado">
      <formula>NOT(ISERROR(SEARCH("Moderado",J10)))</formula>
    </cfRule>
    <cfRule type="containsText" dxfId="1127" priority="600" operator="containsText" text="Alto">
      <formula>NOT(ISERROR(SEARCH("Alto",J10)))</formula>
    </cfRule>
    <cfRule type="containsText" dxfId="1126" priority="601" operator="containsText" text="Extremo">
      <formula>NOT(ISERROR(SEARCH("Extremo",J10)))</formula>
    </cfRule>
    <cfRule type="colorScale" priority="602">
      <colorScale>
        <cfvo type="min"/>
        <cfvo type="max"/>
        <color rgb="FFFF7128"/>
        <color rgb="FFFFEF9C"/>
      </colorScale>
    </cfRule>
  </conditionalFormatting>
  <conditionalFormatting sqref="M10:M24">
    <cfRule type="containsText" dxfId="1125" priority="573" operator="containsText" text="Moderado">
      <formula>NOT(ISERROR(SEARCH("Moderado",M10)))</formula>
    </cfRule>
    <cfRule type="containsText" dxfId="1124" priority="593" operator="containsText" text="Bajo">
      <formula>NOT(ISERROR(SEARCH("Bajo",M10)))</formula>
    </cfRule>
    <cfRule type="containsText" dxfId="1123" priority="594" operator="containsText" text="Moderado">
      <formula>NOT(ISERROR(SEARCH("Moderado",M10)))</formula>
    </cfRule>
    <cfRule type="containsText" dxfId="1122" priority="595" operator="containsText" text="Alto">
      <formula>NOT(ISERROR(SEARCH("Alto",M10)))</formula>
    </cfRule>
    <cfRule type="containsText" dxfId="1121" priority="596" operator="containsText" text="Extremo">
      <formula>NOT(ISERROR(SEARCH("Extremo",M10)))</formula>
    </cfRule>
    <cfRule type="colorScale" priority="597">
      <colorScale>
        <cfvo type="min"/>
        <cfvo type="max"/>
        <color rgb="FFFF7128"/>
        <color rgb="FFFFEF9C"/>
      </colorScale>
    </cfRule>
  </conditionalFormatting>
  <conditionalFormatting sqref="N10 N15 N20">
    <cfRule type="containsText" dxfId="1120" priority="587" operator="containsText" text="3- Moderado">
      <formula>NOT(ISERROR(SEARCH("3- Moderado",N10)))</formula>
    </cfRule>
    <cfRule type="containsText" dxfId="1119" priority="588" operator="containsText" text="6- Moderado">
      <formula>NOT(ISERROR(SEARCH("6- Moderado",N10)))</formula>
    </cfRule>
    <cfRule type="containsText" dxfId="1118" priority="589" operator="containsText" text="4- Moderado">
      <formula>NOT(ISERROR(SEARCH("4- Moderado",N10)))</formula>
    </cfRule>
    <cfRule type="containsText" dxfId="1117" priority="590" operator="containsText" text="3- Bajo">
      <formula>NOT(ISERROR(SEARCH("3- Bajo",N10)))</formula>
    </cfRule>
    <cfRule type="containsText" dxfId="1116" priority="591" operator="containsText" text="4- Bajo">
      <formula>NOT(ISERROR(SEARCH("4- Bajo",N10)))</formula>
    </cfRule>
    <cfRule type="containsText" dxfId="1115" priority="592" operator="containsText" text="1- Bajo">
      <formula>NOT(ISERROR(SEARCH("1- Bajo",N10)))</formula>
    </cfRule>
  </conditionalFormatting>
  <conditionalFormatting sqref="H10:H24">
    <cfRule type="containsText" dxfId="1114" priority="574" operator="containsText" text="Muy Alta">
      <formula>NOT(ISERROR(SEARCH("Muy Alta",H10)))</formula>
    </cfRule>
    <cfRule type="containsText" dxfId="1113" priority="575" operator="containsText" text="Alta">
      <formula>NOT(ISERROR(SEARCH("Alta",H10)))</formula>
    </cfRule>
    <cfRule type="containsText" dxfId="1112" priority="576" operator="containsText" text="Muy Alta">
      <formula>NOT(ISERROR(SEARCH("Muy Alta",H10)))</formula>
    </cfRule>
    <cfRule type="containsText" dxfId="1111" priority="581" operator="containsText" text="Muy Baja">
      <formula>NOT(ISERROR(SEARCH("Muy Baja",H10)))</formula>
    </cfRule>
    <cfRule type="containsText" dxfId="1110" priority="582" operator="containsText" text="Baja">
      <formula>NOT(ISERROR(SEARCH("Baja",H10)))</formula>
    </cfRule>
    <cfRule type="containsText" dxfId="1109" priority="583" operator="containsText" text="Media">
      <formula>NOT(ISERROR(SEARCH("Media",H10)))</formula>
    </cfRule>
    <cfRule type="containsText" dxfId="1108" priority="584" operator="containsText" text="Alta">
      <formula>NOT(ISERROR(SEARCH("Alta",H10)))</formula>
    </cfRule>
    <cfRule type="containsText" dxfId="1107" priority="586" operator="containsText" text="Muy Alta">
      <formula>NOT(ISERROR(SEARCH("Muy Alta",H10)))</formula>
    </cfRule>
  </conditionalFormatting>
  <conditionalFormatting sqref="I10:I24">
    <cfRule type="containsText" dxfId="1106" priority="577" operator="containsText" text="Catastrófico">
      <formula>NOT(ISERROR(SEARCH("Catastrófico",I10)))</formula>
    </cfRule>
    <cfRule type="containsText" dxfId="1105" priority="578" operator="containsText" text="Mayor">
      <formula>NOT(ISERROR(SEARCH("Mayor",I10)))</formula>
    </cfRule>
    <cfRule type="containsText" dxfId="1104" priority="579" operator="containsText" text="Menor">
      <formula>NOT(ISERROR(SEARCH("Menor",I10)))</formula>
    </cfRule>
    <cfRule type="containsText" dxfId="1103" priority="580" operator="containsText" text="Leve">
      <formula>NOT(ISERROR(SEARCH("Leve",I10)))</formula>
    </cfRule>
    <cfRule type="containsText" dxfId="1102" priority="585" operator="containsText" text="Moderado">
      <formula>NOT(ISERROR(SEARCH("Moderado",I10)))</formula>
    </cfRule>
  </conditionalFormatting>
  <conditionalFormatting sqref="K10:K24">
    <cfRule type="containsText" dxfId="1101" priority="572" operator="containsText" text="Media">
      <formula>NOT(ISERROR(SEARCH("Media",K10)))</formula>
    </cfRule>
  </conditionalFormatting>
  <conditionalFormatting sqref="L10:L24">
    <cfRule type="containsText" dxfId="1100" priority="571" operator="containsText" text="Moderado">
      <formula>NOT(ISERROR(SEARCH("Moderado",L10)))</formula>
    </cfRule>
  </conditionalFormatting>
  <conditionalFormatting sqref="C15">
    <cfRule type="containsText" dxfId="1099" priority="565" operator="containsText" text="3- Moderado">
      <formula>NOT(ISERROR(SEARCH("3- Moderado",C15)))</formula>
    </cfRule>
    <cfRule type="containsText" dxfId="1098" priority="566" operator="containsText" text="6- Moderado">
      <formula>NOT(ISERROR(SEARCH("6- Moderado",C15)))</formula>
    </cfRule>
    <cfRule type="containsText" dxfId="1097" priority="567" operator="containsText" text="4- Moderado">
      <formula>NOT(ISERROR(SEARCH("4- Moderado",C15)))</formula>
    </cfRule>
    <cfRule type="containsText" dxfId="1096" priority="568" operator="containsText" text="3- Bajo">
      <formula>NOT(ISERROR(SEARCH("3- Bajo",C15)))</formula>
    </cfRule>
    <cfRule type="containsText" dxfId="1095" priority="569" operator="containsText" text="4- Bajo">
      <formula>NOT(ISERROR(SEARCH("4- Bajo",C15)))</formula>
    </cfRule>
    <cfRule type="containsText" dxfId="1094" priority="570" operator="containsText" text="1- Bajo">
      <formula>NOT(ISERROR(SEARCH("1- Bajo",C15)))</formula>
    </cfRule>
  </conditionalFormatting>
  <conditionalFormatting sqref="D15">
    <cfRule type="containsText" dxfId="1093" priority="559" operator="containsText" text="3- Moderado">
      <formula>NOT(ISERROR(SEARCH("3- Moderado",D15)))</formula>
    </cfRule>
    <cfRule type="containsText" dxfId="1092" priority="560" operator="containsText" text="6- Moderado">
      <formula>NOT(ISERROR(SEARCH("6- Moderado",D15)))</formula>
    </cfRule>
    <cfRule type="containsText" dxfId="1091" priority="561" operator="containsText" text="4- Moderado">
      <formula>NOT(ISERROR(SEARCH("4- Moderado",D15)))</formula>
    </cfRule>
    <cfRule type="containsText" dxfId="1090" priority="562" operator="containsText" text="3- Bajo">
      <formula>NOT(ISERROR(SEARCH("3- Bajo",D15)))</formula>
    </cfRule>
    <cfRule type="containsText" dxfId="1089" priority="563" operator="containsText" text="4- Bajo">
      <formula>NOT(ISERROR(SEARCH("4- Bajo",D15)))</formula>
    </cfRule>
    <cfRule type="containsText" dxfId="1088" priority="564" operator="containsText" text="1- Bajo">
      <formula>NOT(ISERROR(SEARCH("1- Bajo",D15)))</formula>
    </cfRule>
  </conditionalFormatting>
  <conditionalFormatting sqref="J10:J24">
    <cfRule type="containsText" dxfId="1087" priority="558" operator="containsText" text="Moderado">
      <formula>NOT(ISERROR(SEARCH("Moderado",J10)))</formula>
    </cfRule>
  </conditionalFormatting>
  <conditionalFormatting sqref="J10:J24">
    <cfRule type="containsText" dxfId="1086" priority="556" operator="containsText" text="Bajo">
      <formula>NOT(ISERROR(SEARCH("Bajo",J10)))</formula>
    </cfRule>
    <cfRule type="containsText" dxfId="1085" priority="557" operator="containsText" text="Extremo">
      <formula>NOT(ISERROR(SEARCH("Extremo",J10)))</formula>
    </cfRule>
  </conditionalFormatting>
  <conditionalFormatting sqref="K10:K24">
    <cfRule type="containsText" dxfId="1084" priority="554" operator="containsText" text="Baja">
      <formula>NOT(ISERROR(SEARCH("Baja",K10)))</formula>
    </cfRule>
    <cfRule type="containsText" dxfId="1083" priority="555" operator="containsText" text="Muy Baja">
      <formula>NOT(ISERROR(SEARCH("Muy Baja",K10)))</formula>
    </cfRule>
  </conditionalFormatting>
  <conditionalFormatting sqref="K10:K24">
    <cfRule type="containsText" dxfId="1082" priority="552" operator="containsText" text="Muy Alta">
      <formula>NOT(ISERROR(SEARCH("Muy Alta",K10)))</formula>
    </cfRule>
    <cfRule type="containsText" dxfId="1081" priority="553" operator="containsText" text="Alta">
      <formula>NOT(ISERROR(SEARCH("Alta",K10)))</formula>
    </cfRule>
  </conditionalFormatting>
  <conditionalFormatting sqref="L10:L24">
    <cfRule type="containsText" dxfId="1080" priority="548" operator="containsText" text="Catastrófico">
      <formula>NOT(ISERROR(SEARCH("Catastrófico",L10)))</formula>
    </cfRule>
    <cfRule type="containsText" dxfId="1079" priority="549" operator="containsText" text="Mayor">
      <formula>NOT(ISERROR(SEARCH("Mayor",L10)))</formula>
    </cfRule>
    <cfRule type="containsText" dxfId="1078" priority="550" operator="containsText" text="Menor">
      <formula>NOT(ISERROR(SEARCH("Menor",L10)))</formula>
    </cfRule>
    <cfRule type="containsText" dxfId="1077" priority="551" operator="containsText" text="Leve">
      <formula>NOT(ISERROR(SEARCH("Leve",L10)))</formula>
    </cfRule>
  </conditionalFormatting>
  <conditionalFormatting sqref="A20 E20">
    <cfRule type="containsText" dxfId="1076" priority="542" operator="containsText" text="3- Moderado">
      <formula>NOT(ISERROR(SEARCH("3- Moderado",A20)))</formula>
    </cfRule>
    <cfRule type="containsText" dxfId="1075" priority="543" operator="containsText" text="6- Moderado">
      <formula>NOT(ISERROR(SEARCH("6- Moderado",A20)))</formula>
    </cfRule>
    <cfRule type="containsText" dxfId="1074" priority="544" operator="containsText" text="4- Moderado">
      <formula>NOT(ISERROR(SEARCH("4- Moderado",A20)))</formula>
    </cfRule>
    <cfRule type="containsText" dxfId="1073" priority="545" operator="containsText" text="3- Bajo">
      <formula>NOT(ISERROR(SEARCH("3- Bajo",A20)))</formula>
    </cfRule>
    <cfRule type="containsText" dxfId="1072" priority="546" operator="containsText" text="4- Bajo">
      <formula>NOT(ISERROR(SEARCH("4- Bajo",A20)))</formula>
    </cfRule>
    <cfRule type="containsText" dxfId="1071" priority="547" operator="containsText" text="1- Bajo">
      <formula>NOT(ISERROR(SEARCH("1- Bajo",A20)))</formula>
    </cfRule>
  </conditionalFormatting>
  <conditionalFormatting sqref="F20:G20">
    <cfRule type="containsText" dxfId="1070" priority="536" operator="containsText" text="3- Moderado">
      <formula>NOT(ISERROR(SEARCH("3- Moderado",F20)))</formula>
    </cfRule>
    <cfRule type="containsText" dxfId="1069" priority="537" operator="containsText" text="6- Moderado">
      <formula>NOT(ISERROR(SEARCH("6- Moderado",F20)))</formula>
    </cfRule>
    <cfRule type="containsText" dxfId="1068" priority="538" operator="containsText" text="4- Moderado">
      <formula>NOT(ISERROR(SEARCH("4- Moderado",F20)))</formula>
    </cfRule>
    <cfRule type="containsText" dxfId="1067" priority="539" operator="containsText" text="3- Bajo">
      <formula>NOT(ISERROR(SEARCH("3- Bajo",F20)))</formula>
    </cfRule>
    <cfRule type="containsText" dxfId="1066" priority="540" operator="containsText" text="4- Bajo">
      <formula>NOT(ISERROR(SEARCH("4- Bajo",F20)))</formula>
    </cfRule>
    <cfRule type="containsText" dxfId="1065" priority="541" operator="containsText" text="1- Bajo">
      <formula>NOT(ISERROR(SEARCH("1- Bajo",F20)))</formula>
    </cfRule>
  </conditionalFormatting>
  <conditionalFormatting sqref="C20">
    <cfRule type="containsText" dxfId="1064" priority="530" operator="containsText" text="3- Moderado">
      <formula>NOT(ISERROR(SEARCH("3- Moderado",C20)))</formula>
    </cfRule>
    <cfRule type="containsText" dxfId="1063" priority="531" operator="containsText" text="6- Moderado">
      <formula>NOT(ISERROR(SEARCH("6- Moderado",C20)))</formula>
    </cfRule>
    <cfRule type="containsText" dxfId="1062" priority="532" operator="containsText" text="4- Moderado">
      <formula>NOT(ISERROR(SEARCH("4- Moderado",C20)))</formula>
    </cfRule>
    <cfRule type="containsText" dxfId="1061" priority="533" operator="containsText" text="3- Bajo">
      <formula>NOT(ISERROR(SEARCH("3- Bajo",C20)))</formula>
    </cfRule>
    <cfRule type="containsText" dxfId="1060" priority="534" operator="containsText" text="4- Bajo">
      <formula>NOT(ISERROR(SEARCH("4- Bajo",C20)))</formula>
    </cfRule>
    <cfRule type="containsText" dxfId="1059" priority="535" operator="containsText" text="1- Bajo">
      <formula>NOT(ISERROR(SEARCH("1- Bajo",C20)))</formula>
    </cfRule>
  </conditionalFormatting>
  <conditionalFormatting sqref="D20">
    <cfRule type="containsText" dxfId="1058" priority="524" operator="containsText" text="3- Moderado">
      <formula>NOT(ISERROR(SEARCH("3- Moderado",D20)))</formula>
    </cfRule>
    <cfRule type="containsText" dxfId="1057" priority="525" operator="containsText" text="6- Moderado">
      <formula>NOT(ISERROR(SEARCH("6- Moderado",D20)))</formula>
    </cfRule>
    <cfRule type="containsText" dxfId="1056" priority="526" operator="containsText" text="4- Moderado">
      <formula>NOT(ISERROR(SEARCH("4- Moderado",D20)))</formula>
    </cfRule>
    <cfRule type="containsText" dxfId="1055" priority="527" operator="containsText" text="3- Bajo">
      <formula>NOT(ISERROR(SEARCH("3- Bajo",D20)))</formula>
    </cfRule>
    <cfRule type="containsText" dxfId="1054" priority="528" operator="containsText" text="4- Bajo">
      <formula>NOT(ISERROR(SEARCH("4- Bajo",D20)))</formula>
    </cfRule>
    <cfRule type="containsText" dxfId="1053" priority="529" operator="containsText" text="1- Bajo">
      <formula>NOT(ISERROR(SEARCH("1- Bajo",D20)))</formula>
    </cfRule>
  </conditionalFormatting>
  <conditionalFormatting sqref="K25:L25">
    <cfRule type="containsText" dxfId="1052" priority="518" operator="containsText" text="3- Moderado">
      <formula>NOT(ISERROR(SEARCH("3- Moderado",K25)))</formula>
    </cfRule>
    <cfRule type="containsText" dxfId="1051" priority="519" operator="containsText" text="6- Moderado">
      <formula>NOT(ISERROR(SEARCH("6- Moderado",K25)))</formula>
    </cfRule>
    <cfRule type="containsText" dxfId="1050" priority="520" operator="containsText" text="4- Moderado">
      <formula>NOT(ISERROR(SEARCH("4- Moderado",K25)))</formula>
    </cfRule>
    <cfRule type="containsText" dxfId="1049" priority="521" operator="containsText" text="3- Bajo">
      <formula>NOT(ISERROR(SEARCH("3- Bajo",K25)))</formula>
    </cfRule>
    <cfRule type="containsText" dxfId="1048" priority="522" operator="containsText" text="4- Bajo">
      <formula>NOT(ISERROR(SEARCH("4- Bajo",K25)))</formula>
    </cfRule>
    <cfRule type="containsText" dxfId="1047" priority="523" operator="containsText" text="1- Bajo">
      <formula>NOT(ISERROR(SEARCH("1- Bajo",K25)))</formula>
    </cfRule>
  </conditionalFormatting>
  <conditionalFormatting sqref="H25:I25">
    <cfRule type="containsText" dxfId="1046" priority="512" operator="containsText" text="3- Moderado">
      <formula>NOT(ISERROR(SEARCH("3- Moderado",H25)))</formula>
    </cfRule>
    <cfRule type="containsText" dxfId="1045" priority="513" operator="containsText" text="6- Moderado">
      <formula>NOT(ISERROR(SEARCH("6- Moderado",H25)))</formula>
    </cfRule>
    <cfRule type="containsText" dxfId="1044" priority="514" operator="containsText" text="4- Moderado">
      <formula>NOT(ISERROR(SEARCH("4- Moderado",H25)))</formula>
    </cfRule>
    <cfRule type="containsText" dxfId="1043" priority="515" operator="containsText" text="3- Bajo">
      <formula>NOT(ISERROR(SEARCH("3- Bajo",H25)))</formula>
    </cfRule>
    <cfRule type="containsText" dxfId="1042" priority="516" operator="containsText" text="4- Bajo">
      <formula>NOT(ISERROR(SEARCH("4- Bajo",H25)))</formula>
    </cfRule>
    <cfRule type="containsText" dxfId="1041" priority="517" operator="containsText" text="1- Bajo">
      <formula>NOT(ISERROR(SEARCH("1- Bajo",H25)))</formula>
    </cfRule>
  </conditionalFormatting>
  <conditionalFormatting sqref="A25 C25:E25">
    <cfRule type="containsText" dxfId="1040" priority="506" operator="containsText" text="3- Moderado">
      <formula>NOT(ISERROR(SEARCH("3- Moderado",A25)))</formula>
    </cfRule>
    <cfRule type="containsText" dxfId="1039" priority="507" operator="containsText" text="6- Moderado">
      <formula>NOT(ISERROR(SEARCH("6- Moderado",A25)))</formula>
    </cfRule>
    <cfRule type="containsText" dxfId="1038" priority="508" operator="containsText" text="4- Moderado">
      <formula>NOT(ISERROR(SEARCH("4- Moderado",A25)))</formula>
    </cfRule>
    <cfRule type="containsText" dxfId="1037" priority="509" operator="containsText" text="3- Bajo">
      <formula>NOT(ISERROR(SEARCH("3- Bajo",A25)))</formula>
    </cfRule>
    <cfRule type="containsText" dxfId="1036" priority="510" operator="containsText" text="4- Bajo">
      <formula>NOT(ISERROR(SEARCH("4- Bajo",A25)))</formula>
    </cfRule>
    <cfRule type="containsText" dxfId="1035" priority="511" operator="containsText" text="1- Bajo">
      <formula>NOT(ISERROR(SEARCH("1- Bajo",A25)))</formula>
    </cfRule>
  </conditionalFormatting>
  <conditionalFormatting sqref="F25:G25">
    <cfRule type="containsText" dxfId="1034" priority="500" operator="containsText" text="3- Moderado">
      <formula>NOT(ISERROR(SEARCH("3- Moderado",F25)))</formula>
    </cfRule>
    <cfRule type="containsText" dxfId="1033" priority="501" operator="containsText" text="6- Moderado">
      <formula>NOT(ISERROR(SEARCH("6- Moderado",F25)))</formula>
    </cfRule>
    <cfRule type="containsText" dxfId="1032" priority="502" operator="containsText" text="4- Moderado">
      <formula>NOT(ISERROR(SEARCH("4- Moderado",F25)))</formula>
    </cfRule>
    <cfRule type="containsText" dxfId="1031" priority="503" operator="containsText" text="3- Bajo">
      <formula>NOT(ISERROR(SEARCH("3- Bajo",F25)))</formula>
    </cfRule>
    <cfRule type="containsText" dxfId="1030" priority="504" operator="containsText" text="4- Bajo">
      <formula>NOT(ISERROR(SEARCH("4- Bajo",F25)))</formula>
    </cfRule>
    <cfRule type="containsText" dxfId="1029" priority="505" operator="containsText" text="1- Bajo">
      <formula>NOT(ISERROR(SEARCH("1- Bajo",F25)))</formula>
    </cfRule>
  </conditionalFormatting>
  <conditionalFormatting sqref="J25:J29">
    <cfRule type="containsText" dxfId="1028" priority="495" operator="containsText" text="Bajo">
      <formula>NOT(ISERROR(SEARCH("Bajo",J25)))</formula>
    </cfRule>
    <cfRule type="containsText" dxfId="1027" priority="496" operator="containsText" text="Moderado">
      <formula>NOT(ISERROR(SEARCH("Moderado",J25)))</formula>
    </cfRule>
    <cfRule type="containsText" dxfId="1026" priority="497" operator="containsText" text="Alto">
      <formula>NOT(ISERROR(SEARCH("Alto",J25)))</formula>
    </cfRule>
    <cfRule type="containsText" dxfId="1025" priority="498" operator="containsText" text="Extremo">
      <formula>NOT(ISERROR(SEARCH("Extremo",J25)))</formula>
    </cfRule>
    <cfRule type="colorScale" priority="499">
      <colorScale>
        <cfvo type="min"/>
        <cfvo type="max"/>
        <color rgb="FFFF7128"/>
        <color rgb="FFFFEF9C"/>
      </colorScale>
    </cfRule>
  </conditionalFormatting>
  <conditionalFormatting sqref="M25:M29">
    <cfRule type="containsText" dxfId="1024" priority="470" operator="containsText" text="Moderado">
      <formula>NOT(ISERROR(SEARCH("Moderado",M25)))</formula>
    </cfRule>
    <cfRule type="containsText" dxfId="1023" priority="490" operator="containsText" text="Bajo">
      <formula>NOT(ISERROR(SEARCH("Bajo",M25)))</formula>
    </cfRule>
    <cfRule type="containsText" dxfId="1022" priority="491" operator="containsText" text="Moderado">
      <formula>NOT(ISERROR(SEARCH("Moderado",M25)))</formula>
    </cfRule>
    <cfRule type="containsText" dxfId="1021" priority="492" operator="containsText" text="Alto">
      <formula>NOT(ISERROR(SEARCH("Alto",M25)))</formula>
    </cfRule>
    <cfRule type="containsText" dxfId="1020" priority="493" operator="containsText" text="Extremo">
      <formula>NOT(ISERROR(SEARCH("Extremo",M25)))</formula>
    </cfRule>
    <cfRule type="colorScale" priority="494">
      <colorScale>
        <cfvo type="min"/>
        <cfvo type="max"/>
        <color rgb="FFFF7128"/>
        <color rgb="FFFFEF9C"/>
      </colorScale>
    </cfRule>
  </conditionalFormatting>
  <conditionalFormatting sqref="N25">
    <cfRule type="containsText" dxfId="1019" priority="484" operator="containsText" text="3- Moderado">
      <formula>NOT(ISERROR(SEARCH("3- Moderado",N25)))</formula>
    </cfRule>
    <cfRule type="containsText" dxfId="1018" priority="485" operator="containsText" text="6- Moderado">
      <formula>NOT(ISERROR(SEARCH("6- Moderado",N25)))</formula>
    </cfRule>
    <cfRule type="containsText" dxfId="1017" priority="486" operator="containsText" text="4- Moderado">
      <formula>NOT(ISERROR(SEARCH("4- Moderado",N25)))</formula>
    </cfRule>
    <cfRule type="containsText" dxfId="1016" priority="487" operator="containsText" text="3- Bajo">
      <formula>NOT(ISERROR(SEARCH("3- Bajo",N25)))</formula>
    </cfRule>
    <cfRule type="containsText" dxfId="1015" priority="488" operator="containsText" text="4- Bajo">
      <formula>NOT(ISERROR(SEARCH("4- Bajo",N25)))</formula>
    </cfRule>
    <cfRule type="containsText" dxfId="1014" priority="489" operator="containsText" text="1- Bajo">
      <formula>NOT(ISERROR(SEARCH("1- Bajo",N25)))</formula>
    </cfRule>
  </conditionalFormatting>
  <conditionalFormatting sqref="H25:H29">
    <cfRule type="containsText" dxfId="1013" priority="471" operator="containsText" text="Muy Alta">
      <formula>NOT(ISERROR(SEARCH("Muy Alta",H25)))</formula>
    </cfRule>
    <cfRule type="containsText" dxfId="1012" priority="472" operator="containsText" text="Alta">
      <formula>NOT(ISERROR(SEARCH("Alta",H25)))</formula>
    </cfRule>
    <cfRule type="containsText" dxfId="1011" priority="473" operator="containsText" text="Muy Alta">
      <formula>NOT(ISERROR(SEARCH("Muy Alta",H25)))</formula>
    </cfRule>
    <cfRule type="containsText" dxfId="1010" priority="478" operator="containsText" text="Muy Baja">
      <formula>NOT(ISERROR(SEARCH("Muy Baja",H25)))</formula>
    </cfRule>
    <cfRule type="containsText" dxfId="1009" priority="479" operator="containsText" text="Baja">
      <formula>NOT(ISERROR(SEARCH("Baja",H25)))</formula>
    </cfRule>
    <cfRule type="containsText" dxfId="1008" priority="480" operator="containsText" text="Media">
      <formula>NOT(ISERROR(SEARCH("Media",H25)))</formula>
    </cfRule>
    <cfRule type="containsText" dxfId="1007" priority="481" operator="containsText" text="Alta">
      <formula>NOT(ISERROR(SEARCH("Alta",H25)))</formula>
    </cfRule>
    <cfRule type="containsText" dxfId="1006" priority="483" operator="containsText" text="Muy Alta">
      <formula>NOT(ISERROR(SEARCH("Muy Alta",H25)))</formula>
    </cfRule>
  </conditionalFormatting>
  <conditionalFormatting sqref="I25:I29">
    <cfRule type="containsText" dxfId="1005" priority="474" operator="containsText" text="Catastrófico">
      <formula>NOT(ISERROR(SEARCH("Catastrófico",I25)))</formula>
    </cfRule>
    <cfRule type="containsText" dxfId="1004" priority="475" operator="containsText" text="Mayor">
      <formula>NOT(ISERROR(SEARCH("Mayor",I25)))</formula>
    </cfRule>
    <cfRule type="containsText" dxfId="1003" priority="476" operator="containsText" text="Menor">
      <formula>NOT(ISERROR(SEARCH("Menor",I25)))</formula>
    </cfRule>
    <cfRule type="containsText" dxfId="1002" priority="477" operator="containsText" text="Leve">
      <formula>NOT(ISERROR(SEARCH("Leve",I25)))</formula>
    </cfRule>
    <cfRule type="containsText" dxfId="1001" priority="482" operator="containsText" text="Moderado">
      <formula>NOT(ISERROR(SEARCH("Moderado",I25)))</formula>
    </cfRule>
  </conditionalFormatting>
  <conditionalFormatting sqref="K25:K29">
    <cfRule type="containsText" dxfId="1000" priority="469" operator="containsText" text="Media">
      <formula>NOT(ISERROR(SEARCH("Media",K25)))</formula>
    </cfRule>
  </conditionalFormatting>
  <conditionalFormatting sqref="L25:L29">
    <cfRule type="containsText" dxfId="999" priority="468" operator="containsText" text="Moderado">
      <formula>NOT(ISERROR(SEARCH("Moderado",L25)))</formula>
    </cfRule>
  </conditionalFormatting>
  <conditionalFormatting sqref="J25:J29">
    <cfRule type="containsText" dxfId="998" priority="467" operator="containsText" text="Moderado">
      <formula>NOT(ISERROR(SEARCH("Moderado",J25)))</formula>
    </cfRule>
  </conditionalFormatting>
  <conditionalFormatting sqref="J25:J29">
    <cfRule type="containsText" dxfId="997" priority="465" operator="containsText" text="Bajo">
      <formula>NOT(ISERROR(SEARCH("Bajo",J25)))</formula>
    </cfRule>
    <cfRule type="containsText" dxfId="996" priority="466" operator="containsText" text="Extremo">
      <formula>NOT(ISERROR(SEARCH("Extremo",J25)))</formula>
    </cfRule>
  </conditionalFormatting>
  <conditionalFormatting sqref="K25:K29">
    <cfRule type="containsText" dxfId="995" priority="463" operator="containsText" text="Baja">
      <formula>NOT(ISERROR(SEARCH("Baja",K25)))</formula>
    </cfRule>
    <cfRule type="containsText" dxfId="994" priority="464" operator="containsText" text="Muy Baja">
      <formula>NOT(ISERROR(SEARCH("Muy Baja",K25)))</formula>
    </cfRule>
  </conditionalFormatting>
  <conditionalFormatting sqref="K25:K29">
    <cfRule type="containsText" dxfId="993" priority="461" operator="containsText" text="Muy Alta">
      <formula>NOT(ISERROR(SEARCH("Muy Alta",K25)))</formula>
    </cfRule>
    <cfRule type="containsText" dxfId="992" priority="462" operator="containsText" text="Alta">
      <formula>NOT(ISERROR(SEARCH("Alta",K25)))</formula>
    </cfRule>
  </conditionalFormatting>
  <conditionalFormatting sqref="L25:L29">
    <cfRule type="containsText" dxfId="991" priority="457" operator="containsText" text="Catastrófico">
      <formula>NOT(ISERROR(SEARCH("Catastrófico",L25)))</formula>
    </cfRule>
    <cfRule type="containsText" dxfId="990" priority="458" operator="containsText" text="Mayor">
      <formula>NOT(ISERROR(SEARCH("Mayor",L25)))</formula>
    </cfRule>
    <cfRule type="containsText" dxfId="989" priority="459" operator="containsText" text="Menor">
      <formula>NOT(ISERROR(SEARCH("Menor",L25)))</formula>
    </cfRule>
    <cfRule type="containsText" dxfId="988" priority="460" operator="containsText" text="Leve">
      <formula>NOT(ISERROR(SEARCH("Leve",L25)))</formula>
    </cfRule>
  </conditionalFormatting>
  <conditionalFormatting sqref="K30:L30">
    <cfRule type="containsText" dxfId="987" priority="451" operator="containsText" text="3- Moderado">
      <formula>NOT(ISERROR(SEARCH("3- Moderado",K30)))</formula>
    </cfRule>
    <cfRule type="containsText" dxfId="986" priority="452" operator="containsText" text="6- Moderado">
      <formula>NOT(ISERROR(SEARCH("6- Moderado",K30)))</formula>
    </cfRule>
    <cfRule type="containsText" dxfId="985" priority="453" operator="containsText" text="4- Moderado">
      <formula>NOT(ISERROR(SEARCH("4- Moderado",K30)))</formula>
    </cfRule>
    <cfRule type="containsText" dxfId="984" priority="454" operator="containsText" text="3- Bajo">
      <formula>NOT(ISERROR(SEARCH("3- Bajo",K30)))</formula>
    </cfRule>
    <cfRule type="containsText" dxfId="983" priority="455" operator="containsText" text="4- Bajo">
      <formula>NOT(ISERROR(SEARCH("4- Bajo",K30)))</formula>
    </cfRule>
    <cfRule type="containsText" dxfId="982" priority="456" operator="containsText" text="1- Bajo">
      <formula>NOT(ISERROR(SEARCH("1- Bajo",K30)))</formula>
    </cfRule>
  </conditionalFormatting>
  <conditionalFormatting sqref="H30:I30">
    <cfRule type="containsText" dxfId="981" priority="445" operator="containsText" text="3- Moderado">
      <formula>NOT(ISERROR(SEARCH("3- Moderado",H30)))</formula>
    </cfRule>
    <cfRule type="containsText" dxfId="980" priority="446" operator="containsText" text="6- Moderado">
      <formula>NOT(ISERROR(SEARCH("6- Moderado",H30)))</formula>
    </cfRule>
    <cfRule type="containsText" dxfId="979" priority="447" operator="containsText" text="4- Moderado">
      <formula>NOT(ISERROR(SEARCH("4- Moderado",H30)))</formula>
    </cfRule>
    <cfRule type="containsText" dxfId="978" priority="448" operator="containsText" text="3- Bajo">
      <formula>NOT(ISERROR(SEARCH("3- Bajo",H30)))</formula>
    </cfRule>
    <cfRule type="containsText" dxfId="977" priority="449" operator="containsText" text="4- Bajo">
      <formula>NOT(ISERROR(SEARCH("4- Bajo",H30)))</formula>
    </cfRule>
    <cfRule type="containsText" dxfId="976" priority="450" operator="containsText" text="1- Bajo">
      <formula>NOT(ISERROR(SEARCH("1- Bajo",H30)))</formula>
    </cfRule>
  </conditionalFormatting>
  <conditionalFormatting sqref="A30 C30:E30">
    <cfRule type="containsText" dxfId="975" priority="439" operator="containsText" text="3- Moderado">
      <formula>NOT(ISERROR(SEARCH("3- Moderado",A30)))</formula>
    </cfRule>
    <cfRule type="containsText" dxfId="974" priority="440" operator="containsText" text="6- Moderado">
      <formula>NOT(ISERROR(SEARCH("6- Moderado",A30)))</formula>
    </cfRule>
    <cfRule type="containsText" dxfId="973" priority="441" operator="containsText" text="4- Moderado">
      <formula>NOT(ISERROR(SEARCH("4- Moderado",A30)))</formula>
    </cfRule>
    <cfRule type="containsText" dxfId="972" priority="442" operator="containsText" text="3- Bajo">
      <formula>NOT(ISERROR(SEARCH("3- Bajo",A30)))</formula>
    </cfRule>
    <cfRule type="containsText" dxfId="971" priority="443" operator="containsText" text="4- Bajo">
      <formula>NOT(ISERROR(SEARCH("4- Bajo",A30)))</formula>
    </cfRule>
    <cfRule type="containsText" dxfId="970" priority="444" operator="containsText" text="1- Bajo">
      <formula>NOT(ISERROR(SEARCH("1- Bajo",A30)))</formula>
    </cfRule>
  </conditionalFormatting>
  <conditionalFormatting sqref="F30:G30">
    <cfRule type="containsText" dxfId="969" priority="433" operator="containsText" text="3- Moderado">
      <formula>NOT(ISERROR(SEARCH("3- Moderado",F30)))</formula>
    </cfRule>
    <cfRule type="containsText" dxfId="968" priority="434" operator="containsText" text="6- Moderado">
      <formula>NOT(ISERROR(SEARCH("6- Moderado",F30)))</formula>
    </cfRule>
    <cfRule type="containsText" dxfId="967" priority="435" operator="containsText" text="4- Moderado">
      <formula>NOT(ISERROR(SEARCH("4- Moderado",F30)))</formula>
    </cfRule>
    <cfRule type="containsText" dxfId="966" priority="436" operator="containsText" text="3- Bajo">
      <formula>NOT(ISERROR(SEARCH("3- Bajo",F30)))</formula>
    </cfRule>
    <cfRule type="containsText" dxfId="965" priority="437" operator="containsText" text="4- Bajo">
      <formula>NOT(ISERROR(SEARCH("4- Bajo",F30)))</formula>
    </cfRule>
    <cfRule type="containsText" dxfId="964" priority="438" operator="containsText" text="1- Bajo">
      <formula>NOT(ISERROR(SEARCH("1- Bajo",F30)))</formula>
    </cfRule>
  </conditionalFormatting>
  <conditionalFormatting sqref="J30:J34">
    <cfRule type="containsText" dxfId="963" priority="428" operator="containsText" text="Bajo">
      <formula>NOT(ISERROR(SEARCH("Bajo",J30)))</formula>
    </cfRule>
    <cfRule type="containsText" dxfId="962" priority="429" operator="containsText" text="Moderado">
      <formula>NOT(ISERROR(SEARCH("Moderado",J30)))</formula>
    </cfRule>
    <cfRule type="containsText" dxfId="961" priority="430" operator="containsText" text="Alto">
      <formula>NOT(ISERROR(SEARCH("Alto",J30)))</formula>
    </cfRule>
    <cfRule type="containsText" dxfId="960" priority="431" operator="containsText" text="Extremo">
      <formula>NOT(ISERROR(SEARCH("Extremo",J30)))</formula>
    </cfRule>
    <cfRule type="colorScale" priority="432">
      <colorScale>
        <cfvo type="min"/>
        <cfvo type="max"/>
        <color rgb="FFFF7128"/>
        <color rgb="FFFFEF9C"/>
      </colorScale>
    </cfRule>
  </conditionalFormatting>
  <conditionalFormatting sqref="M30:M34">
    <cfRule type="containsText" dxfId="959" priority="403" operator="containsText" text="Moderado">
      <formula>NOT(ISERROR(SEARCH("Moderado",M30)))</formula>
    </cfRule>
    <cfRule type="containsText" dxfId="958" priority="423" operator="containsText" text="Bajo">
      <formula>NOT(ISERROR(SEARCH("Bajo",M30)))</formula>
    </cfRule>
    <cfRule type="containsText" dxfId="957" priority="424" operator="containsText" text="Moderado">
      <formula>NOT(ISERROR(SEARCH("Moderado",M30)))</formula>
    </cfRule>
    <cfRule type="containsText" dxfId="956" priority="425" operator="containsText" text="Alto">
      <formula>NOT(ISERROR(SEARCH("Alto",M30)))</formula>
    </cfRule>
    <cfRule type="containsText" dxfId="955" priority="426" operator="containsText" text="Extremo">
      <formula>NOT(ISERROR(SEARCH("Extremo",M30)))</formula>
    </cfRule>
    <cfRule type="colorScale" priority="427">
      <colorScale>
        <cfvo type="min"/>
        <cfvo type="max"/>
        <color rgb="FFFF7128"/>
        <color rgb="FFFFEF9C"/>
      </colorScale>
    </cfRule>
  </conditionalFormatting>
  <conditionalFormatting sqref="N30">
    <cfRule type="containsText" dxfId="954" priority="417" operator="containsText" text="3- Moderado">
      <formula>NOT(ISERROR(SEARCH("3- Moderado",N30)))</formula>
    </cfRule>
    <cfRule type="containsText" dxfId="953" priority="418" operator="containsText" text="6- Moderado">
      <formula>NOT(ISERROR(SEARCH("6- Moderado",N30)))</formula>
    </cfRule>
    <cfRule type="containsText" dxfId="952" priority="419" operator="containsText" text="4- Moderado">
      <formula>NOT(ISERROR(SEARCH("4- Moderado",N30)))</formula>
    </cfRule>
    <cfRule type="containsText" dxfId="951" priority="420" operator="containsText" text="3- Bajo">
      <formula>NOT(ISERROR(SEARCH("3- Bajo",N30)))</formula>
    </cfRule>
    <cfRule type="containsText" dxfId="950" priority="421" operator="containsText" text="4- Bajo">
      <formula>NOT(ISERROR(SEARCH("4- Bajo",N30)))</formula>
    </cfRule>
    <cfRule type="containsText" dxfId="949" priority="422" operator="containsText" text="1- Bajo">
      <formula>NOT(ISERROR(SEARCH("1- Bajo",N30)))</formula>
    </cfRule>
  </conditionalFormatting>
  <conditionalFormatting sqref="H30:H34">
    <cfRule type="containsText" dxfId="948" priority="404" operator="containsText" text="Muy Alta">
      <formula>NOT(ISERROR(SEARCH("Muy Alta",H30)))</formula>
    </cfRule>
    <cfRule type="containsText" dxfId="947" priority="405" operator="containsText" text="Alta">
      <formula>NOT(ISERROR(SEARCH("Alta",H30)))</formula>
    </cfRule>
    <cfRule type="containsText" dxfId="946" priority="406" operator="containsText" text="Muy Alta">
      <formula>NOT(ISERROR(SEARCH("Muy Alta",H30)))</formula>
    </cfRule>
    <cfRule type="containsText" dxfId="945" priority="411" operator="containsText" text="Muy Baja">
      <formula>NOT(ISERROR(SEARCH("Muy Baja",H30)))</formula>
    </cfRule>
    <cfRule type="containsText" dxfId="944" priority="412" operator="containsText" text="Baja">
      <formula>NOT(ISERROR(SEARCH("Baja",H30)))</formula>
    </cfRule>
    <cfRule type="containsText" dxfId="943" priority="413" operator="containsText" text="Media">
      <formula>NOT(ISERROR(SEARCH("Media",H30)))</formula>
    </cfRule>
    <cfRule type="containsText" dxfId="942" priority="414" operator="containsText" text="Alta">
      <formula>NOT(ISERROR(SEARCH("Alta",H30)))</formula>
    </cfRule>
    <cfRule type="containsText" dxfId="941" priority="416" operator="containsText" text="Muy Alta">
      <formula>NOT(ISERROR(SEARCH("Muy Alta",H30)))</formula>
    </cfRule>
  </conditionalFormatting>
  <conditionalFormatting sqref="I30:I34">
    <cfRule type="containsText" dxfId="940" priority="407" operator="containsText" text="Catastrófico">
      <formula>NOT(ISERROR(SEARCH("Catastrófico",I30)))</formula>
    </cfRule>
    <cfRule type="containsText" dxfId="939" priority="408" operator="containsText" text="Mayor">
      <formula>NOT(ISERROR(SEARCH("Mayor",I30)))</formula>
    </cfRule>
    <cfRule type="containsText" dxfId="938" priority="409" operator="containsText" text="Menor">
      <formula>NOT(ISERROR(SEARCH("Menor",I30)))</formula>
    </cfRule>
    <cfRule type="containsText" dxfId="937" priority="410" operator="containsText" text="Leve">
      <formula>NOT(ISERROR(SEARCH("Leve",I30)))</formula>
    </cfRule>
    <cfRule type="containsText" dxfId="936" priority="415" operator="containsText" text="Moderado">
      <formula>NOT(ISERROR(SEARCH("Moderado",I30)))</formula>
    </cfRule>
  </conditionalFormatting>
  <conditionalFormatting sqref="K30:K34">
    <cfRule type="containsText" dxfId="935" priority="402" operator="containsText" text="Media">
      <formula>NOT(ISERROR(SEARCH("Media",K30)))</formula>
    </cfRule>
  </conditionalFormatting>
  <conditionalFormatting sqref="L30:L34">
    <cfRule type="containsText" dxfId="934" priority="401" operator="containsText" text="Moderado">
      <formula>NOT(ISERROR(SEARCH("Moderado",L30)))</formula>
    </cfRule>
  </conditionalFormatting>
  <conditionalFormatting sqref="J30:J34">
    <cfRule type="containsText" dxfId="933" priority="400" operator="containsText" text="Moderado">
      <formula>NOT(ISERROR(SEARCH("Moderado",J30)))</formula>
    </cfRule>
  </conditionalFormatting>
  <conditionalFormatting sqref="J30:J34">
    <cfRule type="containsText" dxfId="932" priority="398" operator="containsText" text="Bajo">
      <formula>NOT(ISERROR(SEARCH("Bajo",J30)))</formula>
    </cfRule>
    <cfRule type="containsText" dxfId="931" priority="399" operator="containsText" text="Extremo">
      <formula>NOT(ISERROR(SEARCH("Extremo",J30)))</formula>
    </cfRule>
  </conditionalFormatting>
  <conditionalFormatting sqref="K30:K34">
    <cfRule type="containsText" dxfId="930" priority="396" operator="containsText" text="Baja">
      <formula>NOT(ISERROR(SEARCH("Baja",K30)))</formula>
    </cfRule>
    <cfRule type="containsText" dxfId="929" priority="397" operator="containsText" text="Muy Baja">
      <formula>NOT(ISERROR(SEARCH("Muy Baja",K30)))</formula>
    </cfRule>
  </conditionalFormatting>
  <conditionalFormatting sqref="K30:K34">
    <cfRule type="containsText" dxfId="928" priority="394" operator="containsText" text="Muy Alta">
      <formula>NOT(ISERROR(SEARCH("Muy Alta",K30)))</formula>
    </cfRule>
    <cfRule type="containsText" dxfId="927" priority="395" operator="containsText" text="Alta">
      <formula>NOT(ISERROR(SEARCH("Alta",K30)))</formula>
    </cfRule>
  </conditionalFormatting>
  <conditionalFormatting sqref="L30:L34">
    <cfRule type="containsText" dxfId="926" priority="390" operator="containsText" text="Catastrófico">
      <formula>NOT(ISERROR(SEARCH("Catastrófico",L30)))</formula>
    </cfRule>
    <cfRule type="containsText" dxfId="925" priority="391" operator="containsText" text="Mayor">
      <formula>NOT(ISERROR(SEARCH("Mayor",L30)))</formula>
    </cfRule>
    <cfRule type="containsText" dxfId="924" priority="392" operator="containsText" text="Menor">
      <formula>NOT(ISERROR(SEARCH("Menor",L30)))</formula>
    </cfRule>
    <cfRule type="containsText" dxfId="923" priority="393" operator="containsText" text="Leve">
      <formula>NOT(ISERROR(SEARCH("Leve",L30)))</formula>
    </cfRule>
  </conditionalFormatting>
  <conditionalFormatting sqref="K35:L35">
    <cfRule type="containsText" dxfId="922" priority="384" operator="containsText" text="3- Moderado">
      <formula>NOT(ISERROR(SEARCH("3- Moderado",K35)))</formula>
    </cfRule>
    <cfRule type="containsText" dxfId="921" priority="385" operator="containsText" text="6- Moderado">
      <formula>NOT(ISERROR(SEARCH("6- Moderado",K35)))</formula>
    </cfRule>
    <cfRule type="containsText" dxfId="920" priority="386" operator="containsText" text="4- Moderado">
      <formula>NOT(ISERROR(SEARCH("4- Moderado",K35)))</formula>
    </cfRule>
    <cfRule type="containsText" dxfId="919" priority="387" operator="containsText" text="3- Bajo">
      <formula>NOT(ISERROR(SEARCH("3- Bajo",K35)))</formula>
    </cfRule>
    <cfRule type="containsText" dxfId="918" priority="388" operator="containsText" text="4- Bajo">
      <formula>NOT(ISERROR(SEARCH("4- Bajo",K35)))</formula>
    </cfRule>
    <cfRule type="containsText" dxfId="917" priority="389" operator="containsText" text="1- Bajo">
      <formula>NOT(ISERROR(SEARCH("1- Bajo",K35)))</formula>
    </cfRule>
  </conditionalFormatting>
  <conditionalFormatting sqref="H35:I35">
    <cfRule type="containsText" dxfId="916" priority="378" operator="containsText" text="3- Moderado">
      <formula>NOT(ISERROR(SEARCH("3- Moderado",H35)))</formula>
    </cfRule>
    <cfRule type="containsText" dxfId="915" priority="379" operator="containsText" text="6- Moderado">
      <formula>NOT(ISERROR(SEARCH("6- Moderado",H35)))</formula>
    </cfRule>
    <cfRule type="containsText" dxfId="914" priority="380" operator="containsText" text="4- Moderado">
      <formula>NOT(ISERROR(SEARCH("4- Moderado",H35)))</formula>
    </cfRule>
    <cfRule type="containsText" dxfId="913" priority="381" operator="containsText" text="3- Bajo">
      <formula>NOT(ISERROR(SEARCH("3- Bajo",H35)))</formula>
    </cfRule>
    <cfRule type="containsText" dxfId="912" priority="382" operator="containsText" text="4- Bajo">
      <formula>NOT(ISERROR(SEARCH("4- Bajo",H35)))</formula>
    </cfRule>
    <cfRule type="containsText" dxfId="911" priority="383" operator="containsText" text="1- Bajo">
      <formula>NOT(ISERROR(SEARCH("1- Bajo",H35)))</formula>
    </cfRule>
  </conditionalFormatting>
  <conditionalFormatting sqref="A35 C35:E35">
    <cfRule type="containsText" dxfId="910" priority="372" operator="containsText" text="3- Moderado">
      <formula>NOT(ISERROR(SEARCH("3- Moderado",A35)))</formula>
    </cfRule>
    <cfRule type="containsText" dxfId="909" priority="373" operator="containsText" text="6- Moderado">
      <formula>NOT(ISERROR(SEARCH("6- Moderado",A35)))</formula>
    </cfRule>
    <cfRule type="containsText" dxfId="908" priority="374" operator="containsText" text="4- Moderado">
      <formula>NOT(ISERROR(SEARCH("4- Moderado",A35)))</formula>
    </cfRule>
    <cfRule type="containsText" dxfId="907" priority="375" operator="containsText" text="3- Bajo">
      <formula>NOT(ISERROR(SEARCH("3- Bajo",A35)))</formula>
    </cfRule>
    <cfRule type="containsText" dxfId="906" priority="376" operator="containsText" text="4- Bajo">
      <formula>NOT(ISERROR(SEARCH("4- Bajo",A35)))</formula>
    </cfRule>
    <cfRule type="containsText" dxfId="905" priority="377" operator="containsText" text="1- Bajo">
      <formula>NOT(ISERROR(SEARCH("1- Bajo",A35)))</formula>
    </cfRule>
  </conditionalFormatting>
  <conditionalFormatting sqref="F35:G35">
    <cfRule type="containsText" dxfId="904" priority="366" operator="containsText" text="3- Moderado">
      <formula>NOT(ISERROR(SEARCH("3- Moderado",F35)))</formula>
    </cfRule>
    <cfRule type="containsText" dxfId="903" priority="367" operator="containsText" text="6- Moderado">
      <formula>NOT(ISERROR(SEARCH("6- Moderado",F35)))</formula>
    </cfRule>
    <cfRule type="containsText" dxfId="902" priority="368" operator="containsText" text="4- Moderado">
      <formula>NOT(ISERROR(SEARCH("4- Moderado",F35)))</formula>
    </cfRule>
    <cfRule type="containsText" dxfId="901" priority="369" operator="containsText" text="3- Bajo">
      <formula>NOT(ISERROR(SEARCH("3- Bajo",F35)))</formula>
    </cfRule>
    <cfRule type="containsText" dxfId="900" priority="370" operator="containsText" text="4- Bajo">
      <formula>NOT(ISERROR(SEARCH("4- Bajo",F35)))</formula>
    </cfRule>
    <cfRule type="containsText" dxfId="899" priority="371" operator="containsText" text="1- Bajo">
      <formula>NOT(ISERROR(SEARCH("1- Bajo",F35)))</formula>
    </cfRule>
  </conditionalFormatting>
  <conditionalFormatting sqref="J35:J39">
    <cfRule type="containsText" dxfId="898" priority="361" operator="containsText" text="Bajo">
      <formula>NOT(ISERROR(SEARCH("Bajo",J35)))</formula>
    </cfRule>
    <cfRule type="containsText" dxfId="897" priority="362" operator="containsText" text="Moderado">
      <formula>NOT(ISERROR(SEARCH("Moderado",J35)))</formula>
    </cfRule>
    <cfRule type="containsText" dxfId="896" priority="363" operator="containsText" text="Alto">
      <formula>NOT(ISERROR(SEARCH("Alto",J35)))</formula>
    </cfRule>
    <cfRule type="containsText" dxfId="895" priority="364" operator="containsText" text="Extremo">
      <formula>NOT(ISERROR(SEARCH("Extremo",J35)))</formula>
    </cfRule>
    <cfRule type="colorScale" priority="365">
      <colorScale>
        <cfvo type="min"/>
        <cfvo type="max"/>
        <color rgb="FFFF7128"/>
        <color rgb="FFFFEF9C"/>
      </colorScale>
    </cfRule>
  </conditionalFormatting>
  <conditionalFormatting sqref="M35:M39">
    <cfRule type="containsText" dxfId="894" priority="336" operator="containsText" text="Moderado">
      <formula>NOT(ISERROR(SEARCH("Moderado",M35)))</formula>
    </cfRule>
    <cfRule type="containsText" dxfId="893" priority="356" operator="containsText" text="Bajo">
      <formula>NOT(ISERROR(SEARCH("Bajo",M35)))</formula>
    </cfRule>
    <cfRule type="containsText" dxfId="892" priority="357" operator="containsText" text="Moderado">
      <formula>NOT(ISERROR(SEARCH("Moderado",M35)))</formula>
    </cfRule>
    <cfRule type="containsText" dxfId="891" priority="358" operator="containsText" text="Alto">
      <formula>NOT(ISERROR(SEARCH("Alto",M35)))</formula>
    </cfRule>
    <cfRule type="containsText" dxfId="890" priority="359" operator="containsText" text="Extremo">
      <formula>NOT(ISERROR(SEARCH("Extremo",M35)))</formula>
    </cfRule>
    <cfRule type="colorScale" priority="360">
      <colorScale>
        <cfvo type="min"/>
        <cfvo type="max"/>
        <color rgb="FFFF7128"/>
        <color rgb="FFFFEF9C"/>
      </colorScale>
    </cfRule>
  </conditionalFormatting>
  <conditionalFormatting sqref="N35">
    <cfRule type="containsText" dxfId="889" priority="350" operator="containsText" text="3- Moderado">
      <formula>NOT(ISERROR(SEARCH("3- Moderado",N35)))</formula>
    </cfRule>
    <cfRule type="containsText" dxfId="888" priority="351" operator="containsText" text="6- Moderado">
      <formula>NOT(ISERROR(SEARCH("6- Moderado",N35)))</formula>
    </cfRule>
    <cfRule type="containsText" dxfId="887" priority="352" operator="containsText" text="4- Moderado">
      <formula>NOT(ISERROR(SEARCH("4- Moderado",N35)))</formula>
    </cfRule>
    <cfRule type="containsText" dxfId="886" priority="353" operator="containsText" text="3- Bajo">
      <formula>NOT(ISERROR(SEARCH("3- Bajo",N35)))</formula>
    </cfRule>
    <cfRule type="containsText" dxfId="885" priority="354" operator="containsText" text="4- Bajo">
      <formula>NOT(ISERROR(SEARCH("4- Bajo",N35)))</formula>
    </cfRule>
    <cfRule type="containsText" dxfId="884" priority="355" operator="containsText" text="1- Bajo">
      <formula>NOT(ISERROR(SEARCH("1- Bajo",N35)))</formula>
    </cfRule>
  </conditionalFormatting>
  <conditionalFormatting sqref="H35:H39">
    <cfRule type="containsText" dxfId="883" priority="337" operator="containsText" text="Muy Alta">
      <formula>NOT(ISERROR(SEARCH("Muy Alta",H35)))</formula>
    </cfRule>
    <cfRule type="containsText" dxfId="882" priority="338" operator="containsText" text="Alta">
      <formula>NOT(ISERROR(SEARCH("Alta",H35)))</formula>
    </cfRule>
    <cfRule type="containsText" dxfId="881" priority="339" operator="containsText" text="Muy Alta">
      <formula>NOT(ISERROR(SEARCH("Muy Alta",H35)))</formula>
    </cfRule>
    <cfRule type="containsText" dxfId="880" priority="344" operator="containsText" text="Muy Baja">
      <formula>NOT(ISERROR(SEARCH("Muy Baja",H35)))</formula>
    </cfRule>
    <cfRule type="containsText" dxfId="879" priority="345" operator="containsText" text="Baja">
      <formula>NOT(ISERROR(SEARCH("Baja",H35)))</formula>
    </cfRule>
    <cfRule type="containsText" dxfId="878" priority="346" operator="containsText" text="Media">
      <formula>NOT(ISERROR(SEARCH("Media",H35)))</formula>
    </cfRule>
    <cfRule type="containsText" dxfId="877" priority="347" operator="containsText" text="Alta">
      <formula>NOT(ISERROR(SEARCH("Alta",H35)))</formula>
    </cfRule>
    <cfRule type="containsText" dxfId="876" priority="349" operator="containsText" text="Muy Alta">
      <formula>NOT(ISERROR(SEARCH("Muy Alta",H35)))</formula>
    </cfRule>
  </conditionalFormatting>
  <conditionalFormatting sqref="I35:I39">
    <cfRule type="containsText" dxfId="875" priority="340" operator="containsText" text="Catastrófico">
      <formula>NOT(ISERROR(SEARCH("Catastrófico",I35)))</formula>
    </cfRule>
    <cfRule type="containsText" dxfId="874" priority="341" operator="containsText" text="Mayor">
      <formula>NOT(ISERROR(SEARCH("Mayor",I35)))</formula>
    </cfRule>
    <cfRule type="containsText" dxfId="873" priority="342" operator="containsText" text="Menor">
      <formula>NOT(ISERROR(SEARCH("Menor",I35)))</formula>
    </cfRule>
    <cfRule type="containsText" dxfId="872" priority="343" operator="containsText" text="Leve">
      <formula>NOT(ISERROR(SEARCH("Leve",I35)))</formula>
    </cfRule>
    <cfRule type="containsText" dxfId="871" priority="348" operator="containsText" text="Moderado">
      <formula>NOT(ISERROR(SEARCH("Moderado",I35)))</formula>
    </cfRule>
  </conditionalFormatting>
  <conditionalFormatting sqref="K35:K39">
    <cfRule type="containsText" dxfId="870" priority="335" operator="containsText" text="Media">
      <formula>NOT(ISERROR(SEARCH("Media",K35)))</formula>
    </cfRule>
  </conditionalFormatting>
  <conditionalFormatting sqref="L35:L39">
    <cfRule type="containsText" dxfId="869" priority="334" operator="containsText" text="Moderado">
      <formula>NOT(ISERROR(SEARCH("Moderado",L35)))</formula>
    </cfRule>
  </conditionalFormatting>
  <conditionalFormatting sqref="J35:J39">
    <cfRule type="containsText" dxfId="868" priority="333" operator="containsText" text="Moderado">
      <formula>NOT(ISERROR(SEARCH("Moderado",J35)))</formula>
    </cfRule>
  </conditionalFormatting>
  <conditionalFormatting sqref="J35:J39">
    <cfRule type="containsText" dxfId="867" priority="331" operator="containsText" text="Bajo">
      <formula>NOT(ISERROR(SEARCH("Bajo",J35)))</formula>
    </cfRule>
    <cfRule type="containsText" dxfId="866" priority="332" operator="containsText" text="Extremo">
      <formula>NOT(ISERROR(SEARCH("Extremo",J35)))</formula>
    </cfRule>
  </conditionalFormatting>
  <conditionalFormatting sqref="K35:K39">
    <cfRule type="containsText" dxfId="865" priority="329" operator="containsText" text="Baja">
      <formula>NOT(ISERROR(SEARCH("Baja",K35)))</formula>
    </cfRule>
    <cfRule type="containsText" dxfId="864" priority="330" operator="containsText" text="Muy Baja">
      <formula>NOT(ISERROR(SEARCH("Muy Baja",K35)))</formula>
    </cfRule>
  </conditionalFormatting>
  <conditionalFormatting sqref="K35:K39">
    <cfRule type="containsText" dxfId="863" priority="327" operator="containsText" text="Muy Alta">
      <formula>NOT(ISERROR(SEARCH("Muy Alta",K35)))</formula>
    </cfRule>
    <cfRule type="containsText" dxfId="862" priority="328" operator="containsText" text="Alta">
      <formula>NOT(ISERROR(SEARCH("Alta",K35)))</formula>
    </cfRule>
  </conditionalFormatting>
  <conditionalFormatting sqref="L35:L39">
    <cfRule type="containsText" dxfId="861" priority="323" operator="containsText" text="Catastrófico">
      <formula>NOT(ISERROR(SEARCH("Catastrófico",L35)))</formula>
    </cfRule>
    <cfRule type="containsText" dxfId="860" priority="324" operator="containsText" text="Mayor">
      <formula>NOT(ISERROR(SEARCH("Mayor",L35)))</formula>
    </cfRule>
    <cfRule type="containsText" dxfId="859" priority="325" operator="containsText" text="Menor">
      <formula>NOT(ISERROR(SEARCH("Menor",L35)))</formula>
    </cfRule>
    <cfRule type="containsText" dxfId="858" priority="326" operator="containsText" text="Leve">
      <formula>NOT(ISERROR(SEARCH("Leve",L35)))</formula>
    </cfRule>
  </conditionalFormatting>
  <conditionalFormatting sqref="K40:L40">
    <cfRule type="containsText" dxfId="857" priority="317" operator="containsText" text="3- Moderado">
      <formula>NOT(ISERROR(SEARCH("3- Moderado",K40)))</formula>
    </cfRule>
    <cfRule type="containsText" dxfId="856" priority="318" operator="containsText" text="6- Moderado">
      <formula>NOT(ISERROR(SEARCH("6- Moderado",K40)))</formula>
    </cfRule>
    <cfRule type="containsText" dxfId="855" priority="319" operator="containsText" text="4- Moderado">
      <formula>NOT(ISERROR(SEARCH("4- Moderado",K40)))</formula>
    </cfRule>
    <cfRule type="containsText" dxfId="854" priority="320" operator="containsText" text="3- Bajo">
      <formula>NOT(ISERROR(SEARCH("3- Bajo",K40)))</formula>
    </cfRule>
    <cfRule type="containsText" dxfId="853" priority="321" operator="containsText" text="4- Bajo">
      <formula>NOT(ISERROR(SEARCH("4- Bajo",K40)))</formula>
    </cfRule>
    <cfRule type="containsText" dxfId="852" priority="322" operator="containsText" text="1- Bajo">
      <formula>NOT(ISERROR(SEARCH("1- Bajo",K40)))</formula>
    </cfRule>
  </conditionalFormatting>
  <conditionalFormatting sqref="H40:I40">
    <cfRule type="containsText" dxfId="851" priority="311" operator="containsText" text="3- Moderado">
      <formula>NOT(ISERROR(SEARCH("3- Moderado",H40)))</formula>
    </cfRule>
    <cfRule type="containsText" dxfId="850" priority="312" operator="containsText" text="6- Moderado">
      <formula>NOT(ISERROR(SEARCH("6- Moderado",H40)))</formula>
    </cfRule>
    <cfRule type="containsText" dxfId="849" priority="313" operator="containsText" text="4- Moderado">
      <formula>NOT(ISERROR(SEARCH("4- Moderado",H40)))</formula>
    </cfRule>
    <cfRule type="containsText" dxfId="848" priority="314" operator="containsText" text="3- Bajo">
      <formula>NOT(ISERROR(SEARCH("3- Bajo",H40)))</formula>
    </cfRule>
    <cfRule type="containsText" dxfId="847" priority="315" operator="containsText" text="4- Bajo">
      <formula>NOT(ISERROR(SEARCH("4- Bajo",H40)))</formula>
    </cfRule>
    <cfRule type="containsText" dxfId="846" priority="316" operator="containsText" text="1- Bajo">
      <formula>NOT(ISERROR(SEARCH("1- Bajo",H40)))</formula>
    </cfRule>
  </conditionalFormatting>
  <conditionalFormatting sqref="A40 C40:E40">
    <cfRule type="containsText" dxfId="845" priority="305" operator="containsText" text="3- Moderado">
      <formula>NOT(ISERROR(SEARCH("3- Moderado",A40)))</formula>
    </cfRule>
    <cfRule type="containsText" dxfId="844" priority="306" operator="containsText" text="6- Moderado">
      <formula>NOT(ISERROR(SEARCH("6- Moderado",A40)))</formula>
    </cfRule>
    <cfRule type="containsText" dxfId="843" priority="307" operator="containsText" text="4- Moderado">
      <formula>NOT(ISERROR(SEARCH("4- Moderado",A40)))</formula>
    </cfRule>
    <cfRule type="containsText" dxfId="842" priority="308" operator="containsText" text="3- Bajo">
      <formula>NOT(ISERROR(SEARCH("3- Bajo",A40)))</formula>
    </cfRule>
    <cfRule type="containsText" dxfId="841" priority="309" operator="containsText" text="4- Bajo">
      <formula>NOT(ISERROR(SEARCH("4- Bajo",A40)))</formula>
    </cfRule>
    <cfRule type="containsText" dxfId="840" priority="310" operator="containsText" text="1- Bajo">
      <formula>NOT(ISERROR(SEARCH("1- Bajo",A40)))</formula>
    </cfRule>
  </conditionalFormatting>
  <conditionalFormatting sqref="F40:G40">
    <cfRule type="containsText" dxfId="839" priority="299" operator="containsText" text="3- Moderado">
      <formula>NOT(ISERROR(SEARCH("3- Moderado",F40)))</formula>
    </cfRule>
    <cfRule type="containsText" dxfId="838" priority="300" operator="containsText" text="6- Moderado">
      <formula>NOT(ISERROR(SEARCH("6- Moderado",F40)))</formula>
    </cfRule>
    <cfRule type="containsText" dxfId="837" priority="301" operator="containsText" text="4- Moderado">
      <formula>NOT(ISERROR(SEARCH("4- Moderado",F40)))</formula>
    </cfRule>
    <cfRule type="containsText" dxfId="836" priority="302" operator="containsText" text="3- Bajo">
      <formula>NOT(ISERROR(SEARCH("3- Bajo",F40)))</formula>
    </cfRule>
    <cfRule type="containsText" dxfId="835" priority="303" operator="containsText" text="4- Bajo">
      <formula>NOT(ISERROR(SEARCH("4- Bajo",F40)))</formula>
    </cfRule>
    <cfRule type="containsText" dxfId="834" priority="304" operator="containsText" text="1- Bajo">
      <formula>NOT(ISERROR(SEARCH("1- Bajo",F40)))</formula>
    </cfRule>
  </conditionalFormatting>
  <conditionalFormatting sqref="J40:J44">
    <cfRule type="containsText" dxfId="833" priority="294" operator="containsText" text="Bajo">
      <formula>NOT(ISERROR(SEARCH("Bajo",J40)))</formula>
    </cfRule>
    <cfRule type="containsText" dxfId="832" priority="295" operator="containsText" text="Moderado">
      <formula>NOT(ISERROR(SEARCH("Moderado",J40)))</formula>
    </cfRule>
    <cfRule type="containsText" dxfId="831" priority="296" operator="containsText" text="Alto">
      <formula>NOT(ISERROR(SEARCH("Alto",J40)))</formula>
    </cfRule>
    <cfRule type="containsText" dxfId="830" priority="297" operator="containsText" text="Extremo">
      <formula>NOT(ISERROR(SEARCH("Extremo",J40)))</formula>
    </cfRule>
    <cfRule type="colorScale" priority="298">
      <colorScale>
        <cfvo type="min"/>
        <cfvo type="max"/>
        <color rgb="FFFF7128"/>
        <color rgb="FFFFEF9C"/>
      </colorScale>
    </cfRule>
  </conditionalFormatting>
  <conditionalFormatting sqref="M40:M44">
    <cfRule type="containsText" dxfId="829" priority="269" operator="containsText" text="Moderado">
      <formula>NOT(ISERROR(SEARCH("Moderado",M40)))</formula>
    </cfRule>
    <cfRule type="containsText" dxfId="828" priority="289" operator="containsText" text="Bajo">
      <formula>NOT(ISERROR(SEARCH("Bajo",M40)))</formula>
    </cfRule>
    <cfRule type="containsText" dxfId="827" priority="290" operator="containsText" text="Moderado">
      <formula>NOT(ISERROR(SEARCH("Moderado",M40)))</formula>
    </cfRule>
    <cfRule type="containsText" dxfId="826" priority="291" operator="containsText" text="Alto">
      <formula>NOT(ISERROR(SEARCH("Alto",M40)))</formula>
    </cfRule>
    <cfRule type="containsText" dxfId="825" priority="292" operator="containsText" text="Extremo">
      <formula>NOT(ISERROR(SEARCH("Extremo",M40)))</formula>
    </cfRule>
    <cfRule type="colorScale" priority="293">
      <colorScale>
        <cfvo type="min"/>
        <cfvo type="max"/>
        <color rgb="FFFF7128"/>
        <color rgb="FFFFEF9C"/>
      </colorScale>
    </cfRule>
  </conditionalFormatting>
  <conditionalFormatting sqref="N40">
    <cfRule type="containsText" dxfId="824" priority="283" operator="containsText" text="3- Moderado">
      <formula>NOT(ISERROR(SEARCH("3- Moderado",N40)))</formula>
    </cfRule>
    <cfRule type="containsText" dxfId="823" priority="284" operator="containsText" text="6- Moderado">
      <formula>NOT(ISERROR(SEARCH("6- Moderado",N40)))</formula>
    </cfRule>
    <cfRule type="containsText" dxfId="822" priority="285" operator="containsText" text="4- Moderado">
      <formula>NOT(ISERROR(SEARCH("4- Moderado",N40)))</formula>
    </cfRule>
    <cfRule type="containsText" dxfId="821" priority="286" operator="containsText" text="3- Bajo">
      <formula>NOT(ISERROR(SEARCH("3- Bajo",N40)))</formula>
    </cfRule>
    <cfRule type="containsText" dxfId="820" priority="287" operator="containsText" text="4- Bajo">
      <formula>NOT(ISERROR(SEARCH("4- Bajo",N40)))</formula>
    </cfRule>
    <cfRule type="containsText" dxfId="819" priority="288" operator="containsText" text="1- Bajo">
      <formula>NOT(ISERROR(SEARCH("1- Bajo",N40)))</formula>
    </cfRule>
  </conditionalFormatting>
  <conditionalFormatting sqref="H40:H44">
    <cfRule type="containsText" dxfId="818" priority="270" operator="containsText" text="Muy Alta">
      <formula>NOT(ISERROR(SEARCH("Muy Alta",H40)))</formula>
    </cfRule>
    <cfRule type="containsText" dxfId="817" priority="271" operator="containsText" text="Alta">
      <formula>NOT(ISERROR(SEARCH("Alta",H40)))</formula>
    </cfRule>
    <cfRule type="containsText" dxfId="816" priority="272" operator="containsText" text="Muy Alta">
      <formula>NOT(ISERROR(SEARCH("Muy Alta",H40)))</formula>
    </cfRule>
    <cfRule type="containsText" dxfId="815" priority="277" operator="containsText" text="Muy Baja">
      <formula>NOT(ISERROR(SEARCH("Muy Baja",H40)))</formula>
    </cfRule>
    <cfRule type="containsText" dxfId="814" priority="278" operator="containsText" text="Baja">
      <formula>NOT(ISERROR(SEARCH("Baja",H40)))</formula>
    </cfRule>
    <cfRule type="containsText" dxfId="813" priority="279" operator="containsText" text="Media">
      <formula>NOT(ISERROR(SEARCH("Media",H40)))</formula>
    </cfRule>
    <cfRule type="containsText" dxfId="812" priority="280" operator="containsText" text="Alta">
      <formula>NOT(ISERROR(SEARCH("Alta",H40)))</formula>
    </cfRule>
    <cfRule type="containsText" dxfId="811" priority="282" operator="containsText" text="Muy Alta">
      <formula>NOT(ISERROR(SEARCH("Muy Alta",H40)))</formula>
    </cfRule>
  </conditionalFormatting>
  <conditionalFormatting sqref="I40:I44">
    <cfRule type="containsText" dxfId="810" priority="273" operator="containsText" text="Catastrófico">
      <formula>NOT(ISERROR(SEARCH("Catastrófico",I40)))</formula>
    </cfRule>
    <cfRule type="containsText" dxfId="809" priority="274" operator="containsText" text="Mayor">
      <formula>NOT(ISERROR(SEARCH("Mayor",I40)))</formula>
    </cfRule>
    <cfRule type="containsText" dxfId="808" priority="275" operator="containsText" text="Menor">
      <formula>NOT(ISERROR(SEARCH("Menor",I40)))</formula>
    </cfRule>
    <cfRule type="containsText" dxfId="807" priority="276" operator="containsText" text="Leve">
      <formula>NOT(ISERROR(SEARCH("Leve",I40)))</formula>
    </cfRule>
    <cfRule type="containsText" dxfId="806" priority="281" operator="containsText" text="Moderado">
      <formula>NOT(ISERROR(SEARCH("Moderado",I40)))</formula>
    </cfRule>
  </conditionalFormatting>
  <conditionalFormatting sqref="K40:K44">
    <cfRule type="containsText" dxfId="805" priority="268" operator="containsText" text="Media">
      <formula>NOT(ISERROR(SEARCH("Media",K40)))</formula>
    </cfRule>
  </conditionalFormatting>
  <conditionalFormatting sqref="L40:L44">
    <cfRule type="containsText" dxfId="804" priority="267" operator="containsText" text="Moderado">
      <formula>NOT(ISERROR(SEARCH("Moderado",L40)))</formula>
    </cfRule>
  </conditionalFormatting>
  <conditionalFormatting sqref="J40:J44">
    <cfRule type="containsText" dxfId="803" priority="266" operator="containsText" text="Moderado">
      <formula>NOT(ISERROR(SEARCH("Moderado",J40)))</formula>
    </cfRule>
  </conditionalFormatting>
  <conditionalFormatting sqref="J40:J44">
    <cfRule type="containsText" dxfId="802" priority="264" operator="containsText" text="Bajo">
      <formula>NOT(ISERROR(SEARCH("Bajo",J40)))</formula>
    </cfRule>
    <cfRule type="containsText" dxfId="801" priority="265" operator="containsText" text="Extremo">
      <formula>NOT(ISERROR(SEARCH("Extremo",J40)))</formula>
    </cfRule>
  </conditionalFormatting>
  <conditionalFormatting sqref="K40:K44">
    <cfRule type="containsText" dxfId="800" priority="262" operator="containsText" text="Baja">
      <formula>NOT(ISERROR(SEARCH("Baja",K40)))</formula>
    </cfRule>
    <cfRule type="containsText" dxfId="799" priority="263" operator="containsText" text="Muy Baja">
      <formula>NOT(ISERROR(SEARCH("Muy Baja",K40)))</formula>
    </cfRule>
  </conditionalFormatting>
  <conditionalFormatting sqref="K40:K44">
    <cfRule type="containsText" dxfId="798" priority="260" operator="containsText" text="Muy Alta">
      <formula>NOT(ISERROR(SEARCH("Muy Alta",K40)))</formula>
    </cfRule>
    <cfRule type="containsText" dxfId="797" priority="261" operator="containsText" text="Alta">
      <formula>NOT(ISERROR(SEARCH("Alta",K40)))</formula>
    </cfRule>
  </conditionalFormatting>
  <conditionalFormatting sqref="L40:L44">
    <cfRule type="containsText" dxfId="796" priority="256" operator="containsText" text="Catastrófico">
      <formula>NOT(ISERROR(SEARCH("Catastrófico",L40)))</formula>
    </cfRule>
    <cfRule type="containsText" dxfId="795" priority="257" operator="containsText" text="Mayor">
      <formula>NOT(ISERROR(SEARCH("Mayor",L40)))</formula>
    </cfRule>
    <cfRule type="containsText" dxfId="794" priority="258" operator="containsText" text="Menor">
      <formula>NOT(ISERROR(SEARCH("Menor",L40)))</formula>
    </cfRule>
    <cfRule type="containsText" dxfId="793" priority="259" operator="containsText" text="Leve">
      <formula>NOT(ISERROR(SEARCH("Leve",L40)))</formula>
    </cfRule>
  </conditionalFormatting>
  <conditionalFormatting sqref="K45:L45">
    <cfRule type="containsText" dxfId="792" priority="250" operator="containsText" text="3- Moderado">
      <formula>NOT(ISERROR(SEARCH("3- Moderado",K45)))</formula>
    </cfRule>
    <cfRule type="containsText" dxfId="791" priority="251" operator="containsText" text="6- Moderado">
      <formula>NOT(ISERROR(SEARCH("6- Moderado",K45)))</formula>
    </cfRule>
    <cfRule type="containsText" dxfId="790" priority="252" operator="containsText" text="4- Moderado">
      <formula>NOT(ISERROR(SEARCH("4- Moderado",K45)))</formula>
    </cfRule>
    <cfRule type="containsText" dxfId="789" priority="253" operator="containsText" text="3- Bajo">
      <formula>NOT(ISERROR(SEARCH("3- Bajo",K45)))</formula>
    </cfRule>
    <cfRule type="containsText" dxfId="788" priority="254" operator="containsText" text="4- Bajo">
      <formula>NOT(ISERROR(SEARCH("4- Bajo",K45)))</formula>
    </cfRule>
    <cfRule type="containsText" dxfId="787" priority="255" operator="containsText" text="1- Bajo">
      <formula>NOT(ISERROR(SEARCH("1- Bajo",K45)))</formula>
    </cfRule>
  </conditionalFormatting>
  <conditionalFormatting sqref="H45:I45">
    <cfRule type="containsText" dxfId="786" priority="244" operator="containsText" text="3- Moderado">
      <formula>NOT(ISERROR(SEARCH("3- Moderado",H45)))</formula>
    </cfRule>
    <cfRule type="containsText" dxfId="785" priority="245" operator="containsText" text="6- Moderado">
      <formula>NOT(ISERROR(SEARCH("6- Moderado",H45)))</formula>
    </cfRule>
    <cfRule type="containsText" dxfId="784" priority="246" operator="containsText" text="4- Moderado">
      <formula>NOT(ISERROR(SEARCH("4- Moderado",H45)))</formula>
    </cfRule>
    <cfRule type="containsText" dxfId="783" priority="247" operator="containsText" text="3- Bajo">
      <formula>NOT(ISERROR(SEARCH("3- Bajo",H45)))</formula>
    </cfRule>
    <cfRule type="containsText" dxfId="782" priority="248" operator="containsText" text="4- Bajo">
      <formula>NOT(ISERROR(SEARCH("4- Bajo",H45)))</formula>
    </cfRule>
    <cfRule type="containsText" dxfId="781" priority="249" operator="containsText" text="1- Bajo">
      <formula>NOT(ISERROR(SEARCH("1- Bajo",H45)))</formula>
    </cfRule>
  </conditionalFormatting>
  <conditionalFormatting sqref="A45 C45:E45">
    <cfRule type="containsText" dxfId="780" priority="238" operator="containsText" text="3- Moderado">
      <formula>NOT(ISERROR(SEARCH("3- Moderado",A45)))</formula>
    </cfRule>
    <cfRule type="containsText" dxfId="779" priority="239" operator="containsText" text="6- Moderado">
      <formula>NOT(ISERROR(SEARCH("6- Moderado",A45)))</formula>
    </cfRule>
    <cfRule type="containsText" dxfId="778" priority="240" operator="containsText" text="4- Moderado">
      <formula>NOT(ISERROR(SEARCH("4- Moderado",A45)))</formula>
    </cfRule>
    <cfRule type="containsText" dxfId="777" priority="241" operator="containsText" text="3- Bajo">
      <formula>NOT(ISERROR(SEARCH("3- Bajo",A45)))</formula>
    </cfRule>
    <cfRule type="containsText" dxfId="776" priority="242" operator="containsText" text="4- Bajo">
      <formula>NOT(ISERROR(SEARCH("4- Bajo",A45)))</formula>
    </cfRule>
    <cfRule type="containsText" dxfId="775" priority="243" operator="containsText" text="1- Bajo">
      <formula>NOT(ISERROR(SEARCH("1- Bajo",A45)))</formula>
    </cfRule>
  </conditionalFormatting>
  <conditionalFormatting sqref="F45:G45">
    <cfRule type="containsText" dxfId="774" priority="232" operator="containsText" text="3- Moderado">
      <formula>NOT(ISERROR(SEARCH("3- Moderado",F45)))</formula>
    </cfRule>
    <cfRule type="containsText" dxfId="773" priority="233" operator="containsText" text="6- Moderado">
      <formula>NOT(ISERROR(SEARCH("6- Moderado",F45)))</formula>
    </cfRule>
    <cfRule type="containsText" dxfId="772" priority="234" operator="containsText" text="4- Moderado">
      <formula>NOT(ISERROR(SEARCH("4- Moderado",F45)))</formula>
    </cfRule>
    <cfRule type="containsText" dxfId="771" priority="235" operator="containsText" text="3- Bajo">
      <formula>NOT(ISERROR(SEARCH("3- Bajo",F45)))</formula>
    </cfRule>
    <cfRule type="containsText" dxfId="770" priority="236" operator="containsText" text="4- Bajo">
      <formula>NOT(ISERROR(SEARCH("4- Bajo",F45)))</formula>
    </cfRule>
    <cfRule type="containsText" dxfId="769" priority="237" operator="containsText" text="1- Bajo">
      <formula>NOT(ISERROR(SEARCH("1- Bajo",F45)))</formula>
    </cfRule>
  </conditionalFormatting>
  <conditionalFormatting sqref="J45:J49">
    <cfRule type="containsText" dxfId="768" priority="227" operator="containsText" text="Bajo">
      <formula>NOT(ISERROR(SEARCH("Bajo",J45)))</formula>
    </cfRule>
    <cfRule type="containsText" dxfId="767" priority="228" operator="containsText" text="Moderado">
      <formula>NOT(ISERROR(SEARCH("Moderado",J45)))</formula>
    </cfRule>
    <cfRule type="containsText" dxfId="766" priority="229" operator="containsText" text="Alto">
      <formula>NOT(ISERROR(SEARCH("Alto",J45)))</formula>
    </cfRule>
    <cfRule type="containsText" dxfId="765" priority="230" operator="containsText" text="Extremo">
      <formula>NOT(ISERROR(SEARCH("Extremo",J45)))</formula>
    </cfRule>
    <cfRule type="colorScale" priority="231">
      <colorScale>
        <cfvo type="min"/>
        <cfvo type="max"/>
        <color rgb="FFFF7128"/>
        <color rgb="FFFFEF9C"/>
      </colorScale>
    </cfRule>
  </conditionalFormatting>
  <conditionalFormatting sqref="M45:M49">
    <cfRule type="containsText" dxfId="764" priority="202" operator="containsText" text="Moderado">
      <formula>NOT(ISERROR(SEARCH("Moderado",M45)))</formula>
    </cfRule>
    <cfRule type="containsText" dxfId="763" priority="222" operator="containsText" text="Bajo">
      <formula>NOT(ISERROR(SEARCH("Bajo",M45)))</formula>
    </cfRule>
    <cfRule type="containsText" dxfId="762" priority="223" operator="containsText" text="Moderado">
      <formula>NOT(ISERROR(SEARCH("Moderado",M45)))</formula>
    </cfRule>
    <cfRule type="containsText" dxfId="761" priority="224" operator="containsText" text="Alto">
      <formula>NOT(ISERROR(SEARCH("Alto",M45)))</formula>
    </cfRule>
    <cfRule type="containsText" dxfId="760" priority="225" operator="containsText" text="Extremo">
      <formula>NOT(ISERROR(SEARCH("Extremo",M45)))</formula>
    </cfRule>
    <cfRule type="colorScale" priority="226">
      <colorScale>
        <cfvo type="min"/>
        <cfvo type="max"/>
        <color rgb="FFFF7128"/>
        <color rgb="FFFFEF9C"/>
      </colorScale>
    </cfRule>
  </conditionalFormatting>
  <conditionalFormatting sqref="N45">
    <cfRule type="containsText" dxfId="759" priority="216" operator="containsText" text="3- Moderado">
      <formula>NOT(ISERROR(SEARCH("3- Moderado",N45)))</formula>
    </cfRule>
    <cfRule type="containsText" dxfId="758" priority="217" operator="containsText" text="6- Moderado">
      <formula>NOT(ISERROR(SEARCH("6- Moderado",N45)))</formula>
    </cfRule>
    <cfRule type="containsText" dxfId="757" priority="218" operator="containsText" text="4- Moderado">
      <formula>NOT(ISERROR(SEARCH("4- Moderado",N45)))</formula>
    </cfRule>
    <cfRule type="containsText" dxfId="756" priority="219" operator="containsText" text="3- Bajo">
      <formula>NOT(ISERROR(SEARCH("3- Bajo",N45)))</formula>
    </cfRule>
    <cfRule type="containsText" dxfId="755" priority="220" operator="containsText" text="4- Bajo">
      <formula>NOT(ISERROR(SEARCH("4- Bajo",N45)))</formula>
    </cfRule>
    <cfRule type="containsText" dxfId="754" priority="221" operator="containsText" text="1- Bajo">
      <formula>NOT(ISERROR(SEARCH("1- Bajo",N45)))</formula>
    </cfRule>
  </conditionalFormatting>
  <conditionalFormatting sqref="H45:H49">
    <cfRule type="containsText" dxfId="753" priority="203" operator="containsText" text="Muy Alta">
      <formula>NOT(ISERROR(SEARCH("Muy Alta",H45)))</formula>
    </cfRule>
    <cfRule type="containsText" dxfId="752" priority="204" operator="containsText" text="Alta">
      <formula>NOT(ISERROR(SEARCH("Alta",H45)))</formula>
    </cfRule>
    <cfRule type="containsText" dxfId="751" priority="205" operator="containsText" text="Muy Alta">
      <formula>NOT(ISERROR(SEARCH("Muy Alta",H45)))</formula>
    </cfRule>
    <cfRule type="containsText" dxfId="750" priority="210" operator="containsText" text="Muy Baja">
      <formula>NOT(ISERROR(SEARCH("Muy Baja",H45)))</formula>
    </cfRule>
    <cfRule type="containsText" dxfId="749" priority="211" operator="containsText" text="Baja">
      <formula>NOT(ISERROR(SEARCH("Baja",H45)))</formula>
    </cfRule>
    <cfRule type="containsText" dxfId="748" priority="212" operator="containsText" text="Media">
      <formula>NOT(ISERROR(SEARCH("Media",H45)))</formula>
    </cfRule>
    <cfRule type="containsText" dxfId="747" priority="213" operator="containsText" text="Alta">
      <formula>NOT(ISERROR(SEARCH("Alta",H45)))</formula>
    </cfRule>
    <cfRule type="containsText" dxfId="746" priority="215" operator="containsText" text="Muy Alta">
      <formula>NOT(ISERROR(SEARCH("Muy Alta",H45)))</formula>
    </cfRule>
  </conditionalFormatting>
  <conditionalFormatting sqref="I45:I49">
    <cfRule type="containsText" dxfId="745" priority="206" operator="containsText" text="Catastrófico">
      <formula>NOT(ISERROR(SEARCH("Catastrófico",I45)))</formula>
    </cfRule>
    <cfRule type="containsText" dxfId="744" priority="207" operator="containsText" text="Mayor">
      <formula>NOT(ISERROR(SEARCH("Mayor",I45)))</formula>
    </cfRule>
    <cfRule type="containsText" dxfId="743" priority="208" operator="containsText" text="Menor">
      <formula>NOT(ISERROR(SEARCH("Menor",I45)))</formula>
    </cfRule>
    <cfRule type="containsText" dxfId="742" priority="209" operator="containsText" text="Leve">
      <formula>NOT(ISERROR(SEARCH("Leve",I45)))</formula>
    </cfRule>
    <cfRule type="containsText" dxfId="741" priority="214" operator="containsText" text="Moderado">
      <formula>NOT(ISERROR(SEARCH("Moderado",I45)))</formula>
    </cfRule>
  </conditionalFormatting>
  <conditionalFormatting sqref="K45:K49">
    <cfRule type="containsText" dxfId="740" priority="201" operator="containsText" text="Media">
      <formula>NOT(ISERROR(SEARCH("Media",K45)))</formula>
    </cfRule>
  </conditionalFormatting>
  <conditionalFormatting sqref="L45:L49">
    <cfRule type="containsText" dxfId="739" priority="200" operator="containsText" text="Moderado">
      <formula>NOT(ISERROR(SEARCH("Moderado",L45)))</formula>
    </cfRule>
  </conditionalFormatting>
  <conditionalFormatting sqref="J45:J49">
    <cfRule type="containsText" dxfId="738" priority="199" operator="containsText" text="Moderado">
      <formula>NOT(ISERROR(SEARCH("Moderado",J45)))</formula>
    </cfRule>
  </conditionalFormatting>
  <conditionalFormatting sqref="J45:J49">
    <cfRule type="containsText" dxfId="737" priority="197" operator="containsText" text="Bajo">
      <formula>NOT(ISERROR(SEARCH("Bajo",J45)))</formula>
    </cfRule>
    <cfRule type="containsText" dxfId="736" priority="198" operator="containsText" text="Extremo">
      <formula>NOT(ISERROR(SEARCH("Extremo",J45)))</formula>
    </cfRule>
  </conditionalFormatting>
  <conditionalFormatting sqref="K45:K49">
    <cfRule type="containsText" dxfId="735" priority="195" operator="containsText" text="Baja">
      <formula>NOT(ISERROR(SEARCH("Baja",K45)))</formula>
    </cfRule>
    <cfRule type="containsText" dxfId="734" priority="196" operator="containsText" text="Muy Baja">
      <formula>NOT(ISERROR(SEARCH("Muy Baja",K45)))</formula>
    </cfRule>
  </conditionalFormatting>
  <conditionalFormatting sqref="K45:K49">
    <cfRule type="containsText" dxfId="733" priority="193" operator="containsText" text="Muy Alta">
      <formula>NOT(ISERROR(SEARCH("Muy Alta",K45)))</formula>
    </cfRule>
    <cfRule type="containsText" dxfId="732" priority="194" operator="containsText" text="Alta">
      <formula>NOT(ISERROR(SEARCH("Alta",K45)))</formula>
    </cfRule>
  </conditionalFormatting>
  <conditionalFormatting sqref="L45:L49">
    <cfRule type="containsText" dxfId="731" priority="189" operator="containsText" text="Catastrófico">
      <formula>NOT(ISERROR(SEARCH("Catastrófico",L45)))</formula>
    </cfRule>
    <cfRule type="containsText" dxfId="730" priority="190" operator="containsText" text="Mayor">
      <formula>NOT(ISERROR(SEARCH("Mayor",L45)))</formula>
    </cfRule>
    <cfRule type="containsText" dxfId="729" priority="191" operator="containsText" text="Menor">
      <formula>NOT(ISERROR(SEARCH("Menor",L45)))</formula>
    </cfRule>
    <cfRule type="containsText" dxfId="728" priority="192" operator="containsText" text="Leve">
      <formula>NOT(ISERROR(SEARCH("Leve",L45)))</formula>
    </cfRule>
  </conditionalFormatting>
  <conditionalFormatting sqref="K50:L50">
    <cfRule type="containsText" dxfId="727" priority="183" operator="containsText" text="3- Moderado">
      <formula>NOT(ISERROR(SEARCH("3- Moderado",K50)))</formula>
    </cfRule>
    <cfRule type="containsText" dxfId="726" priority="184" operator="containsText" text="6- Moderado">
      <formula>NOT(ISERROR(SEARCH("6- Moderado",K50)))</formula>
    </cfRule>
    <cfRule type="containsText" dxfId="725" priority="185" operator="containsText" text="4- Moderado">
      <formula>NOT(ISERROR(SEARCH("4- Moderado",K50)))</formula>
    </cfRule>
    <cfRule type="containsText" dxfId="724" priority="186" operator="containsText" text="3- Bajo">
      <formula>NOT(ISERROR(SEARCH("3- Bajo",K50)))</formula>
    </cfRule>
    <cfRule type="containsText" dxfId="723" priority="187" operator="containsText" text="4- Bajo">
      <formula>NOT(ISERROR(SEARCH("4- Bajo",K50)))</formula>
    </cfRule>
    <cfRule type="containsText" dxfId="722" priority="188" operator="containsText" text="1- Bajo">
      <formula>NOT(ISERROR(SEARCH("1- Bajo",K50)))</formula>
    </cfRule>
  </conditionalFormatting>
  <conditionalFormatting sqref="H50:I50">
    <cfRule type="containsText" dxfId="721" priority="177" operator="containsText" text="3- Moderado">
      <formula>NOT(ISERROR(SEARCH("3- Moderado",H50)))</formula>
    </cfRule>
    <cfRule type="containsText" dxfId="720" priority="178" operator="containsText" text="6- Moderado">
      <formula>NOT(ISERROR(SEARCH("6- Moderado",H50)))</formula>
    </cfRule>
    <cfRule type="containsText" dxfId="719" priority="179" operator="containsText" text="4- Moderado">
      <formula>NOT(ISERROR(SEARCH("4- Moderado",H50)))</formula>
    </cfRule>
    <cfRule type="containsText" dxfId="718" priority="180" operator="containsText" text="3- Bajo">
      <formula>NOT(ISERROR(SEARCH("3- Bajo",H50)))</formula>
    </cfRule>
    <cfRule type="containsText" dxfId="717" priority="181" operator="containsText" text="4- Bajo">
      <formula>NOT(ISERROR(SEARCH("4- Bajo",H50)))</formula>
    </cfRule>
    <cfRule type="containsText" dxfId="716" priority="182" operator="containsText" text="1- Bajo">
      <formula>NOT(ISERROR(SEARCH("1- Bajo",H50)))</formula>
    </cfRule>
  </conditionalFormatting>
  <conditionalFormatting sqref="A50 C50:E50">
    <cfRule type="containsText" dxfId="715" priority="171" operator="containsText" text="3- Moderado">
      <formula>NOT(ISERROR(SEARCH("3- Moderado",A50)))</formula>
    </cfRule>
    <cfRule type="containsText" dxfId="714" priority="172" operator="containsText" text="6- Moderado">
      <formula>NOT(ISERROR(SEARCH("6- Moderado",A50)))</formula>
    </cfRule>
    <cfRule type="containsText" dxfId="713" priority="173" operator="containsText" text="4- Moderado">
      <formula>NOT(ISERROR(SEARCH("4- Moderado",A50)))</formula>
    </cfRule>
    <cfRule type="containsText" dxfId="712" priority="174" operator="containsText" text="3- Bajo">
      <formula>NOT(ISERROR(SEARCH("3- Bajo",A50)))</formula>
    </cfRule>
    <cfRule type="containsText" dxfId="711" priority="175" operator="containsText" text="4- Bajo">
      <formula>NOT(ISERROR(SEARCH("4- Bajo",A50)))</formula>
    </cfRule>
    <cfRule type="containsText" dxfId="710" priority="176" operator="containsText" text="1- Bajo">
      <formula>NOT(ISERROR(SEARCH("1- Bajo",A50)))</formula>
    </cfRule>
  </conditionalFormatting>
  <conditionalFormatting sqref="F50:G50">
    <cfRule type="containsText" dxfId="709" priority="165" operator="containsText" text="3- Moderado">
      <formula>NOT(ISERROR(SEARCH("3- Moderado",F50)))</formula>
    </cfRule>
    <cfRule type="containsText" dxfId="708" priority="166" operator="containsText" text="6- Moderado">
      <formula>NOT(ISERROR(SEARCH("6- Moderado",F50)))</formula>
    </cfRule>
    <cfRule type="containsText" dxfId="707" priority="167" operator="containsText" text="4- Moderado">
      <formula>NOT(ISERROR(SEARCH("4- Moderado",F50)))</formula>
    </cfRule>
    <cfRule type="containsText" dxfId="706" priority="168" operator="containsText" text="3- Bajo">
      <formula>NOT(ISERROR(SEARCH("3- Bajo",F50)))</formula>
    </cfRule>
    <cfRule type="containsText" dxfId="705" priority="169" operator="containsText" text="4- Bajo">
      <formula>NOT(ISERROR(SEARCH("4- Bajo",F50)))</formula>
    </cfRule>
    <cfRule type="containsText" dxfId="704" priority="170" operator="containsText" text="1- Bajo">
      <formula>NOT(ISERROR(SEARCH("1- Bajo",F50)))</formula>
    </cfRule>
  </conditionalFormatting>
  <conditionalFormatting sqref="J50:J54">
    <cfRule type="containsText" dxfId="703" priority="160" operator="containsText" text="Bajo">
      <formula>NOT(ISERROR(SEARCH("Bajo",J50)))</formula>
    </cfRule>
    <cfRule type="containsText" dxfId="702" priority="161" operator="containsText" text="Moderado">
      <formula>NOT(ISERROR(SEARCH("Moderado",J50)))</formula>
    </cfRule>
    <cfRule type="containsText" dxfId="701" priority="162" operator="containsText" text="Alto">
      <formula>NOT(ISERROR(SEARCH("Alto",J50)))</formula>
    </cfRule>
    <cfRule type="containsText" dxfId="700" priority="163" operator="containsText" text="Extremo">
      <formula>NOT(ISERROR(SEARCH("Extremo",J50)))</formula>
    </cfRule>
    <cfRule type="colorScale" priority="164">
      <colorScale>
        <cfvo type="min"/>
        <cfvo type="max"/>
        <color rgb="FFFF7128"/>
        <color rgb="FFFFEF9C"/>
      </colorScale>
    </cfRule>
  </conditionalFormatting>
  <conditionalFormatting sqref="M50:M54">
    <cfRule type="containsText" dxfId="699" priority="135" operator="containsText" text="Moderado">
      <formula>NOT(ISERROR(SEARCH("Moderado",M50)))</formula>
    </cfRule>
    <cfRule type="containsText" dxfId="698" priority="155" operator="containsText" text="Bajo">
      <formula>NOT(ISERROR(SEARCH("Bajo",M50)))</formula>
    </cfRule>
    <cfRule type="containsText" dxfId="697" priority="156" operator="containsText" text="Moderado">
      <formula>NOT(ISERROR(SEARCH("Moderado",M50)))</formula>
    </cfRule>
    <cfRule type="containsText" dxfId="696" priority="157" operator="containsText" text="Alto">
      <formula>NOT(ISERROR(SEARCH("Alto",M50)))</formula>
    </cfRule>
    <cfRule type="containsText" dxfId="695" priority="158" operator="containsText" text="Extremo">
      <formula>NOT(ISERROR(SEARCH("Extremo",M50)))</formula>
    </cfRule>
    <cfRule type="colorScale" priority="159">
      <colorScale>
        <cfvo type="min"/>
        <cfvo type="max"/>
        <color rgb="FFFF7128"/>
        <color rgb="FFFFEF9C"/>
      </colorScale>
    </cfRule>
  </conditionalFormatting>
  <conditionalFormatting sqref="N50">
    <cfRule type="containsText" dxfId="694" priority="149" operator="containsText" text="3- Moderado">
      <formula>NOT(ISERROR(SEARCH("3- Moderado",N50)))</formula>
    </cfRule>
    <cfRule type="containsText" dxfId="693" priority="150" operator="containsText" text="6- Moderado">
      <formula>NOT(ISERROR(SEARCH("6- Moderado",N50)))</formula>
    </cfRule>
    <cfRule type="containsText" dxfId="692" priority="151" operator="containsText" text="4- Moderado">
      <formula>NOT(ISERROR(SEARCH("4- Moderado",N50)))</formula>
    </cfRule>
    <cfRule type="containsText" dxfId="691" priority="152" operator="containsText" text="3- Bajo">
      <formula>NOT(ISERROR(SEARCH("3- Bajo",N50)))</formula>
    </cfRule>
    <cfRule type="containsText" dxfId="690" priority="153" operator="containsText" text="4- Bajo">
      <formula>NOT(ISERROR(SEARCH("4- Bajo",N50)))</formula>
    </cfRule>
    <cfRule type="containsText" dxfId="689" priority="154" operator="containsText" text="1- Bajo">
      <formula>NOT(ISERROR(SEARCH("1- Bajo",N50)))</formula>
    </cfRule>
  </conditionalFormatting>
  <conditionalFormatting sqref="H50:H54">
    <cfRule type="containsText" dxfId="688" priority="136" operator="containsText" text="Muy Alta">
      <formula>NOT(ISERROR(SEARCH("Muy Alta",H50)))</formula>
    </cfRule>
    <cfRule type="containsText" dxfId="687" priority="137" operator="containsText" text="Alta">
      <formula>NOT(ISERROR(SEARCH("Alta",H50)))</formula>
    </cfRule>
    <cfRule type="containsText" dxfId="686" priority="138" operator="containsText" text="Muy Alta">
      <formula>NOT(ISERROR(SEARCH("Muy Alta",H50)))</formula>
    </cfRule>
    <cfRule type="containsText" dxfId="685" priority="143" operator="containsText" text="Muy Baja">
      <formula>NOT(ISERROR(SEARCH("Muy Baja",H50)))</formula>
    </cfRule>
    <cfRule type="containsText" dxfId="684" priority="144" operator="containsText" text="Baja">
      <formula>NOT(ISERROR(SEARCH("Baja",H50)))</formula>
    </cfRule>
    <cfRule type="containsText" dxfId="683" priority="145" operator="containsText" text="Media">
      <formula>NOT(ISERROR(SEARCH("Media",H50)))</formula>
    </cfRule>
    <cfRule type="containsText" dxfId="682" priority="146" operator="containsText" text="Alta">
      <formula>NOT(ISERROR(SEARCH("Alta",H50)))</formula>
    </cfRule>
    <cfRule type="containsText" dxfId="681" priority="148" operator="containsText" text="Muy Alta">
      <formula>NOT(ISERROR(SEARCH("Muy Alta",H50)))</formula>
    </cfRule>
  </conditionalFormatting>
  <conditionalFormatting sqref="I50:I54">
    <cfRule type="containsText" dxfId="680" priority="139" operator="containsText" text="Catastrófico">
      <formula>NOT(ISERROR(SEARCH("Catastrófico",I50)))</formula>
    </cfRule>
    <cfRule type="containsText" dxfId="679" priority="140" operator="containsText" text="Mayor">
      <formula>NOT(ISERROR(SEARCH("Mayor",I50)))</formula>
    </cfRule>
    <cfRule type="containsText" dxfId="678" priority="141" operator="containsText" text="Menor">
      <formula>NOT(ISERROR(SEARCH("Menor",I50)))</formula>
    </cfRule>
    <cfRule type="containsText" dxfId="677" priority="142" operator="containsText" text="Leve">
      <formula>NOT(ISERROR(SEARCH("Leve",I50)))</formula>
    </cfRule>
    <cfRule type="containsText" dxfId="676" priority="147" operator="containsText" text="Moderado">
      <formula>NOT(ISERROR(SEARCH("Moderado",I50)))</formula>
    </cfRule>
  </conditionalFormatting>
  <conditionalFormatting sqref="K50:K54">
    <cfRule type="containsText" dxfId="675" priority="134" operator="containsText" text="Media">
      <formula>NOT(ISERROR(SEARCH("Media",K50)))</formula>
    </cfRule>
  </conditionalFormatting>
  <conditionalFormatting sqref="L50:L54">
    <cfRule type="containsText" dxfId="674" priority="133" operator="containsText" text="Moderado">
      <formula>NOT(ISERROR(SEARCH("Moderado",L50)))</formula>
    </cfRule>
  </conditionalFormatting>
  <conditionalFormatting sqref="J50:J54">
    <cfRule type="containsText" dxfId="673" priority="132" operator="containsText" text="Moderado">
      <formula>NOT(ISERROR(SEARCH("Moderado",J50)))</formula>
    </cfRule>
  </conditionalFormatting>
  <conditionalFormatting sqref="J50:J54">
    <cfRule type="containsText" dxfId="672" priority="130" operator="containsText" text="Bajo">
      <formula>NOT(ISERROR(SEARCH("Bajo",J50)))</formula>
    </cfRule>
    <cfRule type="containsText" dxfId="671" priority="131" operator="containsText" text="Extremo">
      <formula>NOT(ISERROR(SEARCH("Extremo",J50)))</formula>
    </cfRule>
  </conditionalFormatting>
  <conditionalFormatting sqref="K50:K54">
    <cfRule type="containsText" dxfId="670" priority="128" operator="containsText" text="Baja">
      <formula>NOT(ISERROR(SEARCH("Baja",K50)))</formula>
    </cfRule>
    <cfRule type="containsText" dxfId="669" priority="129" operator="containsText" text="Muy Baja">
      <formula>NOT(ISERROR(SEARCH("Muy Baja",K50)))</formula>
    </cfRule>
  </conditionalFormatting>
  <conditionalFormatting sqref="K50:K54">
    <cfRule type="containsText" dxfId="668" priority="126" operator="containsText" text="Muy Alta">
      <formula>NOT(ISERROR(SEARCH("Muy Alta",K50)))</formula>
    </cfRule>
    <cfRule type="containsText" dxfId="667" priority="127" operator="containsText" text="Alta">
      <formula>NOT(ISERROR(SEARCH("Alta",K50)))</formula>
    </cfRule>
  </conditionalFormatting>
  <conditionalFormatting sqref="L50:L54">
    <cfRule type="containsText" dxfId="666" priority="122" operator="containsText" text="Catastrófico">
      <formula>NOT(ISERROR(SEARCH("Catastrófico",L50)))</formula>
    </cfRule>
    <cfRule type="containsText" dxfId="665" priority="123" operator="containsText" text="Mayor">
      <formula>NOT(ISERROR(SEARCH("Mayor",L50)))</formula>
    </cfRule>
    <cfRule type="containsText" dxfId="664" priority="124" operator="containsText" text="Menor">
      <formula>NOT(ISERROR(SEARCH("Menor",L50)))</formula>
    </cfRule>
    <cfRule type="containsText" dxfId="663" priority="125" operator="containsText" text="Leve">
      <formula>NOT(ISERROR(SEARCH("Leve",L50)))</formula>
    </cfRule>
  </conditionalFormatting>
  <conditionalFormatting sqref="K55:L55">
    <cfRule type="containsText" dxfId="662" priority="116" operator="containsText" text="3- Moderado">
      <formula>NOT(ISERROR(SEARCH("3- Moderado",K55)))</formula>
    </cfRule>
    <cfRule type="containsText" dxfId="661" priority="117" operator="containsText" text="6- Moderado">
      <formula>NOT(ISERROR(SEARCH("6- Moderado",K55)))</formula>
    </cfRule>
    <cfRule type="containsText" dxfId="660" priority="118" operator="containsText" text="4- Moderado">
      <formula>NOT(ISERROR(SEARCH("4- Moderado",K55)))</formula>
    </cfRule>
    <cfRule type="containsText" dxfId="659" priority="119" operator="containsText" text="3- Bajo">
      <formula>NOT(ISERROR(SEARCH("3- Bajo",K55)))</formula>
    </cfRule>
    <cfRule type="containsText" dxfId="658" priority="120" operator="containsText" text="4- Bajo">
      <formula>NOT(ISERROR(SEARCH("4- Bajo",K55)))</formula>
    </cfRule>
    <cfRule type="containsText" dxfId="657" priority="121" operator="containsText" text="1- Bajo">
      <formula>NOT(ISERROR(SEARCH("1- Bajo",K55)))</formula>
    </cfRule>
  </conditionalFormatting>
  <conditionalFormatting sqref="H55:I55">
    <cfRule type="containsText" dxfId="656" priority="110" operator="containsText" text="3- Moderado">
      <formula>NOT(ISERROR(SEARCH("3- Moderado",H55)))</formula>
    </cfRule>
    <cfRule type="containsText" dxfId="655" priority="111" operator="containsText" text="6- Moderado">
      <formula>NOT(ISERROR(SEARCH("6- Moderado",H55)))</formula>
    </cfRule>
    <cfRule type="containsText" dxfId="654" priority="112" operator="containsText" text="4- Moderado">
      <formula>NOT(ISERROR(SEARCH("4- Moderado",H55)))</formula>
    </cfRule>
    <cfRule type="containsText" dxfId="653" priority="113" operator="containsText" text="3- Bajo">
      <formula>NOT(ISERROR(SEARCH("3- Bajo",H55)))</formula>
    </cfRule>
    <cfRule type="containsText" dxfId="652" priority="114" operator="containsText" text="4- Bajo">
      <formula>NOT(ISERROR(SEARCH("4- Bajo",H55)))</formula>
    </cfRule>
    <cfRule type="containsText" dxfId="651" priority="115" operator="containsText" text="1- Bajo">
      <formula>NOT(ISERROR(SEARCH("1- Bajo",H55)))</formula>
    </cfRule>
  </conditionalFormatting>
  <conditionalFormatting sqref="A55 C55:E55">
    <cfRule type="containsText" dxfId="650" priority="104" operator="containsText" text="3- Moderado">
      <formula>NOT(ISERROR(SEARCH("3- Moderado",A55)))</formula>
    </cfRule>
    <cfRule type="containsText" dxfId="649" priority="105" operator="containsText" text="6- Moderado">
      <formula>NOT(ISERROR(SEARCH("6- Moderado",A55)))</formula>
    </cfRule>
    <cfRule type="containsText" dxfId="648" priority="106" operator="containsText" text="4- Moderado">
      <formula>NOT(ISERROR(SEARCH("4- Moderado",A55)))</formula>
    </cfRule>
    <cfRule type="containsText" dxfId="647" priority="107" operator="containsText" text="3- Bajo">
      <formula>NOT(ISERROR(SEARCH("3- Bajo",A55)))</formula>
    </cfRule>
    <cfRule type="containsText" dxfId="646" priority="108" operator="containsText" text="4- Bajo">
      <formula>NOT(ISERROR(SEARCH("4- Bajo",A55)))</formula>
    </cfRule>
    <cfRule type="containsText" dxfId="645" priority="109" operator="containsText" text="1- Bajo">
      <formula>NOT(ISERROR(SEARCH("1- Bajo",A55)))</formula>
    </cfRule>
  </conditionalFormatting>
  <conditionalFormatting sqref="F55:G55">
    <cfRule type="containsText" dxfId="644" priority="98" operator="containsText" text="3- Moderado">
      <formula>NOT(ISERROR(SEARCH("3- Moderado",F55)))</formula>
    </cfRule>
    <cfRule type="containsText" dxfId="643" priority="99" operator="containsText" text="6- Moderado">
      <formula>NOT(ISERROR(SEARCH("6- Moderado",F55)))</formula>
    </cfRule>
    <cfRule type="containsText" dxfId="642" priority="100" operator="containsText" text="4- Moderado">
      <formula>NOT(ISERROR(SEARCH("4- Moderado",F55)))</formula>
    </cfRule>
    <cfRule type="containsText" dxfId="641" priority="101" operator="containsText" text="3- Bajo">
      <formula>NOT(ISERROR(SEARCH("3- Bajo",F55)))</formula>
    </cfRule>
    <cfRule type="containsText" dxfId="640" priority="102" operator="containsText" text="4- Bajo">
      <formula>NOT(ISERROR(SEARCH("4- Bajo",F55)))</formula>
    </cfRule>
    <cfRule type="containsText" dxfId="639" priority="103" operator="containsText" text="1- Bajo">
      <formula>NOT(ISERROR(SEARCH("1- Bajo",F55)))</formula>
    </cfRule>
  </conditionalFormatting>
  <conditionalFormatting sqref="J55:J59">
    <cfRule type="containsText" dxfId="638" priority="93" operator="containsText" text="Bajo">
      <formula>NOT(ISERROR(SEARCH("Bajo",J55)))</formula>
    </cfRule>
    <cfRule type="containsText" dxfId="637" priority="94" operator="containsText" text="Moderado">
      <formula>NOT(ISERROR(SEARCH("Moderado",J55)))</formula>
    </cfRule>
    <cfRule type="containsText" dxfId="636" priority="95" operator="containsText" text="Alto">
      <formula>NOT(ISERROR(SEARCH("Alto",J55)))</formula>
    </cfRule>
    <cfRule type="containsText" dxfId="635" priority="96" operator="containsText" text="Extremo">
      <formula>NOT(ISERROR(SEARCH("Extremo",J55)))</formula>
    </cfRule>
    <cfRule type="colorScale" priority="97">
      <colorScale>
        <cfvo type="min"/>
        <cfvo type="max"/>
        <color rgb="FFFF7128"/>
        <color rgb="FFFFEF9C"/>
      </colorScale>
    </cfRule>
  </conditionalFormatting>
  <conditionalFormatting sqref="M55:M59">
    <cfRule type="containsText" dxfId="634" priority="68" operator="containsText" text="Moderado">
      <formula>NOT(ISERROR(SEARCH("Moderado",M55)))</formula>
    </cfRule>
    <cfRule type="containsText" dxfId="633" priority="88" operator="containsText" text="Bajo">
      <formula>NOT(ISERROR(SEARCH("Bajo",M55)))</formula>
    </cfRule>
    <cfRule type="containsText" dxfId="632" priority="89" operator="containsText" text="Moderado">
      <formula>NOT(ISERROR(SEARCH("Moderado",M55)))</formula>
    </cfRule>
    <cfRule type="containsText" dxfId="631" priority="90" operator="containsText" text="Alto">
      <formula>NOT(ISERROR(SEARCH("Alto",M55)))</formula>
    </cfRule>
    <cfRule type="containsText" dxfId="630" priority="91" operator="containsText" text="Extremo">
      <formula>NOT(ISERROR(SEARCH("Extremo",M55)))</formula>
    </cfRule>
    <cfRule type="colorScale" priority="92">
      <colorScale>
        <cfvo type="min"/>
        <cfvo type="max"/>
        <color rgb="FFFF7128"/>
        <color rgb="FFFFEF9C"/>
      </colorScale>
    </cfRule>
  </conditionalFormatting>
  <conditionalFormatting sqref="N55">
    <cfRule type="containsText" dxfId="629" priority="82" operator="containsText" text="3- Moderado">
      <formula>NOT(ISERROR(SEARCH("3- Moderado",N55)))</formula>
    </cfRule>
    <cfRule type="containsText" dxfId="628" priority="83" operator="containsText" text="6- Moderado">
      <formula>NOT(ISERROR(SEARCH("6- Moderado",N55)))</formula>
    </cfRule>
    <cfRule type="containsText" dxfId="627" priority="84" operator="containsText" text="4- Moderado">
      <formula>NOT(ISERROR(SEARCH("4- Moderado",N55)))</formula>
    </cfRule>
    <cfRule type="containsText" dxfId="626" priority="85" operator="containsText" text="3- Bajo">
      <formula>NOT(ISERROR(SEARCH("3- Bajo",N55)))</formula>
    </cfRule>
    <cfRule type="containsText" dxfId="625" priority="86" operator="containsText" text="4- Bajo">
      <formula>NOT(ISERROR(SEARCH("4- Bajo",N55)))</formula>
    </cfRule>
    <cfRule type="containsText" dxfId="624" priority="87" operator="containsText" text="1- Bajo">
      <formula>NOT(ISERROR(SEARCH("1- Bajo",N55)))</formula>
    </cfRule>
  </conditionalFormatting>
  <conditionalFormatting sqref="H55:H59">
    <cfRule type="containsText" dxfId="623" priority="69" operator="containsText" text="Muy Alta">
      <formula>NOT(ISERROR(SEARCH("Muy Alta",H55)))</formula>
    </cfRule>
    <cfRule type="containsText" dxfId="622" priority="70" operator="containsText" text="Alta">
      <formula>NOT(ISERROR(SEARCH("Alta",H55)))</formula>
    </cfRule>
    <cfRule type="containsText" dxfId="621" priority="71" operator="containsText" text="Muy Alta">
      <formula>NOT(ISERROR(SEARCH("Muy Alta",H55)))</formula>
    </cfRule>
    <cfRule type="containsText" dxfId="620" priority="76" operator="containsText" text="Muy Baja">
      <formula>NOT(ISERROR(SEARCH("Muy Baja",H55)))</formula>
    </cfRule>
    <cfRule type="containsText" dxfId="619" priority="77" operator="containsText" text="Baja">
      <formula>NOT(ISERROR(SEARCH("Baja",H55)))</formula>
    </cfRule>
    <cfRule type="containsText" dxfId="618" priority="78" operator="containsText" text="Media">
      <formula>NOT(ISERROR(SEARCH("Media",H55)))</formula>
    </cfRule>
    <cfRule type="containsText" dxfId="617" priority="79" operator="containsText" text="Alta">
      <formula>NOT(ISERROR(SEARCH("Alta",H55)))</formula>
    </cfRule>
    <cfRule type="containsText" dxfId="616" priority="81" operator="containsText" text="Muy Alta">
      <formula>NOT(ISERROR(SEARCH("Muy Alta",H55)))</formula>
    </cfRule>
  </conditionalFormatting>
  <conditionalFormatting sqref="I55:I59">
    <cfRule type="containsText" dxfId="615" priority="72" operator="containsText" text="Catastrófico">
      <formula>NOT(ISERROR(SEARCH("Catastrófico",I55)))</formula>
    </cfRule>
    <cfRule type="containsText" dxfId="614" priority="73" operator="containsText" text="Mayor">
      <formula>NOT(ISERROR(SEARCH("Mayor",I55)))</formula>
    </cfRule>
    <cfRule type="containsText" dxfId="613" priority="74" operator="containsText" text="Menor">
      <formula>NOT(ISERROR(SEARCH("Menor",I55)))</formula>
    </cfRule>
    <cfRule type="containsText" dxfId="612" priority="75" operator="containsText" text="Leve">
      <formula>NOT(ISERROR(SEARCH("Leve",I55)))</formula>
    </cfRule>
    <cfRule type="containsText" dxfId="611" priority="80" operator="containsText" text="Moderado">
      <formula>NOT(ISERROR(SEARCH("Moderado",I55)))</formula>
    </cfRule>
  </conditionalFormatting>
  <conditionalFormatting sqref="K55:K59">
    <cfRule type="containsText" dxfId="610" priority="67" operator="containsText" text="Media">
      <formula>NOT(ISERROR(SEARCH("Media",K55)))</formula>
    </cfRule>
  </conditionalFormatting>
  <conditionalFormatting sqref="L55:L59">
    <cfRule type="containsText" dxfId="609" priority="66" operator="containsText" text="Moderado">
      <formula>NOT(ISERROR(SEARCH("Moderado",L55)))</formula>
    </cfRule>
  </conditionalFormatting>
  <conditionalFormatting sqref="J55:J59">
    <cfRule type="containsText" dxfId="608" priority="65" operator="containsText" text="Moderado">
      <formula>NOT(ISERROR(SEARCH("Moderado",J55)))</formula>
    </cfRule>
  </conditionalFormatting>
  <conditionalFormatting sqref="J55:J59">
    <cfRule type="containsText" dxfId="607" priority="63" operator="containsText" text="Bajo">
      <formula>NOT(ISERROR(SEARCH("Bajo",J55)))</formula>
    </cfRule>
    <cfRule type="containsText" dxfId="606" priority="64" operator="containsText" text="Extremo">
      <formula>NOT(ISERROR(SEARCH("Extremo",J55)))</formula>
    </cfRule>
  </conditionalFormatting>
  <conditionalFormatting sqref="K55:K59">
    <cfRule type="containsText" dxfId="605" priority="61" operator="containsText" text="Baja">
      <formula>NOT(ISERROR(SEARCH("Baja",K55)))</formula>
    </cfRule>
    <cfRule type="containsText" dxfId="604" priority="62" operator="containsText" text="Muy Baja">
      <formula>NOT(ISERROR(SEARCH("Muy Baja",K55)))</formula>
    </cfRule>
  </conditionalFormatting>
  <conditionalFormatting sqref="K55:K59">
    <cfRule type="containsText" dxfId="603" priority="59" operator="containsText" text="Muy Alta">
      <formula>NOT(ISERROR(SEARCH("Muy Alta",K55)))</formula>
    </cfRule>
    <cfRule type="containsText" dxfId="602" priority="60" operator="containsText" text="Alta">
      <formula>NOT(ISERROR(SEARCH("Alta",K55)))</formula>
    </cfRule>
  </conditionalFormatting>
  <conditionalFormatting sqref="L55:L59">
    <cfRule type="containsText" dxfId="601" priority="55" operator="containsText" text="Catastrófico">
      <formula>NOT(ISERROR(SEARCH("Catastrófico",L55)))</formula>
    </cfRule>
    <cfRule type="containsText" dxfId="600" priority="56" operator="containsText" text="Mayor">
      <formula>NOT(ISERROR(SEARCH("Mayor",L55)))</formula>
    </cfRule>
    <cfRule type="containsText" dxfId="599" priority="57" operator="containsText" text="Menor">
      <formula>NOT(ISERROR(SEARCH("Menor",L55)))</formula>
    </cfRule>
    <cfRule type="containsText" dxfId="598" priority="58" operator="containsText" text="Leve">
      <formula>NOT(ISERROR(SEARCH("Leve",L55)))</formula>
    </cfRule>
  </conditionalFormatting>
  <dataValidations count="7">
    <dataValidation allowBlank="1" showInputMessage="1" showErrorMessage="1" prompt="seleccionar si el responsable de ejecutar las acciones es el nivel central" sqref="Q8" xr:uid="{00000000-0002-0000-0E00-000000000000}"/>
    <dataValidation allowBlank="1" showInputMessage="1" showErrorMessage="1" prompt="Seleccionar si el responsable es el responsable de las acciones es el nivel central" sqref="P7:P8" xr:uid="{00000000-0002-0000-0E00-000001000000}"/>
    <dataValidation allowBlank="1" showInputMessage="1" showErrorMessage="1" prompt="Describir las actividades que se van a desarrollar para el proyecto" sqref="O7" xr:uid="{00000000-0002-0000-0E00-000002000000}"/>
    <dataValidation allowBlank="1" showInputMessage="1" showErrorMessage="1" prompt="El grado de afectación puede ser " sqref="I8" xr:uid="{00000000-0002-0000-0E00-000003000000}"/>
    <dataValidation allowBlank="1" showInputMessage="1" showErrorMessage="1" prompt="Que tan factible es que materialize el riesgo?" sqref="H8" xr:uid="{00000000-0002-0000-0E00-000004000000}"/>
    <dataValidation allowBlank="1" showInputMessage="1" showErrorMessage="1" prompt="Registrar qué factor  que ocasina el riesgo: un facot identtficado el contexto._x000a_O  personas, recursos, estilo de direccion , factores externos, , codiciones ambientales" sqref="F8:G8" xr:uid="{00000000-0002-0000-0E00-000005000000}"/>
    <dataValidation allowBlank="1" showInputMessage="1" showErrorMessage="1" prompt="Seleccionar el tipo de riesgo teniendo en cuenta que  factor organizaconal afecta. Ver explicacion en hoja " sqref="E8" xr:uid="{00000000-0002-0000-0E00-000006000000}"/>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249977111117893"/>
  </sheetPr>
  <dimension ref="A1:JR59"/>
  <sheetViews>
    <sheetView topLeftCell="A27" zoomScale="71" zoomScaleNormal="71" workbookViewId="0">
      <selection activeCell="O10" sqref="O10:O39"/>
    </sheetView>
  </sheetViews>
  <sheetFormatPr baseColWidth="10" defaultColWidth="11.42578125" defaultRowHeight="15"/>
  <cols>
    <col min="1" max="2" width="18.42578125" style="82" customWidth="1"/>
    <col min="3" max="3" width="15.5703125" customWidth="1"/>
    <col min="4" max="4" width="27.5703125" style="82" customWidth="1"/>
    <col min="5" max="5" width="18" style="182" customWidth="1"/>
    <col min="6" max="6" width="40.140625" customWidth="1"/>
    <col min="7" max="7" width="20.42578125" customWidth="1"/>
    <col min="8" max="8" width="10.42578125" style="183" customWidth="1"/>
    <col min="9" max="9" width="11.42578125" style="183" customWidth="1"/>
    <col min="10" max="10" width="10.140625" style="184" customWidth="1"/>
    <col min="11" max="11" width="11.42578125" style="183" customWidth="1"/>
    <col min="12" max="12" width="10.85546875" style="183" customWidth="1"/>
    <col min="13" max="13" width="18.28515625" style="183" bestFit="1" customWidth="1"/>
    <col min="14" max="14" width="18.28515625" bestFit="1" customWidth="1"/>
    <col min="15" max="15" width="32.85546875" customWidth="1"/>
    <col min="16" max="16" width="12.42578125" customWidth="1"/>
    <col min="17" max="17" width="15.140625" customWidth="1"/>
    <col min="18" max="18" width="17.42578125" customWidth="1"/>
    <col min="19" max="19" width="17.140625" customWidth="1"/>
    <col min="20" max="20" width="16.140625" customWidth="1"/>
    <col min="21" max="176" width="11.42578125" style="125"/>
  </cols>
  <sheetData>
    <row r="1" spans="1:278" s="160" customFormat="1" ht="16.5" customHeight="1">
      <c r="A1" s="530"/>
      <c r="B1" s="531"/>
      <c r="C1" s="531"/>
      <c r="D1" s="616" t="s">
        <v>374</v>
      </c>
      <c r="E1" s="616"/>
      <c r="F1" s="616"/>
      <c r="G1" s="616"/>
      <c r="H1" s="616"/>
      <c r="I1" s="616"/>
      <c r="J1" s="616"/>
      <c r="K1" s="616"/>
      <c r="L1" s="616"/>
      <c r="M1" s="616"/>
      <c r="N1" s="616"/>
      <c r="O1" s="616"/>
      <c r="P1" s="616"/>
      <c r="Q1" s="617"/>
      <c r="R1" s="522" t="s">
        <v>67</v>
      </c>
      <c r="S1" s="522"/>
      <c r="T1" s="522"/>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c r="IU1" s="159"/>
      <c r="IV1" s="159"/>
      <c r="IW1" s="159"/>
      <c r="IX1" s="159"/>
      <c r="IY1" s="159"/>
      <c r="IZ1" s="159"/>
      <c r="JA1" s="159"/>
      <c r="JB1" s="159"/>
      <c r="JC1" s="159"/>
      <c r="JD1" s="159"/>
      <c r="JE1" s="159"/>
      <c r="JF1" s="159"/>
      <c r="JG1" s="159"/>
      <c r="JH1" s="159"/>
      <c r="JI1" s="159"/>
      <c r="JJ1" s="159"/>
      <c r="JK1" s="159"/>
      <c r="JL1" s="159"/>
      <c r="JM1" s="159"/>
      <c r="JN1" s="159"/>
      <c r="JO1" s="159"/>
      <c r="JP1" s="159"/>
      <c r="JQ1" s="159"/>
      <c r="JR1" s="159"/>
    </row>
    <row r="2" spans="1:278" s="160" customFormat="1" ht="39.75" customHeight="1">
      <c r="A2" s="532"/>
      <c r="B2" s="533"/>
      <c r="C2" s="533"/>
      <c r="D2" s="618"/>
      <c r="E2" s="618"/>
      <c r="F2" s="618"/>
      <c r="G2" s="618"/>
      <c r="H2" s="618"/>
      <c r="I2" s="618"/>
      <c r="J2" s="618"/>
      <c r="K2" s="618"/>
      <c r="L2" s="618"/>
      <c r="M2" s="618"/>
      <c r="N2" s="618"/>
      <c r="O2" s="618"/>
      <c r="P2" s="618"/>
      <c r="Q2" s="619"/>
      <c r="R2" s="522"/>
      <c r="S2" s="522"/>
      <c r="T2" s="522"/>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c r="HS2" s="159"/>
      <c r="HT2" s="159"/>
      <c r="HU2" s="159"/>
      <c r="HV2" s="159"/>
      <c r="HW2" s="159"/>
      <c r="HX2" s="159"/>
      <c r="HY2" s="159"/>
      <c r="HZ2" s="159"/>
      <c r="IA2" s="159"/>
      <c r="IB2" s="159"/>
      <c r="IC2" s="159"/>
      <c r="ID2" s="159"/>
      <c r="IE2" s="159"/>
      <c r="IF2" s="159"/>
      <c r="IG2" s="159"/>
      <c r="IH2" s="159"/>
      <c r="II2" s="159"/>
      <c r="IJ2" s="159"/>
      <c r="IK2" s="159"/>
      <c r="IL2" s="159"/>
      <c r="IM2" s="159"/>
      <c r="IN2" s="159"/>
      <c r="IO2" s="159"/>
      <c r="IP2" s="159"/>
      <c r="IQ2" s="159"/>
      <c r="IR2" s="159"/>
      <c r="IS2" s="159"/>
      <c r="IT2" s="159"/>
      <c r="IU2" s="159"/>
      <c r="IV2" s="159"/>
      <c r="IW2" s="159"/>
      <c r="IX2" s="159"/>
      <c r="IY2" s="159"/>
      <c r="IZ2" s="159"/>
      <c r="JA2" s="159"/>
      <c r="JB2" s="159"/>
      <c r="JC2" s="159"/>
      <c r="JD2" s="159"/>
      <c r="JE2" s="159"/>
      <c r="JF2" s="159"/>
      <c r="JG2" s="159"/>
      <c r="JH2" s="159"/>
      <c r="JI2" s="159"/>
      <c r="JJ2" s="159"/>
      <c r="JK2" s="159"/>
      <c r="JL2" s="159"/>
      <c r="JM2" s="159"/>
      <c r="JN2" s="159"/>
      <c r="JO2" s="159"/>
      <c r="JP2" s="159"/>
      <c r="JQ2" s="159"/>
      <c r="JR2" s="159"/>
    </row>
    <row r="3" spans="1:278" s="160" customFormat="1" ht="3" customHeight="1">
      <c r="A3" s="2"/>
      <c r="B3" s="2"/>
      <c r="C3" s="197"/>
      <c r="D3" s="618"/>
      <c r="E3" s="618"/>
      <c r="F3" s="618"/>
      <c r="G3" s="618"/>
      <c r="H3" s="618"/>
      <c r="I3" s="618"/>
      <c r="J3" s="618"/>
      <c r="K3" s="618"/>
      <c r="L3" s="618"/>
      <c r="M3" s="618"/>
      <c r="N3" s="618"/>
      <c r="O3" s="618"/>
      <c r="P3" s="618"/>
      <c r="Q3" s="619"/>
      <c r="R3" s="522"/>
      <c r="S3" s="522"/>
      <c r="T3" s="522"/>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c r="HS3" s="159"/>
      <c r="HT3" s="159"/>
      <c r="HU3" s="159"/>
      <c r="HV3" s="159"/>
      <c r="HW3" s="159"/>
      <c r="HX3" s="159"/>
      <c r="HY3" s="159"/>
      <c r="HZ3" s="159"/>
      <c r="IA3" s="159"/>
      <c r="IB3" s="159"/>
      <c r="IC3" s="159"/>
      <c r="ID3" s="159"/>
      <c r="IE3" s="159"/>
      <c r="IF3" s="159"/>
      <c r="IG3" s="159"/>
      <c r="IH3" s="159"/>
      <c r="II3" s="159"/>
      <c r="IJ3" s="159"/>
      <c r="IK3" s="159"/>
      <c r="IL3" s="159"/>
      <c r="IM3" s="159"/>
      <c r="IN3" s="159"/>
      <c r="IO3" s="159"/>
      <c r="IP3" s="159"/>
      <c r="IQ3" s="159"/>
      <c r="IR3" s="159"/>
      <c r="IS3" s="159"/>
      <c r="IT3" s="159"/>
      <c r="IU3" s="159"/>
      <c r="IV3" s="159"/>
      <c r="IW3" s="159"/>
      <c r="IX3" s="159"/>
      <c r="IY3" s="159"/>
      <c r="IZ3" s="159"/>
      <c r="JA3" s="159"/>
      <c r="JB3" s="159"/>
      <c r="JC3" s="159"/>
      <c r="JD3" s="159"/>
      <c r="JE3" s="159"/>
      <c r="JF3" s="159"/>
      <c r="JG3" s="159"/>
      <c r="JH3" s="159"/>
      <c r="JI3" s="159"/>
      <c r="JJ3" s="159"/>
      <c r="JK3" s="159"/>
      <c r="JL3" s="159"/>
      <c r="JM3" s="159"/>
      <c r="JN3" s="159"/>
      <c r="JO3" s="159"/>
      <c r="JP3" s="159"/>
      <c r="JQ3" s="159"/>
      <c r="JR3" s="159"/>
    </row>
    <row r="4" spans="1:278" s="160" customFormat="1" ht="41.25" customHeight="1">
      <c r="A4" s="523" t="s">
        <v>0</v>
      </c>
      <c r="B4" s="524"/>
      <c r="C4" s="525"/>
      <c r="D4" s="526" t="str">
        <f>'Mapa Final'!D4</f>
        <v>Comunicación Institucional</v>
      </c>
      <c r="E4" s="527"/>
      <c r="F4" s="527"/>
      <c r="G4" s="527"/>
      <c r="H4" s="527"/>
      <c r="I4" s="527"/>
      <c r="J4" s="527"/>
      <c r="K4" s="527"/>
      <c r="L4" s="527"/>
      <c r="M4" s="527"/>
      <c r="N4" s="528"/>
      <c r="O4" s="529"/>
      <c r="P4" s="529"/>
      <c r="Q4" s="529"/>
      <c r="R4" s="1"/>
      <c r="S4" s="1"/>
      <c r="T4" s="1"/>
      <c r="U4" s="159"/>
      <c r="V4" s="159"/>
      <c r="W4" s="159"/>
      <c r="X4" s="159"/>
      <c r="Y4" s="159"/>
      <c r="Z4" s="159"/>
      <c r="AA4" s="159"/>
      <c r="AB4" s="159"/>
      <c r="AC4" s="159"/>
      <c r="AD4" s="159"/>
      <c r="AE4" s="159"/>
      <c r="AF4" s="159"/>
      <c r="AG4" s="159"/>
      <c r="AH4" s="159"/>
      <c r="AI4" s="159"/>
      <c r="AJ4" s="159"/>
      <c r="AK4" s="159"/>
      <c r="AL4" s="159"/>
      <c r="AM4" s="159"/>
      <c r="AN4" s="159"/>
      <c r="AO4" s="159"/>
      <c r="AP4" s="159"/>
      <c r="AQ4" s="159"/>
      <c r="AR4" s="159"/>
      <c r="AS4" s="159"/>
      <c r="AT4" s="159"/>
      <c r="AU4" s="159"/>
      <c r="AV4" s="159"/>
      <c r="AW4" s="159"/>
      <c r="AX4" s="159"/>
      <c r="AY4" s="159"/>
      <c r="AZ4" s="159"/>
      <c r="BA4" s="159"/>
      <c r="BB4" s="159"/>
      <c r="BC4" s="159"/>
      <c r="BD4" s="159"/>
      <c r="BE4" s="159"/>
      <c r="BF4" s="159"/>
      <c r="BG4" s="159"/>
      <c r="BH4" s="159"/>
      <c r="BI4" s="159"/>
      <c r="BJ4" s="159"/>
      <c r="BK4" s="159"/>
      <c r="BL4" s="159"/>
      <c r="BM4" s="159"/>
      <c r="BN4" s="159"/>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59"/>
      <c r="DF4" s="159"/>
      <c r="DG4" s="159"/>
      <c r="DH4" s="159"/>
      <c r="DI4" s="159"/>
      <c r="DJ4" s="159"/>
      <c r="DK4" s="159"/>
      <c r="DL4" s="159"/>
      <c r="DM4" s="159"/>
      <c r="DN4" s="159"/>
      <c r="DO4" s="159"/>
      <c r="DP4" s="159"/>
      <c r="DQ4" s="159"/>
      <c r="DR4" s="159"/>
      <c r="DS4" s="159"/>
      <c r="DT4" s="159"/>
      <c r="DU4" s="159"/>
      <c r="DV4" s="159"/>
      <c r="DW4" s="159"/>
      <c r="DX4" s="159"/>
      <c r="DY4" s="159"/>
      <c r="DZ4" s="159"/>
      <c r="EA4" s="159"/>
      <c r="EB4" s="159"/>
      <c r="EC4" s="159"/>
      <c r="ED4" s="159"/>
      <c r="EE4" s="159"/>
      <c r="EF4" s="159"/>
      <c r="EG4" s="159"/>
      <c r="EH4" s="159"/>
      <c r="EI4" s="159"/>
      <c r="EJ4" s="159"/>
      <c r="EK4" s="159"/>
      <c r="EL4" s="159"/>
      <c r="EM4" s="159"/>
      <c r="EN4" s="159"/>
      <c r="EO4" s="159"/>
      <c r="EP4" s="159"/>
      <c r="EQ4" s="159"/>
      <c r="ER4" s="159"/>
      <c r="ES4" s="159"/>
      <c r="ET4" s="159"/>
      <c r="EU4" s="159"/>
      <c r="EV4" s="159"/>
      <c r="EW4" s="159"/>
      <c r="EX4" s="159"/>
      <c r="EY4" s="159"/>
      <c r="EZ4" s="159"/>
      <c r="FA4" s="159"/>
      <c r="FB4" s="159"/>
      <c r="FC4" s="159"/>
      <c r="FD4" s="159"/>
      <c r="FE4" s="159"/>
      <c r="FF4" s="159"/>
      <c r="FG4" s="159"/>
      <c r="FH4" s="159"/>
      <c r="FI4" s="159"/>
      <c r="FJ4" s="159"/>
      <c r="FK4" s="159"/>
      <c r="FL4" s="159"/>
      <c r="FM4" s="159"/>
      <c r="FN4" s="159"/>
      <c r="FO4" s="159"/>
      <c r="FP4" s="159"/>
      <c r="FQ4" s="159"/>
      <c r="FR4" s="159"/>
      <c r="FS4" s="159"/>
      <c r="FT4" s="159"/>
      <c r="FU4" s="159"/>
      <c r="FV4" s="159"/>
      <c r="FW4" s="159"/>
      <c r="FX4" s="159"/>
      <c r="FY4" s="159"/>
      <c r="FZ4" s="159"/>
      <c r="GA4" s="159"/>
      <c r="GB4" s="159"/>
      <c r="GC4" s="159"/>
      <c r="GD4" s="159"/>
      <c r="GE4" s="159"/>
      <c r="GF4" s="159"/>
      <c r="GG4" s="159"/>
      <c r="GH4" s="159"/>
      <c r="GI4" s="159"/>
      <c r="GJ4" s="159"/>
      <c r="GK4" s="159"/>
      <c r="GL4" s="159"/>
      <c r="GM4" s="159"/>
      <c r="GN4" s="159"/>
      <c r="GO4" s="159"/>
      <c r="GP4" s="159"/>
      <c r="GQ4" s="159"/>
      <c r="GR4" s="159"/>
      <c r="GS4" s="159"/>
      <c r="GT4" s="159"/>
      <c r="GU4" s="159"/>
      <c r="GV4" s="159"/>
      <c r="GW4" s="159"/>
      <c r="GX4" s="159"/>
      <c r="GY4" s="159"/>
      <c r="GZ4" s="159"/>
      <c r="HA4" s="159"/>
      <c r="HB4" s="159"/>
      <c r="HC4" s="159"/>
      <c r="HD4" s="159"/>
      <c r="HE4" s="159"/>
      <c r="HF4" s="159"/>
      <c r="HG4" s="159"/>
      <c r="HH4" s="159"/>
      <c r="HI4" s="159"/>
      <c r="HJ4" s="159"/>
      <c r="HK4" s="159"/>
      <c r="HL4" s="159"/>
      <c r="HM4" s="159"/>
      <c r="HN4" s="159"/>
      <c r="HO4" s="159"/>
      <c r="HP4" s="159"/>
      <c r="HQ4" s="159"/>
      <c r="HR4" s="159"/>
      <c r="HS4" s="159"/>
      <c r="HT4" s="159"/>
      <c r="HU4" s="159"/>
      <c r="HV4" s="159"/>
      <c r="HW4" s="159"/>
      <c r="HX4" s="159"/>
      <c r="HY4" s="159"/>
      <c r="HZ4" s="159"/>
      <c r="IA4" s="159"/>
      <c r="IB4" s="159"/>
      <c r="IC4" s="159"/>
      <c r="ID4" s="159"/>
      <c r="IE4" s="159"/>
      <c r="IF4" s="159"/>
      <c r="IG4" s="159"/>
      <c r="IH4" s="159"/>
      <c r="II4" s="159"/>
      <c r="IJ4" s="159"/>
      <c r="IK4" s="159"/>
      <c r="IL4" s="159"/>
      <c r="IM4" s="159"/>
      <c r="IN4" s="159"/>
      <c r="IO4" s="159"/>
      <c r="IP4" s="159"/>
      <c r="IQ4" s="159"/>
      <c r="IR4" s="159"/>
      <c r="IS4" s="159"/>
      <c r="IT4" s="159"/>
      <c r="IU4" s="159"/>
      <c r="IV4" s="159"/>
      <c r="IW4" s="159"/>
      <c r="IX4" s="159"/>
      <c r="IY4" s="159"/>
      <c r="IZ4" s="159"/>
      <c r="JA4" s="159"/>
      <c r="JB4" s="159"/>
      <c r="JC4" s="159"/>
      <c r="JD4" s="159"/>
      <c r="JE4" s="159"/>
      <c r="JF4" s="159"/>
      <c r="JG4" s="159"/>
      <c r="JH4" s="159"/>
      <c r="JI4" s="159"/>
      <c r="JJ4" s="159"/>
      <c r="JK4" s="159"/>
      <c r="JL4" s="159"/>
      <c r="JM4" s="159"/>
      <c r="JN4" s="159"/>
      <c r="JO4" s="159"/>
      <c r="JP4" s="159"/>
      <c r="JQ4" s="159"/>
      <c r="JR4" s="159"/>
    </row>
    <row r="5" spans="1:278" s="160" customFormat="1" ht="52.5" customHeight="1">
      <c r="A5" s="523" t="s">
        <v>1</v>
      </c>
      <c r="B5" s="524"/>
      <c r="C5" s="525"/>
      <c r="D5" s="534" t="str">
        <f>'Mapa Final'!D5</f>
        <v>Garantizar las estrategias para fortalecer la identidad institucional de la Rama Judicial, mediante la difusión de información administrativa y judicial por medio de las tecnologías de la información y comunicaciones, para generar visibilidad, credibilidad y reconocimiento de la administración de justicia en la sociedad, en el marco del sistema de gestión de la calidad, medio ambiente, seguridad y salud en el trabajo de la Rama Judicial .</v>
      </c>
      <c r="E5" s="535"/>
      <c r="F5" s="535"/>
      <c r="G5" s="535"/>
      <c r="H5" s="535"/>
      <c r="I5" s="535"/>
      <c r="J5" s="535"/>
      <c r="K5" s="535"/>
      <c r="L5" s="535"/>
      <c r="M5" s="535"/>
      <c r="N5" s="536"/>
      <c r="O5" s="1"/>
      <c r="P5" s="1"/>
      <c r="Q5" s="1"/>
      <c r="R5" s="1"/>
      <c r="S5" s="1"/>
      <c r="T5" s="1"/>
      <c r="U5" s="159"/>
      <c r="V5" s="159"/>
      <c r="W5" s="159"/>
      <c r="X5" s="159"/>
      <c r="Y5" s="159"/>
      <c r="Z5" s="159"/>
      <c r="AA5" s="159"/>
      <c r="AB5" s="159"/>
      <c r="AC5" s="159"/>
      <c r="AD5" s="159"/>
      <c r="AE5" s="159"/>
      <c r="AF5" s="159"/>
      <c r="AG5" s="159"/>
      <c r="AH5" s="159"/>
      <c r="AI5" s="159"/>
      <c r="AJ5" s="159"/>
      <c r="AK5" s="159"/>
      <c r="AL5" s="159"/>
      <c r="AM5" s="159"/>
      <c r="AN5" s="159"/>
      <c r="AO5" s="159"/>
      <c r="AP5" s="159"/>
      <c r="AQ5" s="159"/>
      <c r="AR5" s="159"/>
      <c r="AS5" s="159"/>
      <c r="AT5" s="159"/>
      <c r="AU5" s="159"/>
      <c r="AV5" s="159"/>
      <c r="AW5" s="159"/>
      <c r="AX5" s="159"/>
      <c r="AY5" s="159"/>
      <c r="AZ5" s="159"/>
      <c r="BA5" s="159"/>
      <c r="BB5" s="159"/>
      <c r="BC5" s="159"/>
      <c r="BD5" s="159"/>
      <c r="BE5" s="159"/>
      <c r="BF5" s="159"/>
      <c r="BG5" s="159"/>
      <c r="BH5" s="159"/>
      <c r="BI5" s="159"/>
      <c r="BJ5" s="159"/>
      <c r="BK5" s="159"/>
      <c r="BL5" s="159"/>
      <c r="BM5" s="159"/>
      <c r="BN5" s="159"/>
      <c r="BO5" s="159"/>
      <c r="BP5" s="159"/>
      <c r="BQ5" s="159"/>
      <c r="BR5" s="159"/>
      <c r="BS5" s="159"/>
      <c r="BT5" s="159"/>
      <c r="BU5" s="159"/>
      <c r="BV5" s="159"/>
      <c r="BW5" s="159"/>
      <c r="BX5" s="159"/>
      <c r="BY5" s="159"/>
      <c r="BZ5" s="159"/>
      <c r="CA5" s="159"/>
      <c r="CB5" s="159"/>
      <c r="CC5" s="159"/>
      <c r="CD5" s="159"/>
      <c r="CE5" s="159"/>
      <c r="CF5" s="159"/>
      <c r="CG5" s="159"/>
      <c r="CH5" s="159"/>
      <c r="CI5" s="159"/>
      <c r="CJ5" s="159"/>
      <c r="CK5" s="159"/>
      <c r="CL5" s="159"/>
      <c r="CM5" s="159"/>
      <c r="CN5" s="159"/>
      <c r="CO5" s="159"/>
      <c r="CP5" s="159"/>
      <c r="CQ5" s="159"/>
      <c r="CR5" s="159"/>
      <c r="CS5" s="159"/>
      <c r="CT5" s="159"/>
      <c r="CU5" s="159"/>
      <c r="CV5" s="159"/>
      <c r="CW5" s="159"/>
      <c r="CX5" s="159"/>
      <c r="CY5" s="159"/>
      <c r="CZ5" s="159"/>
      <c r="DA5" s="159"/>
      <c r="DB5" s="159"/>
      <c r="DC5" s="159"/>
      <c r="DD5" s="159"/>
      <c r="DE5" s="159"/>
      <c r="DF5" s="159"/>
      <c r="DG5" s="159"/>
      <c r="DH5" s="159"/>
      <c r="DI5" s="159"/>
      <c r="DJ5" s="159"/>
      <c r="DK5" s="159"/>
      <c r="DL5" s="159"/>
      <c r="DM5" s="159"/>
      <c r="DN5" s="159"/>
      <c r="DO5" s="159"/>
      <c r="DP5" s="159"/>
      <c r="DQ5" s="159"/>
      <c r="DR5" s="159"/>
      <c r="DS5" s="159"/>
      <c r="DT5" s="159"/>
      <c r="DU5" s="159"/>
      <c r="DV5" s="159"/>
      <c r="DW5" s="159"/>
      <c r="DX5" s="159"/>
      <c r="DY5" s="159"/>
      <c r="DZ5" s="159"/>
      <c r="EA5" s="159"/>
      <c r="EB5" s="159"/>
      <c r="EC5" s="159"/>
      <c r="ED5" s="159"/>
      <c r="EE5" s="159"/>
      <c r="EF5" s="159"/>
      <c r="EG5" s="159"/>
      <c r="EH5" s="159"/>
      <c r="EI5" s="159"/>
      <c r="EJ5" s="159"/>
      <c r="EK5" s="159"/>
      <c r="EL5" s="159"/>
      <c r="EM5" s="159"/>
      <c r="EN5" s="159"/>
      <c r="EO5" s="159"/>
      <c r="EP5" s="159"/>
      <c r="EQ5" s="159"/>
      <c r="ER5" s="159"/>
      <c r="ES5" s="159"/>
      <c r="ET5" s="159"/>
      <c r="EU5" s="159"/>
      <c r="EV5" s="159"/>
      <c r="EW5" s="159"/>
      <c r="EX5" s="159"/>
      <c r="EY5" s="159"/>
      <c r="EZ5" s="159"/>
      <c r="FA5" s="159"/>
      <c r="FB5" s="159"/>
      <c r="FC5" s="159"/>
      <c r="FD5" s="159"/>
      <c r="FE5" s="159"/>
      <c r="FF5" s="159"/>
      <c r="FG5" s="159"/>
      <c r="FH5" s="159"/>
      <c r="FI5" s="159"/>
      <c r="FJ5" s="159"/>
      <c r="FK5" s="159"/>
      <c r="FL5" s="159"/>
      <c r="FM5" s="159"/>
      <c r="FN5" s="159"/>
      <c r="FO5" s="159"/>
      <c r="FP5" s="159"/>
      <c r="FQ5" s="159"/>
      <c r="FR5" s="159"/>
      <c r="FS5" s="159"/>
      <c r="FT5" s="159"/>
      <c r="FU5" s="159"/>
      <c r="FV5" s="159"/>
      <c r="FW5" s="159"/>
      <c r="FX5" s="159"/>
      <c r="FY5" s="159"/>
      <c r="FZ5" s="159"/>
      <c r="GA5" s="159"/>
      <c r="GB5" s="159"/>
      <c r="GC5" s="159"/>
      <c r="GD5" s="159"/>
      <c r="GE5" s="159"/>
      <c r="GF5" s="159"/>
      <c r="GG5" s="159"/>
      <c r="GH5" s="159"/>
      <c r="GI5" s="159"/>
      <c r="GJ5" s="159"/>
      <c r="GK5" s="159"/>
      <c r="GL5" s="159"/>
      <c r="GM5" s="159"/>
      <c r="GN5" s="159"/>
      <c r="GO5" s="159"/>
      <c r="GP5" s="159"/>
      <c r="GQ5" s="159"/>
      <c r="GR5" s="159"/>
      <c r="GS5" s="159"/>
      <c r="GT5" s="159"/>
      <c r="GU5" s="159"/>
      <c r="GV5" s="159"/>
      <c r="GW5" s="159"/>
      <c r="GX5" s="159"/>
      <c r="GY5" s="159"/>
      <c r="GZ5" s="159"/>
      <c r="HA5" s="159"/>
      <c r="HB5" s="159"/>
      <c r="HC5" s="159"/>
      <c r="HD5" s="159"/>
      <c r="HE5" s="159"/>
      <c r="HF5" s="159"/>
      <c r="HG5" s="159"/>
      <c r="HH5" s="159"/>
      <c r="HI5" s="159"/>
      <c r="HJ5" s="159"/>
      <c r="HK5" s="159"/>
      <c r="HL5" s="159"/>
      <c r="HM5" s="159"/>
      <c r="HN5" s="159"/>
      <c r="HO5" s="159"/>
      <c r="HP5" s="159"/>
      <c r="HQ5" s="159"/>
      <c r="HR5" s="159"/>
      <c r="HS5" s="159"/>
      <c r="HT5" s="159"/>
      <c r="HU5" s="159"/>
      <c r="HV5" s="159"/>
      <c r="HW5" s="159"/>
      <c r="HX5" s="159"/>
      <c r="HY5" s="159"/>
      <c r="HZ5" s="159"/>
      <c r="IA5" s="159"/>
      <c r="IB5" s="159"/>
      <c r="IC5" s="159"/>
      <c r="ID5" s="159"/>
      <c r="IE5" s="159"/>
      <c r="IF5" s="159"/>
      <c r="IG5" s="159"/>
      <c r="IH5" s="159"/>
      <c r="II5" s="159"/>
      <c r="IJ5" s="159"/>
      <c r="IK5" s="159"/>
      <c r="IL5" s="159"/>
      <c r="IM5" s="159"/>
      <c r="IN5" s="159"/>
      <c r="IO5" s="159"/>
      <c r="IP5" s="159"/>
      <c r="IQ5" s="159"/>
      <c r="IR5" s="159"/>
      <c r="IS5" s="159"/>
      <c r="IT5" s="159"/>
      <c r="IU5" s="159"/>
      <c r="IV5" s="159"/>
      <c r="IW5" s="159"/>
      <c r="IX5" s="159"/>
      <c r="IY5" s="159"/>
      <c r="IZ5" s="159"/>
      <c r="JA5" s="159"/>
      <c r="JB5" s="159"/>
      <c r="JC5" s="159"/>
      <c r="JD5" s="159"/>
      <c r="JE5" s="159"/>
      <c r="JF5" s="159"/>
      <c r="JG5" s="159"/>
      <c r="JH5" s="159"/>
      <c r="JI5" s="159"/>
      <c r="JJ5" s="159"/>
      <c r="JK5" s="159"/>
      <c r="JL5" s="159"/>
      <c r="JM5" s="159"/>
      <c r="JN5" s="159"/>
      <c r="JO5" s="159"/>
      <c r="JP5" s="159"/>
      <c r="JQ5" s="159"/>
      <c r="JR5" s="159"/>
    </row>
    <row r="6" spans="1:278" s="160" customFormat="1" ht="32.25" customHeight="1" thickBot="1">
      <c r="A6" s="523" t="s">
        <v>2</v>
      </c>
      <c r="B6" s="524"/>
      <c r="C6" s="525"/>
      <c r="D6" s="534" t="str">
        <f>'Mapa Final'!D6</f>
        <v>Nivel Seccional</v>
      </c>
      <c r="E6" s="535"/>
      <c r="F6" s="535"/>
      <c r="G6" s="535"/>
      <c r="H6" s="535"/>
      <c r="I6" s="535"/>
      <c r="J6" s="535"/>
      <c r="K6" s="535"/>
      <c r="L6" s="535"/>
      <c r="M6" s="535"/>
      <c r="N6" s="536"/>
      <c r="O6" s="1"/>
      <c r="P6" s="1"/>
      <c r="Q6" s="1"/>
      <c r="R6" s="1"/>
      <c r="S6" s="1"/>
      <c r="T6" s="1"/>
      <c r="U6" s="159"/>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c r="BW6" s="159"/>
      <c r="BX6" s="159"/>
      <c r="BY6" s="159"/>
      <c r="BZ6" s="159"/>
      <c r="CA6" s="159"/>
      <c r="CB6" s="159"/>
      <c r="CC6" s="159"/>
      <c r="CD6" s="159"/>
      <c r="CE6" s="159"/>
      <c r="CF6" s="159"/>
      <c r="CG6" s="159"/>
      <c r="CH6" s="159"/>
      <c r="CI6" s="159"/>
      <c r="CJ6" s="159"/>
      <c r="CK6" s="159"/>
      <c r="CL6" s="159"/>
      <c r="CM6" s="159"/>
      <c r="CN6" s="159"/>
      <c r="CO6" s="159"/>
      <c r="CP6" s="159"/>
      <c r="CQ6" s="159"/>
      <c r="CR6" s="159"/>
      <c r="CS6" s="159"/>
      <c r="CT6" s="159"/>
      <c r="CU6" s="159"/>
      <c r="CV6" s="159"/>
      <c r="CW6" s="159"/>
      <c r="CX6" s="159"/>
      <c r="CY6" s="159"/>
      <c r="CZ6" s="159"/>
      <c r="DA6" s="159"/>
      <c r="DB6" s="159"/>
      <c r="DC6" s="159"/>
      <c r="DD6" s="159"/>
      <c r="DE6" s="159"/>
      <c r="DF6" s="159"/>
      <c r="DG6" s="159"/>
      <c r="DH6" s="159"/>
      <c r="DI6" s="159"/>
      <c r="DJ6" s="159"/>
      <c r="DK6" s="159"/>
      <c r="DL6" s="159"/>
      <c r="DM6" s="159"/>
      <c r="DN6" s="159"/>
      <c r="DO6" s="159"/>
      <c r="DP6" s="159"/>
      <c r="DQ6" s="159"/>
      <c r="DR6" s="159"/>
      <c r="DS6" s="159"/>
      <c r="DT6" s="159"/>
      <c r="DU6" s="159"/>
      <c r="DV6" s="159"/>
      <c r="DW6" s="159"/>
      <c r="DX6" s="159"/>
      <c r="DY6" s="159"/>
      <c r="DZ6" s="159"/>
      <c r="EA6" s="159"/>
      <c r="EB6" s="159"/>
      <c r="EC6" s="159"/>
      <c r="ED6" s="159"/>
      <c r="EE6" s="159"/>
      <c r="EF6" s="159"/>
      <c r="EG6" s="159"/>
      <c r="EH6" s="159"/>
      <c r="EI6" s="159"/>
      <c r="EJ6" s="159"/>
      <c r="EK6" s="159"/>
      <c r="EL6" s="159"/>
      <c r="EM6" s="159"/>
      <c r="EN6" s="159"/>
      <c r="EO6" s="159"/>
      <c r="EP6" s="159"/>
      <c r="EQ6" s="159"/>
      <c r="ER6" s="159"/>
      <c r="ES6" s="159"/>
      <c r="ET6" s="159"/>
      <c r="EU6" s="159"/>
      <c r="EV6" s="159"/>
      <c r="EW6" s="159"/>
      <c r="EX6" s="159"/>
      <c r="EY6" s="159"/>
      <c r="EZ6" s="159"/>
      <c r="FA6" s="159"/>
      <c r="FB6" s="159"/>
      <c r="FC6" s="159"/>
      <c r="FD6" s="159"/>
      <c r="FE6" s="159"/>
      <c r="FF6" s="159"/>
      <c r="FG6" s="159"/>
      <c r="FH6" s="159"/>
      <c r="FI6" s="159"/>
      <c r="FJ6" s="159"/>
      <c r="FK6" s="159"/>
      <c r="FL6" s="159"/>
      <c r="FM6" s="159"/>
      <c r="FN6" s="159"/>
      <c r="FO6" s="159"/>
      <c r="FP6" s="159"/>
      <c r="FQ6" s="159"/>
      <c r="FR6" s="159"/>
      <c r="FS6" s="159"/>
      <c r="FT6" s="159"/>
      <c r="FU6" s="159"/>
      <c r="FV6" s="159"/>
      <c r="FW6" s="159"/>
      <c r="FX6" s="159"/>
      <c r="FY6" s="159"/>
      <c r="FZ6" s="159"/>
      <c r="GA6" s="159"/>
      <c r="GB6" s="159"/>
      <c r="GC6" s="159"/>
      <c r="GD6" s="159"/>
      <c r="GE6" s="159"/>
      <c r="GF6" s="159"/>
      <c r="GG6" s="159"/>
      <c r="GH6" s="159"/>
      <c r="GI6" s="159"/>
      <c r="GJ6" s="159"/>
      <c r="GK6" s="159"/>
      <c r="GL6" s="159"/>
      <c r="GM6" s="159"/>
      <c r="GN6" s="159"/>
      <c r="GO6" s="159"/>
      <c r="GP6" s="159"/>
      <c r="GQ6" s="159"/>
      <c r="GR6" s="159"/>
      <c r="GS6" s="159"/>
      <c r="GT6" s="159"/>
      <c r="GU6" s="159"/>
      <c r="GV6" s="159"/>
      <c r="GW6" s="159"/>
      <c r="GX6" s="159"/>
      <c r="GY6" s="159"/>
      <c r="GZ6" s="159"/>
      <c r="HA6" s="159"/>
      <c r="HB6" s="159"/>
      <c r="HC6" s="159"/>
      <c r="HD6" s="159"/>
      <c r="HE6" s="159"/>
      <c r="HF6" s="159"/>
      <c r="HG6" s="159"/>
      <c r="HH6" s="159"/>
      <c r="HI6" s="159"/>
      <c r="HJ6" s="159"/>
      <c r="HK6" s="159"/>
      <c r="HL6" s="159"/>
      <c r="HM6" s="159"/>
      <c r="HN6" s="159"/>
      <c r="HO6" s="159"/>
      <c r="HP6" s="159"/>
      <c r="HQ6" s="159"/>
      <c r="HR6" s="159"/>
      <c r="HS6" s="159"/>
      <c r="HT6" s="159"/>
      <c r="HU6" s="159"/>
      <c r="HV6" s="159"/>
      <c r="HW6" s="159"/>
      <c r="HX6" s="159"/>
      <c r="HY6" s="159"/>
      <c r="HZ6" s="159"/>
      <c r="IA6" s="159"/>
      <c r="IB6" s="159"/>
      <c r="IC6" s="159"/>
      <c r="ID6" s="159"/>
      <c r="IE6" s="159"/>
      <c r="IF6" s="159"/>
      <c r="IG6" s="159"/>
      <c r="IH6" s="159"/>
      <c r="II6" s="159"/>
      <c r="IJ6" s="159"/>
      <c r="IK6" s="159"/>
      <c r="IL6" s="159"/>
      <c r="IM6" s="159"/>
      <c r="IN6" s="159"/>
      <c r="IO6" s="159"/>
      <c r="IP6" s="159"/>
      <c r="IQ6" s="159"/>
      <c r="IR6" s="159"/>
      <c r="IS6" s="159"/>
      <c r="IT6" s="159"/>
      <c r="IU6" s="159"/>
      <c r="IV6" s="159"/>
      <c r="IW6" s="159"/>
      <c r="IX6" s="159"/>
      <c r="IY6" s="159"/>
      <c r="IZ6" s="159"/>
      <c r="JA6" s="159"/>
      <c r="JB6" s="159"/>
      <c r="JC6" s="159"/>
      <c r="JD6" s="159"/>
      <c r="JE6" s="159"/>
      <c r="JF6" s="159"/>
      <c r="JG6" s="159"/>
      <c r="JH6" s="159"/>
      <c r="JI6" s="159"/>
      <c r="JJ6" s="159"/>
      <c r="JK6" s="159"/>
      <c r="JL6" s="159"/>
      <c r="JM6" s="159"/>
      <c r="JN6" s="159"/>
      <c r="JO6" s="159"/>
      <c r="JP6" s="159"/>
      <c r="JQ6" s="159"/>
      <c r="JR6" s="159"/>
    </row>
    <row r="7" spans="1:278" s="178" customFormat="1" ht="38.25" customHeight="1" thickTop="1" thickBot="1">
      <c r="A7" s="611" t="s">
        <v>350</v>
      </c>
      <c r="B7" s="612"/>
      <c r="C7" s="612"/>
      <c r="D7" s="612"/>
      <c r="E7" s="612"/>
      <c r="F7" s="613"/>
      <c r="G7" s="185"/>
      <c r="H7" s="614" t="s">
        <v>351</v>
      </c>
      <c r="I7" s="614"/>
      <c r="J7" s="614"/>
      <c r="K7" s="614" t="s">
        <v>352</v>
      </c>
      <c r="L7" s="614"/>
      <c r="M7" s="614"/>
      <c r="N7" s="615" t="s">
        <v>353</v>
      </c>
      <c r="O7" s="620" t="s">
        <v>354</v>
      </c>
      <c r="P7" s="622" t="s">
        <v>355</v>
      </c>
      <c r="Q7" s="623"/>
      <c r="R7" s="622" t="s">
        <v>356</v>
      </c>
      <c r="S7" s="623"/>
      <c r="T7" s="624" t="s">
        <v>377</v>
      </c>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c r="AZ7" s="191"/>
      <c r="BA7" s="191"/>
      <c r="BB7" s="191"/>
      <c r="BC7" s="191"/>
      <c r="BD7" s="191"/>
      <c r="BE7" s="191"/>
      <c r="BF7" s="191"/>
      <c r="BG7" s="191"/>
      <c r="BH7" s="191"/>
      <c r="BI7" s="191"/>
      <c r="BJ7" s="191"/>
      <c r="BK7" s="191"/>
      <c r="BL7" s="191"/>
      <c r="BM7" s="191"/>
      <c r="BN7" s="191"/>
      <c r="BO7" s="191"/>
      <c r="BP7" s="191"/>
      <c r="BQ7" s="191"/>
      <c r="BR7" s="191"/>
      <c r="BS7" s="191"/>
      <c r="BT7" s="191"/>
      <c r="BU7" s="191"/>
      <c r="BV7" s="191"/>
      <c r="BW7" s="191"/>
      <c r="BX7" s="191"/>
      <c r="BY7" s="191"/>
      <c r="BZ7" s="191"/>
      <c r="CA7" s="191"/>
      <c r="CB7" s="191"/>
      <c r="CC7" s="191"/>
      <c r="CD7" s="191"/>
      <c r="CE7" s="191"/>
      <c r="CF7" s="191"/>
      <c r="CG7" s="191"/>
      <c r="CH7" s="191"/>
      <c r="CI7" s="191"/>
      <c r="CJ7" s="191"/>
      <c r="CK7" s="191"/>
      <c r="CL7" s="191"/>
      <c r="CM7" s="191"/>
      <c r="CN7" s="191"/>
      <c r="CO7" s="191"/>
      <c r="CP7" s="191"/>
      <c r="CQ7" s="191"/>
      <c r="CR7" s="191"/>
      <c r="CS7" s="191"/>
      <c r="CT7" s="191"/>
      <c r="CU7" s="191"/>
      <c r="CV7" s="191"/>
      <c r="CW7" s="191"/>
      <c r="CX7" s="191"/>
      <c r="CY7" s="191"/>
      <c r="CZ7" s="191"/>
      <c r="DA7" s="191"/>
      <c r="DB7" s="191"/>
      <c r="DC7" s="191"/>
      <c r="DD7" s="191"/>
      <c r="DE7" s="191"/>
      <c r="DF7" s="191"/>
      <c r="DG7" s="191"/>
      <c r="DH7" s="191"/>
      <c r="DI7" s="191"/>
      <c r="DJ7" s="191"/>
      <c r="DK7" s="191"/>
      <c r="DL7" s="191"/>
      <c r="DM7" s="191"/>
      <c r="DN7" s="191"/>
      <c r="DO7" s="191"/>
      <c r="DP7" s="191"/>
      <c r="DQ7" s="191"/>
      <c r="DR7" s="191"/>
      <c r="DS7" s="191"/>
      <c r="DT7" s="191"/>
      <c r="DU7" s="191"/>
      <c r="DV7" s="191"/>
      <c r="DW7" s="191"/>
      <c r="DX7" s="191"/>
      <c r="DY7" s="191"/>
      <c r="DZ7" s="191"/>
      <c r="EA7" s="191"/>
      <c r="EB7" s="191"/>
      <c r="EC7" s="191"/>
      <c r="ED7" s="191"/>
      <c r="EE7" s="191"/>
      <c r="EF7" s="191"/>
      <c r="EG7" s="191"/>
      <c r="EH7" s="191"/>
      <c r="EI7" s="191"/>
      <c r="EJ7" s="191"/>
      <c r="EK7" s="191"/>
      <c r="EL7" s="191"/>
      <c r="EM7" s="191"/>
      <c r="EN7" s="191"/>
      <c r="EO7" s="191"/>
      <c r="EP7" s="191"/>
      <c r="EQ7" s="191"/>
      <c r="ER7" s="191"/>
      <c r="ES7" s="191"/>
      <c r="ET7" s="191"/>
      <c r="EU7" s="191"/>
      <c r="EV7" s="191"/>
      <c r="EW7" s="191"/>
      <c r="EX7" s="191"/>
      <c r="EY7" s="191"/>
      <c r="EZ7" s="191"/>
      <c r="FA7" s="191"/>
      <c r="FB7" s="191"/>
      <c r="FC7" s="191"/>
      <c r="FD7" s="191"/>
      <c r="FE7" s="191"/>
      <c r="FF7" s="191"/>
      <c r="FG7" s="191"/>
      <c r="FH7" s="191"/>
      <c r="FI7" s="191"/>
      <c r="FJ7" s="191"/>
      <c r="FK7" s="191"/>
      <c r="FL7" s="191"/>
      <c r="FM7" s="191"/>
      <c r="FN7" s="191"/>
      <c r="FO7" s="191"/>
      <c r="FP7" s="191"/>
      <c r="FQ7" s="191"/>
      <c r="FR7" s="191"/>
      <c r="FS7" s="191"/>
      <c r="FT7" s="191"/>
    </row>
    <row r="8" spans="1:278" s="179" customFormat="1" ht="60.95" customHeight="1" thickTop="1" thickBot="1">
      <c r="A8" s="195" t="s">
        <v>202</v>
      </c>
      <c r="B8" s="195" t="s">
        <v>381</v>
      </c>
      <c r="C8" s="196" t="s">
        <v>8</v>
      </c>
      <c r="D8" s="186" t="s">
        <v>365</v>
      </c>
      <c r="E8" s="198" t="s">
        <v>10</v>
      </c>
      <c r="F8" s="198" t="s">
        <v>11</v>
      </c>
      <c r="G8" s="198" t="s">
        <v>12</v>
      </c>
      <c r="H8" s="188" t="s">
        <v>358</v>
      </c>
      <c r="I8" s="188" t="s">
        <v>38</v>
      </c>
      <c r="J8" s="188" t="s">
        <v>359</v>
      </c>
      <c r="K8" s="188" t="s">
        <v>358</v>
      </c>
      <c r="L8" s="188" t="s">
        <v>360</v>
      </c>
      <c r="M8" s="188" t="s">
        <v>359</v>
      </c>
      <c r="N8" s="615"/>
      <c r="O8" s="621"/>
      <c r="P8" s="189" t="s">
        <v>361</v>
      </c>
      <c r="Q8" s="189" t="s">
        <v>362</v>
      </c>
      <c r="R8" s="189" t="s">
        <v>363</v>
      </c>
      <c r="S8" s="189" t="s">
        <v>364</v>
      </c>
      <c r="T8" s="624"/>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192"/>
      <c r="BN8" s="192"/>
      <c r="BO8" s="192"/>
      <c r="BP8" s="192"/>
      <c r="BQ8" s="192"/>
      <c r="BR8" s="192"/>
      <c r="BS8" s="192"/>
      <c r="BT8" s="192"/>
      <c r="BU8" s="192"/>
      <c r="BV8" s="192"/>
      <c r="BW8" s="192"/>
      <c r="BX8" s="192"/>
      <c r="BY8" s="192"/>
      <c r="BZ8" s="192"/>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c r="CZ8" s="192"/>
      <c r="DA8" s="192"/>
      <c r="DB8" s="192"/>
      <c r="DC8" s="192"/>
      <c r="DD8" s="192"/>
      <c r="DE8" s="192"/>
      <c r="DF8" s="192"/>
      <c r="DG8" s="192"/>
      <c r="DH8" s="192"/>
      <c r="DI8" s="192"/>
      <c r="DJ8" s="192"/>
      <c r="DK8" s="192"/>
      <c r="DL8" s="192"/>
      <c r="DM8" s="192"/>
      <c r="DN8" s="192"/>
      <c r="DO8" s="192"/>
      <c r="DP8" s="192"/>
      <c r="DQ8" s="192"/>
      <c r="DR8" s="192"/>
      <c r="DS8" s="192"/>
      <c r="DT8" s="192"/>
      <c r="DU8" s="192"/>
      <c r="DV8" s="192"/>
      <c r="DW8" s="192"/>
      <c r="DX8" s="192"/>
      <c r="DY8" s="192"/>
      <c r="DZ8" s="192"/>
      <c r="EA8" s="192"/>
      <c r="EB8" s="192"/>
      <c r="EC8" s="192"/>
      <c r="ED8" s="192"/>
      <c r="EE8" s="192"/>
      <c r="EF8" s="192"/>
      <c r="EG8" s="192"/>
      <c r="EH8" s="192"/>
      <c r="EI8" s="192"/>
      <c r="EJ8" s="192"/>
      <c r="EK8" s="192"/>
      <c r="EL8" s="192"/>
      <c r="EM8" s="192"/>
      <c r="EN8" s="192"/>
      <c r="EO8" s="192"/>
      <c r="EP8" s="192"/>
      <c r="EQ8" s="192"/>
      <c r="ER8" s="192"/>
      <c r="ES8" s="192"/>
      <c r="ET8" s="192"/>
      <c r="EU8" s="192"/>
      <c r="EV8" s="192"/>
      <c r="EW8" s="192"/>
      <c r="EX8" s="192"/>
      <c r="EY8" s="192"/>
      <c r="EZ8" s="192"/>
      <c r="FA8" s="192"/>
      <c r="FB8" s="192"/>
      <c r="FC8" s="192"/>
      <c r="FD8" s="192"/>
      <c r="FE8" s="192"/>
      <c r="FF8" s="192"/>
      <c r="FG8" s="192"/>
      <c r="FH8" s="192"/>
      <c r="FI8" s="192"/>
      <c r="FJ8" s="192"/>
      <c r="FK8" s="192"/>
      <c r="FL8" s="192"/>
      <c r="FM8" s="192"/>
      <c r="FN8" s="192"/>
      <c r="FO8" s="192"/>
      <c r="FP8" s="192"/>
      <c r="FQ8" s="192"/>
      <c r="FR8" s="192"/>
      <c r="FS8" s="192"/>
      <c r="FT8" s="192"/>
    </row>
    <row r="9" spans="1:278" s="180" customFormat="1" ht="10.5" customHeight="1" thickTop="1" thickBot="1">
      <c r="A9" s="609"/>
      <c r="B9" s="610"/>
      <c r="C9" s="610"/>
      <c r="D9" s="610"/>
      <c r="E9" s="610"/>
      <c r="F9" s="610"/>
      <c r="G9" s="610"/>
      <c r="H9" s="610"/>
      <c r="I9" s="610"/>
      <c r="J9" s="610"/>
      <c r="K9" s="610"/>
      <c r="L9" s="610"/>
      <c r="M9" s="610"/>
      <c r="N9" s="610"/>
      <c r="T9" s="190"/>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c r="BO9" s="193"/>
      <c r="BP9" s="193"/>
      <c r="BQ9" s="193"/>
      <c r="BR9" s="193"/>
      <c r="BS9" s="193"/>
      <c r="BT9" s="193"/>
      <c r="BU9" s="193"/>
      <c r="BV9" s="193"/>
      <c r="BW9" s="193"/>
      <c r="BX9" s="193"/>
      <c r="BY9" s="193"/>
      <c r="BZ9" s="193"/>
      <c r="CA9" s="193"/>
      <c r="CB9" s="193"/>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c r="DK9" s="193"/>
      <c r="DL9" s="193"/>
      <c r="DM9" s="193"/>
      <c r="DN9" s="193"/>
      <c r="DO9" s="193"/>
      <c r="DP9" s="193"/>
      <c r="DQ9" s="193"/>
      <c r="DR9" s="193"/>
      <c r="DS9" s="193"/>
      <c r="DT9" s="193"/>
      <c r="DU9" s="193"/>
      <c r="DV9" s="193"/>
      <c r="DW9" s="193"/>
      <c r="DX9" s="193"/>
      <c r="DY9" s="193"/>
      <c r="DZ9" s="193"/>
      <c r="EA9" s="193"/>
      <c r="EB9" s="193"/>
      <c r="EC9" s="193"/>
      <c r="ED9" s="193"/>
      <c r="EE9" s="193"/>
      <c r="EF9" s="193"/>
      <c r="EG9" s="193"/>
      <c r="EH9" s="193"/>
      <c r="EI9" s="193"/>
      <c r="EJ9" s="193"/>
      <c r="EK9" s="193"/>
      <c r="EL9" s="193"/>
      <c r="EM9" s="193"/>
      <c r="EN9" s="193"/>
      <c r="EO9" s="193"/>
      <c r="EP9" s="193"/>
      <c r="EQ9" s="193"/>
      <c r="ER9" s="193"/>
      <c r="ES9" s="193"/>
      <c r="ET9" s="193"/>
      <c r="EU9" s="193"/>
      <c r="EV9" s="193"/>
      <c r="EW9" s="193"/>
      <c r="EX9" s="193"/>
      <c r="EY9" s="193"/>
      <c r="EZ9" s="193"/>
      <c r="FA9" s="193"/>
      <c r="FB9" s="193"/>
      <c r="FC9" s="193"/>
      <c r="FD9" s="193"/>
      <c r="FE9" s="193"/>
      <c r="FF9" s="193"/>
      <c r="FG9" s="193"/>
      <c r="FH9" s="193"/>
      <c r="FI9" s="193"/>
      <c r="FJ9" s="193"/>
      <c r="FK9" s="193"/>
      <c r="FL9" s="193"/>
      <c r="FM9" s="193"/>
      <c r="FN9" s="193"/>
      <c r="FO9" s="193"/>
      <c r="FP9" s="193"/>
      <c r="FQ9" s="193"/>
      <c r="FR9" s="193"/>
      <c r="FS9" s="193"/>
      <c r="FT9" s="193"/>
    </row>
    <row r="10" spans="1:278" s="181" customFormat="1" ht="15" customHeight="1">
      <c r="A10" s="592">
        <f>'Mapa Final'!A10</f>
        <v>1</v>
      </c>
      <c r="B10" s="546" t="str">
        <f>'Mapa Final'!B10</f>
        <v>Perdida de información</v>
      </c>
      <c r="C10" s="595" t="str">
        <f>'Mapa Final'!C10</f>
        <v>Afectación en la Prestación del Servicio de Justicia</v>
      </c>
      <c r="D10" s="595" t="str">
        <f>'Mapa Final'!D10</f>
        <v>1. Daños de las bases de datos. 
2. Fallas de hardware o software. 
3. Virus informático. 
4. Inexistencia de copias de seguridad actualizadas.  
5. Desastres físicos o naturales. 
6. Falta de control en las condiciones ambientales necesarias para la conservación de los documentos.</v>
      </c>
      <c r="E10" s="598" t="str">
        <f>'Mapa Final'!E10</f>
        <v>Pérdida de la información almacenada de manera magnética y en físico.</v>
      </c>
      <c r="F10" s="598" t="str">
        <f>'Mapa Final'!F10</f>
        <v>Posibilidad de Afectación en la Prestación del Servicio de Justicia debido a la pérdida de la información almacenada de manera magnética y en físico.</v>
      </c>
      <c r="G10" s="598" t="str">
        <f>'Mapa Final'!G10</f>
        <v>Fallas Tecnológicas</v>
      </c>
      <c r="H10" s="571" t="str">
        <f>'Mapa Final'!I10</f>
        <v>Media</v>
      </c>
      <c r="I10" s="601" t="str">
        <f>'Mapa Final'!L10</f>
        <v>Mayor</v>
      </c>
      <c r="J10" s="580" t="str">
        <f>'Mapa Final'!N10</f>
        <v xml:space="preserve">Alto </v>
      </c>
      <c r="K10" s="583" t="str">
        <f>'Mapa Final'!AA10</f>
        <v>Baja</v>
      </c>
      <c r="L10" s="583" t="str">
        <f>'Mapa Final'!AE10</f>
        <v>Mayor</v>
      </c>
      <c r="M10" s="586" t="str">
        <f>'Mapa Final'!AG10</f>
        <v xml:space="preserve">Alto </v>
      </c>
      <c r="N10" s="583" t="str">
        <f>'Mapa Final'!AH10</f>
        <v>Evitar</v>
      </c>
      <c r="O10" s="589" t="str">
        <f>'Mapa Final'!AI10</f>
        <v>Se efectuara trimestralmente una verificación de los documentos archivados y los alojados en el One Drive</v>
      </c>
      <c r="P10" s="577"/>
      <c r="Q10" s="577"/>
      <c r="R10" s="577"/>
      <c r="S10" s="577"/>
      <c r="T10" s="577"/>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4"/>
      <c r="AY10" s="194"/>
      <c r="AZ10" s="194"/>
      <c r="BA10" s="194"/>
      <c r="BB10" s="194"/>
      <c r="BC10" s="194"/>
      <c r="BD10" s="194"/>
      <c r="BE10" s="194"/>
      <c r="BF10" s="194"/>
      <c r="BG10" s="194"/>
      <c r="BH10" s="194"/>
      <c r="BI10" s="194"/>
      <c r="BJ10" s="194"/>
      <c r="BK10" s="194"/>
      <c r="BL10" s="194"/>
      <c r="BM10" s="194"/>
      <c r="BN10" s="194"/>
      <c r="BO10" s="194"/>
      <c r="BP10" s="194"/>
      <c r="BQ10" s="194"/>
      <c r="BR10" s="194"/>
      <c r="BS10" s="194"/>
      <c r="BT10" s="194"/>
      <c r="BU10" s="194"/>
      <c r="BV10" s="194"/>
      <c r="BW10" s="194"/>
      <c r="BX10" s="194"/>
      <c r="BY10" s="194"/>
      <c r="BZ10" s="194"/>
      <c r="CA10" s="194"/>
      <c r="CB10" s="194"/>
      <c r="CC10" s="194"/>
      <c r="CD10" s="194"/>
      <c r="CE10" s="194"/>
      <c r="CF10" s="194"/>
      <c r="CG10" s="194"/>
      <c r="CH10" s="194"/>
      <c r="CI10" s="194"/>
      <c r="CJ10" s="194"/>
      <c r="CK10" s="194"/>
      <c r="CL10" s="194"/>
      <c r="CM10" s="194"/>
      <c r="CN10" s="194"/>
      <c r="CO10" s="194"/>
      <c r="CP10" s="194"/>
      <c r="CQ10" s="194"/>
      <c r="CR10" s="194"/>
      <c r="CS10" s="194"/>
      <c r="CT10" s="194"/>
      <c r="CU10" s="194"/>
      <c r="CV10" s="194"/>
      <c r="CW10" s="194"/>
      <c r="CX10" s="194"/>
      <c r="CY10" s="194"/>
      <c r="CZ10" s="194"/>
      <c r="DA10" s="194"/>
      <c r="DB10" s="194"/>
      <c r="DC10" s="194"/>
      <c r="DD10" s="194"/>
      <c r="DE10" s="194"/>
      <c r="DF10" s="194"/>
      <c r="DG10" s="194"/>
      <c r="DH10" s="194"/>
      <c r="DI10" s="194"/>
      <c r="DJ10" s="194"/>
      <c r="DK10" s="194"/>
      <c r="DL10" s="194"/>
      <c r="DM10" s="194"/>
      <c r="DN10" s="194"/>
      <c r="DO10" s="194"/>
      <c r="DP10" s="194"/>
      <c r="DQ10" s="194"/>
      <c r="DR10" s="194"/>
      <c r="DS10" s="194"/>
      <c r="DT10" s="194"/>
      <c r="DU10" s="194"/>
      <c r="DV10" s="194"/>
      <c r="DW10" s="194"/>
      <c r="DX10" s="194"/>
      <c r="DY10" s="194"/>
      <c r="DZ10" s="194"/>
      <c r="EA10" s="194"/>
      <c r="EB10" s="194"/>
      <c r="EC10" s="194"/>
      <c r="ED10" s="194"/>
      <c r="EE10" s="194"/>
      <c r="EF10" s="194"/>
      <c r="EG10" s="194"/>
      <c r="EH10" s="194"/>
      <c r="EI10" s="194"/>
      <c r="EJ10" s="194"/>
      <c r="EK10" s="194"/>
      <c r="EL10" s="194"/>
      <c r="EM10" s="194"/>
      <c r="EN10" s="194"/>
      <c r="EO10" s="194"/>
      <c r="EP10" s="194"/>
      <c r="EQ10" s="194"/>
      <c r="ER10" s="194"/>
      <c r="ES10" s="194"/>
      <c r="ET10" s="194"/>
      <c r="EU10" s="194"/>
      <c r="EV10" s="194"/>
      <c r="EW10" s="194"/>
      <c r="EX10" s="194"/>
      <c r="EY10" s="194"/>
      <c r="EZ10" s="194"/>
      <c r="FA10" s="194"/>
      <c r="FB10" s="194"/>
      <c r="FC10" s="194"/>
      <c r="FD10" s="194"/>
      <c r="FE10" s="194"/>
      <c r="FF10" s="194"/>
      <c r="FG10" s="194"/>
      <c r="FH10" s="194"/>
      <c r="FI10" s="194"/>
      <c r="FJ10" s="194"/>
      <c r="FK10" s="194"/>
      <c r="FL10" s="194"/>
      <c r="FM10" s="194"/>
      <c r="FN10" s="194"/>
      <c r="FO10" s="194"/>
      <c r="FP10" s="194"/>
      <c r="FQ10" s="194"/>
      <c r="FR10" s="194"/>
      <c r="FS10" s="194"/>
      <c r="FT10" s="194"/>
    </row>
    <row r="11" spans="1:278" s="181" customFormat="1" ht="13.5" customHeight="1">
      <c r="A11" s="593"/>
      <c r="B11" s="625"/>
      <c r="C11" s="596"/>
      <c r="D11" s="596"/>
      <c r="E11" s="599"/>
      <c r="F11" s="599"/>
      <c r="G11" s="599"/>
      <c r="H11" s="572"/>
      <c r="I11" s="602"/>
      <c r="J11" s="581"/>
      <c r="K11" s="584"/>
      <c r="L11" s="584"/>
      <c r="M11" s="587"/>
      <c r="N11" s="584"/>
      <c r="O11" s="590"/>
      <c r="P11" s="578"/>
      <c r="Q11" s="578"/>
      <c r="R11" s="578"/>
      <c r="S11" s="578"/>
      <c r="T11" s="578"/>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c r="BC11" s="194"/>
      <c r="BD11" s="194"/>
      <c r="BE11" s="194"/>
      <c r="BF11" s="194"/>
      <c r="BG11" s="194"/>
      <c r="BH11" s="194"/>
      <c r="BI11" s="194"/>
      <c r="BJ11" s="194"/>
      <c r="BK11" s="194"/>
      <c r="BL11" s="194"/>
      <c r="BM11" s="194"/>
      <c r="BN11" s="194"/>
      <c r="BO11" s="194"/>
      <c r="BP11" s="194"/>
      <c r="BQ11" s="194"/>
      <c r="BR11" s="194"/>
      <c r="BS11" s="194"/>
      <c r="BT11" s="194"/>
      <c r="BU11" s="194"/>
      <c r="BV11" s="194"/>
      <c r="BW11" s="194"/>
      <c r="BX11" s="194"/>
      <c r="BY11" s="194"/>
      <c r="BZ11" s="194"/>
      <c r="CA11" s="194"/>
      <c r="CB11" s="194"/>
      <c r="CC11" s="194"/>
      <c r="CD11" s="194"/>
      <c r="CE11" s="194"/>
      <c r="CF11" s="194"/>
      <c r="CG11" s="194"/>
      <c r="CH11" s="194"/>
      <c r="CI11" s="194"/>
      <c r="CJ11" s="194"/>
      <c r="CK11" s="194"/>
      <c r="CL11" s="194"/>
      <c r="CM11" s="194"/>
      <c r="CN11" s="194"/>
      <c r="CO11" s="194"/>
      <c r="CP11" s="194"/>
      <c r="CQ11" s="194"/>
      <c r="CR11" s="194"/>
      <c r="CS11" s="194"/>
      <c r="CT11" s="194"/>
      <c r="CU11" s="194"/>
      <c r="CV11" s="194"/>
      <c r="CW11" s="194"/>
      <c r="CX11" s="194"/>
      <c r="CY11" s="194"/>
      <c r="CZ11" s="194"/>
      <c r="DA11" s="194"/>
      <c r="DB11" s="194"/>
      <c r="DC11" s="194"/>
      <c r="DD11" s="194"/>
      <c r="DE11" s="194"/>
      <c r="DF11" s="194"/>
      <c r="DG11" s="194"/>
      <c r="DH11" s="194"/>
      <c r="DI11" s="194"/>
      <c r="DJ11" s="194"/>
      <c r="DK11" s="194"/>
      <c r="DL11" s="194"/>
      <c r="DM11" s="194"/>
      <c r="DN11" s="194"/>
      <c r="DO11" s="194"/>
      <c r="DP11" s="194"/>
      <c r="DQ11" s="194"/>
      <c r="DR11" s="194"/>
      <c r="DS11" s="194"/>
      <c r="DT11" s="194"/>
      <c r="DU11" s="194"/>
      <c r="DV11" s="194"/>
      <c r="DW11" s="194"/>
      <c r="DX11" s="194"/>
      <c r="DY11" s="194"/>
      <c r="DZ11" s="194"/>
      <c r="EA11" s="194"/>
      <c r="EB11" s="194"/>
      <c r="EC11" s="194"/>
      <c r="ED11" s="194"/>
      <c r="EE11" s="194"/>
      <c r="EF11" s="194"/>
      <c r="EG11" s="194"/>
      <c r="EH11" s="194"/>
      <c r="EI11" s="194"/>
      <c r="EJ11" s="194"/>
      <c r="EK11" s="194"/>
      <c r="EL11" s="194"/>
      <c r="EM11" s="194"/>
      <c r="EN11" s="194"/>
      <c r="EO11" s="194"/>
      <c r="EP11" s="194"/>
      <c r="EQ11" s="194"/>
      <c r="ER11" s="194"/>
      <c r="ES11" s="194"/>
      <c r="ET11" s="194"/>
      <c r="EU11" s="194"/>
      <c r="EV11" s="194"/>
      <c r="EW11" s="194"/>
      <c r="EX11" s="194"/>
      <c r="EY11" s="194"/>
      <c r="EZ11" s="194"/>
      <c r="FA11" s="194"/>
      <c r="FB11" s="194"/>
      <c r="FC11" s="194"/>
      <c r="FD11" s="194"/>
      <c r="FE11" s="194"/>
      <c r="FF11" s="194"/>
      <c r="FG11" s="194"/>
      <c r="FH11" s="194"/>
      <c r="FI11" s="194"/>
      <c r="FJ11" s="194"/>
      <c r="FK11" s="194"/>
      <c r="FL11" s="194"/>
      <c r="FM11" s="194"/>
      <c r="FN11" s="194"/>
      <c r="FO11" s="194"/>
      <c r="FP11" s="194"/>
      <c r="FQ11" s="194"/>
      <c r="FR11" s="194"/>
      <c r="FS11" s="194"/>
      <c r="FT11" s="194"/>
    </row>
    <row r="12" spans="1:278" s="181" customFormat="1" ht="13.5" customHeight="1">
      <c r="A12" s="593"/>
      <c r="B12" s="625"/>
      <c r="C12" s="596"/>
      <c r="D12" s="596"/>
      <c r="E12" s="599"/>
      <c r="F12" s="599"/>
      <c r="G12" s="599"/>
      <c r="H12" s="572"/>
      <c r="I12" s="602"/>
      <c r="J12" s="581"/>
      <c r="K12" s="584"/>
      <c r="L12" s="584"/>
      <c r="M12" s="587"/>
      <c r="N12" s="584"/>
      <c r="O12" s="590"/>
      <c r="P12" s="578"/>
      <c r="Q12" s="578"/>
      <c r="R12" s="578"/>
      <c r="S12" s="578"/>
      <c r="T12" s="578"/>
      <c r="U12" s="194"/>
      <c r="V12" s="194"/>
      <c r="W12" s="194"/>
      <c r="X12" s="194"/>
      <c r="Y12" s="194"/>
      <c r="Z12" s="194"/>
      <c r="AA12" s="194"/>
      <c r="AB12" s="194"/>
      <c r="AC12" s="194"/>
      <c r="AD12" s="194"/>
      <c r="AE12" s="194"/>
      <c r="AF12" s="194"/>
      <c r="AG12" s="194"/>
      <c r="AH12" s="194"/>
      <c r="AI12" s="194"/>
      <c r="AJ12" s="194"/>
      <c r="AK12" s="194"/>
      <c r="AL12" s="194"/>
      <c r="AM12" s="194"/>
      <c r="AN12" s="194"/>
      <c r="AO12" s="194"/>
      <c r="AP12" s="194"/>
      <c r="AQ12" s="194"/>
      <c r="AR12" s="194"/>
      <c r="AS12" s="194"/>
      <c r="AT12" s="194"/>
      <c r="AU12" s="194"/>
      <c r="AV12" s="194"/>
      <c r="AW12" s="194"/>
      <c r="AX12" s="194"/>
      <c r="AY12" s="194"/>
      <c r="AZ12" s="194"/>
      <c r="BA12" s="194"/>
      <c r="BB12" s="194"/>
      <c r="BC12" s="194"/>
      <c r="BD12" s="194"/>
      <c r="BE12" s="194"/>
      <c r="BF12" s="194"/>
      <c r="BG12" s="194"/>
      <c r="BH12" s="194"/>
      <c r="BI12" s="194"/>
      <c r="BJ12" s="194"/>
      <c r="BK12" s="194"/>
      <c r="BL12" s="194"/>
      <c r="BM12" s="194"/>
      <c r="BN12" s="194"/>
      <c r="BO12" s="194"/>
      <c r="BP12" s="194"/>
      <c r="BQ12" s="194"/>
      <c r="BR12" s="194"/>
      <c r="BS12" s="194"/>
      <c r="BT12" s="194"/>
      <c r="BU12" s="194"/>
      <c r="BV12" s="194"/>
      <c r="BW12" s="194"/>
      <c r="BX12" s="194"/>
      <c r="BY12" s="194"/>
      <c r="BZ12" s="194"/>
      <c r="CA12" s="194"/>
      <c r="CB12" s="194"/>
      <c r="CC12" s="194"/>
      <c r="CD12" s="194"/>
      <c r="CE12" s="194"/>
      <c r="CF12" s="194"/>
      <c r="CG12" s="194"/>
      <c r="CH12" s="194"/>
      <c r="CI12" s="194"/>
      <c r="CJ12" s="194"/>
      <c r="CK12" s="194"/>
      <c r="CL12" s="194"/>
      <c r="CM12" s="194"/>
      <c r="CN12" s="194"/>
      <c r="CO12" s="194"/>
      <c r="CP12" s="194"/>
      <c r="CQ12" s="194"/>
      <c r="CR12" s="194"/>
      <c r="CS12" s="194"/>
      <c r="CT12" s="194"/>
      <c r="CU12" s="194"/>
      <c r="CV12" s="194"/>
      <c r="CW12" s="194"/>
      <c r="CX12" s="194"/>
      <c r="CY12" s="194"/>
      <c r="CZ12" s="194"/>
      <c r="DA12" s="194"/>
      <c r="DB12" s="194"/>
      <c r="DC12" s="194"/>
      <c r="DD12" s="194"/>
      <c r="DE12" s="194"/>
      <c r="DF12" s="194"/>
      <c r="DG12" s="194"/>
      <c r="DH12" s="194"/>
      <c r="DI12" s="194"/>
      <c r="DJ12" s="194"/>
      <c r="DK12" s="194"/>
      <c r="DL12" s="194"/>
      <c r="DM12" s="194"/>
      <c r="DN12" s="194"/>
      <c r="DO12" s="194"/>
      <c r="DP12" s="194"/>
      <c r="DQ12" s="194"/>
      <c r="DR12" s="194"/>
      <c r="DS12" s="194"/>
      <c r="DT12" s="194"/>
      <c r="DU12" s="194"/>
      <c r="DV12" s="194"/>
      <c r="DW12" s="194"/>
      <c r="DX12" s="194"/>
      <c r="DY12" s="194"/>
      <c r="DZ12" s="194"/>
      <c r="EA12" s="194"/>
      <c r="EB12" s="194"/>
      <c r="EC12" s="194"/>
      <c r="ED12" s="194"/>
      <c r="EE12" s="194"/>
      <c r="EF12" s="194"/>
      <c r="EG12" s="194"/>
      <c r="EH12" s="194"/>
      <c r="EI12" s="194"/>
      <c r="EJ12" s="194"/>
      <c r="EK12" s="194"/>
      <c r="EL12" s="194"/>
      <c r="EM12" s="194"/>
      <c r="EN12" s="194"/>
      <c r="EO12" s="194"/>
      <c r="EP12" s="194"/>
      <c r="EQ12" s="194"/>
      <c r="ER12" s="194"/>
      <c r="ES12" s="194"/>
      <c r="ET12" s="194"/>
      <c r="EU12" s="194"/>
      <c r="EV12" s="194"/>
      <c r="EW12" s="194"/>
      <c r="EX12" s="194"/>
      <c r="EY12" s="194"/>
      <c r="EZ12" s="194"/>
      <c r="FA12" s="194"/>
      <c r="FB12" s="194"/>
      <c r="FC12" s="194"/>
      <c r="FD12" s="194"/>
      <c r="FE12" s="194"/>
      <c r="FF12" s="194"/>
      <c r="FG12" s="194"/>
      <c r="FH12" s="194"/>
      <c r="FI12" s="194"/>
      <c r="FJ12" s="194"/>
      <c r="FK12" s="194"/>
      <c r="FL12" s="194"/>
      <c r="FM12" s="194"/>
      <c r="FN12" s="194"/>
      <c r="FO12" s="194"/>
      <c r="FP12" s="194"/>
      <c r="FQ12" s="194"/>
      <c r="FR12" s="194"/>
      <c r="FS12" s="194"/>
      <c r="FT12" s="194"/>
    </row>
    <row r="13" spans="1:278" s="181" customFormat="1" ht="13.5" customHeight="1">
      <c r="A13" s="593"/>
      <c r="B13" s="625"/>
      <c r="C13" s="596"/>
      <c r="D13" s="596"/>
      <c r="E13" s="599"/>
      <c r="F13" s="599"/>
      <c r="G13" s="599"/>
      <c r="H13" s="572"/>
      <c r="I13" s="602"/>
      <c r="J13" s="581"/>
      <c r="K13" s="584"/>
      <c r="L13" s="584"/>
      <c r="M13" s="587"/>
      <c r="N13" s="584"/>
      <c r="O13" s="590"/>
      <c r="P13" s="578"/>
      <c r="Q13" s="578"/>
      <c r="R13" s="578"/>
      <c r="S13" s="578"/>
      <c r="T13" s="578"/>
      <c r="U13" s="194"/>
      <c r="V13" s="194"/>
      <c r="W13" s="194"/>
      <c r="X13" s="194"/>
      <c r="Y13" s="194"/>
      <c r="Z13" s="194"/>
      <c r="AA13" s="194"/>
      <c r="AB13" s="194"/>
      <c r="AC13" s="194"/>
      <c r="AD13" s="194"/>
      <c r="AE13" s="194"/>
      <c r="AF13" s="194"/>
      <c r="AG13" s="194"/>
      <c r="AH13" s="194"/>
      <c r="AI13" s="194"/>
      <c r="AJ13" s="194"/>
      <c r="AK13" s="194"/>
      <c r="AL13" s="194"/>
      <c r="AM13" s="194"/>
      <c r="AN13" s="194"/>
      <c r="AO13" s="194"/>
      <c r="AP13" s="194"/>
      <c r="AQ13" s="194"/>
      <c r="AR13" s="194"/>
      <c r="AS13" s="194"/>
      <c r="AT13" s="194"/>
      <c r="AU13" s="194"/>
      <c r="AV13" s="194"/>
      <c r="AW13" s="194"/>
      <c r="AX13" s="194"/>
      <c r="AY13" s="194"/>
      <c r="AZ13" s="194"/>
      <c r="BA13" s="194"/>
      <c r="BB13" s="194"/>
      <c r="BC13" s="194"/>
      <c r="BD13" s="194"/>
      <c r="BE13" s="194"/>
      <c r="BF13" s="194"/>
      <c r="BG13" s="194"/>
      <c r="BH13" s="194"/>
      <c r="BI13" s="194"/>
      <c r="BJ13" s="194"/>
      <c r="BK13" s="194"/>
      <c r="BL13" s="194"/>
      <c r="BM13" s="194"/>
      <c r="BN13" s="194"/>
      <c r="BO13" s="194"/>
      <c r="BP13" s="194"/>
      <c r="BQ13" s="194"/>
      <c r="BR13" s="194"/>
      <c r="BS13" s="194"/>
      <c r="BT13" s="194"/>
      <c r="BU13" s="194"/>
      <c r="BV13" s="194"/>
      <c r="BW13" s="194"/>
      <c r="BX13" s="194"/>
      <c r="BY13" s="194"/>
      <c r="BZ13" s="194"/>
      <c r="CA13" s="194"/>
      <c r="CB13" s="194"/>
      <c r="CC13" s="194"/>
      <c r="CD13" s="194"/>
      <c r="CE13" s="194"/>
      <c r="CF13" s="194"/>
      <c r="CG13" s="194"/>
      <c r="CH13" s="194"/>
      <c r="CI13" s="194"/>
      <c r="CJ13" s="194"/>
      <c r="CK13" s="194"/>
      <c r="CL13" s="194"/>
      <c r="CM13" s="194"/>
      <c r="CN13" s="194"/>
      <c r="CO13" s="194"/>
      <c r="CP13" s="194"/>
      <c r="CQ13" s="194"/>
      <c r="CR13" s="194"/>
      <c r="CS13" s="194"/>
      <c r="CT13" s="194"/>
      <c r="CU13" s="194"/>
      <c r="CV13" s="194"/>
      <c r="CW13" s="194"/>
      <c r="CX13" s="194"/>
      <c r="CY13" s="194"/>
      <c r="CZ13" s="194"/>
      <c r="DA13" s="194"/>
      <c r="DB13" s="194"/>
      <c r="DC13" s="194"/>
      <c r="DD13" s="194"/>
      <c r="DE13" s="194"/>
      <c r="DF13" s="194"/>
      <c r="DG13" s="194"/>
      <c r="DH13" s="194"/>
      <c r="DI13" s="194"/>
      <c r="DJ13" s="194"/>
      <c r="DK13" s="194"/>
      <c r="DL13" s="194"/>
      <c r="DM13" s="194"/>
      <c r="DN13" s="194"/>
      <c r="DO13" s="194"/>
      <c r="DP13" s="194"/>
      <c r="DQ13" s="194"/>
      <c r="DR13" s="194"/>
      <c r="DS13" s="194"/>
      <c r="DT13" s="194"/>
      <c r="DU13" s="194"/>
      <c r="DV13" s="194"/>
      <c r="DW13" s="194"/>
      <c r="DX13" s="194"/>
      <c r="DY13" s="194"/>
      <c r="DZ13" s="194"/>
      <c r="EA13" s="194"/>
      <c r="EB13" s="194"/>
      <c r="EC13" s="194"/>
      <c r="ED13" s="194"/>
      <c r="EE13" s="194"/>
      <c r="EF13" s="194"/>
      <c r="EG13" s="194"/>
      <c r="EH13" s="194"/>
      <c r="EI13" s="194"/>
      <c r="EJ13" s="194"/>
      <c r="EK13" s="194"/>
      <c r="EL13" s="194"/>
      <c r="EM13" s="194"/>
      <c r="EN13" s="194"/>
      <c r="EO13" s="194"/>
      <c r="EP13" s="194"/>
      <c r="EQ13" s="194"/>
      <c r="ER13" s="194"/>
      <c r="ES13" s="194"/>
      <c r="ET13" s="194"/>
      <c r="EU13" s="194"/>
      <c r="EV13" s="194"/>
      <c r="EW13" s="194"/>
      <c r="EX13" s="194"/>
      <c r="EY13" s="194"/>
      <c r="EZ13" s="194"/>
      <c r="FA13" s="194"/>
      <c r="FB13" s="194"/>
      <c r="FC13" s="194"/>
      <c r="FD13" s="194"/>
      <c r="FE13" s="194"/>
      <c r="FF13" s="194"/>
      <c r="FG13" s="194"/>
      <c r="FH13" s="194"/>
      <c r="FI13" s="194"/>
      <c r="FJ13" s="194"/>
      <c r="FK13" s="194"/>
      <c r="FL13" s="194"/>
      <c r="FM13" s="194"/>
      <c r="FN13" s="194"/>
      <c r="FO13" s="194"/>
      <c r="FP13" s="194"/>
      <c r="FQ13" s="194"/>
      <c r="FR13" s="194"/>
      <c r="FS13" s="194"/>
      <c r="FT13" s="194"/>
    </row>
    <row r="14" spans="1:278" s="181" customFormat="1" ht="238.5" customHeight="1" thickBot="1">
      <c r="A14" s="594"/>
      <c r="B14" s="626"/>
      <c r="C14" s="597"/>
      <c r="D14" s="597"/>
      <c r="E14" s="600"/>
      <c r="F14" s="600"/>
      <c r="G14" s="600"/>
      <c r="H14" s="573"/>
      <c r="I14" s="603"/>
      <c r="J14" s="582"/>
      <c r="K14" s="585"/>
      <c r="L14" s="585"/>
      <c r="M14" s="588"/>
      <c r="N14" s="585"/>
      <c r="O14" s="591"/>
      <c r="P14" s="579"/>
      <c r="Q14" s="579"/>
      <c r="R14" s="579"/>
      <c r="S14" s="579"/>
      <c r="T14" s="579"/>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c r="BU14" s="194"/>
      <c r="BV14" s="194"/>
      <c r="BW14" s="194"/>
      <c r="BX14" s="194"/>
      <c r="BY14" s="194"/>
      <c r="BZ14" s="194"/>
      <c r="CA14" s="194"/>
      <c r="CB14" s="194"/>
      <c r="CC14" s="194"/>
      <c r="CD14" s="194"/>
      <c r="CE14" s="194"/>
      <c r="CF14" s="194"/>
      <c r="CG14" s="194"/>
      <c r="CH14" s="194"/>
      <c r="CI14" s="194"/>
      <c r="CJ14" s="194"/>
      <c r="CK14" s="194"/>
      <c r="CL14" s="194"/>
      <c r="CM14" s="194"/>
      <c r="CN14" s="194"/>
      <c r="CO14" s="194"/>
      <c r="CP14" s="194"/>
      <c r="CQ14" s="194"/>
      <c r="CR14" s="194"/>
      <c r="CS14" s="194"/>
      <c r="CT14" s="194"/>
      <c r="CU14" s="194"/>
      <c r="CV14" s="194"/>
      <c r="CW14" s="194"/>
      <c r="CX14" s="194"/>
      <c r="CY14" s="194"/>
      <c r="CZ14" s="194"/>
      <c r="DA14" s="194"/>
      <c r="DB14" s="194"/>
      <c r="DC14" s="194"/>
      <c r="DD14" s="194"/>
      <c r="DE14" s="194"/>
      <c r="DF14" s="194"/>
      <c r="DG14" s="194"/>
      <c r="DH14" s="194"/>
      <c r="DI14" s="194"/>
      <c r="DJ14" s="194"/>
      <c r="DK14" s="194"/>
      <c r="DL14" s="194"/>
      <c r="DM14" s="194"/>
      <c r="DN14" s="194"/>
      <c r="DO14" s="194"/>
      <c r="DP14" s="194"/>
      <c r="DQ14" s="194"/>
      <c r="DR14" s="194"/>
      <c r="DS14" s="194"/>
      <c r="DT14" s="194"/>
      <c r="DU14" s="194"/>
      <c r="DV14" s="194"/>
      <c r="DW14" s="194"/>
      <c r="DX14" s="194"/>
      <c r="DY14" s="194"/>
      <c r="DZ14" s="194"/>
      <c r="EA14" s="194"/>
      <c r="EB14" s="194"/>
      <c r="EC14" s="194"/>
      <c r="ED14" s="194"/>
      <c r="EE14" s="194"/>
      <c r="EF14" s="194"/>
      <c r="EG14" s="194"/>
      <c r="EH14" s="194"/>
      <c r="EI14" s="194"/>
      <c r="EJ14" s="194"/>
      <c r="EK14" s="194"/>
      <c r="EL14" s="194"/>
      <c r="EM14" s="194"/>
      <c r="EN14" s="194"/>
      <c r="EO14" s="194"/>
      <c r="EP14" s="194"/>
      <c r="EQ14" s="194"/>
      <c r="ER14" s="194"/>
      <c r="ES14" s="194"/>
      <c r="ET14" s="194"/>
      <c r="EU14" s="194"/>
      <c r="EV14" s="194"/>
      <c r="EW14" s="194"/>
      <c r="EX14" s="194"/>
      <c r="EY14" s="194"/>
      <c r="EZ14" s="194"/>
      <c r="FA14" s="194"/>
      <c r="FB14" s="194"/>
      <c r="FC14" s="194"/>
      <c r="FD14" s="194"/>
      <c r="FE14" s="194"/>
      <c r="FF14" s="194"/>
      <c r="FG14" s="194"/>
      <c r="FH14" s="194"/>
      <c r="FI14" s="194"/>
      <c r="FJ14" s="194"/>
      <c r="FK14" s="194"/>
      <c r="FL14" s="194"/>
      <c r="FM14" s="194"/>
      <c r="FN14" s="194"/>
      <c r="FO14" s="194"/>
      <c r="FP14" s="194"/>
      <c r="FQ14" s="194"/>
      <c r="FR14" s="194"/>
      <c r="FS14" s="194"/>
      <c r="FT14" s="194"/>
    </row>
    <row r="15" spans="1:278" s="181" customFormat="1" ht="15" customHeight="1">
      <c r="A15" s="592">
        <f>'Mapa Final'!A15</f>
        <v>2</v>
      </c>
      <c r="B15" s="546" t="str">
        <f>'Mapa Final'!B15</f>
        <v>Inexactitud</v>
      </c>
      <c r="C15" s="595" t="str">
        <f>'Mapa Final'!C15</f>
        <v>Reputacional</v>
      </c>
      <c r="D15" s="595" t="str">
        <f>'Mapa Final'!D15</f>
        <v>1. Falta de control en la información. 
2. Falta de análisis de la información. 
3. Falta de coordinación en la ejecución de las actividades. 
4.cambio que ha presentado la plataforma de la página web de la rama judicial.
5.Abuso de medios informaticos.</v>
      </c>
      <c r="E15" s="598" t="str">
        <f>'Mapa Final'!E15</f>
        <v>Presentar información, registros errados o incongruentes, respecto de las actividades registradas en la matriz de comunicaciones</v>
      </c>
      <c r="F15" s="598" t="str">
        <f>'Mapa Final'!F15</f>
        <v xml:space="preserve">Posibilidad de Afectación en la reputación debido a la presentación de información, registros errados o incongruentes, respecto de las actividades registradas en la matriz de comunicaciones. </v>
      </c>
      <c r="G15" s="598" t="str">
        <f>'Mapa Final'!G15</f>
        <v>Usuarios, productos y prácticas organizacionales</v>
      </c>
      <c r="H15" s="571" t="str">
        <f>'Mapa Final'!I15</f>
        <v>Media</v>
      </c>
      <c r="I15" s="601" t="str">
        <f>'Mapa Final'!L15</f>
        <v>Mayor</v>
      </c>
      <c r="J15" s="580" t="str">
        <f>'Mapa Final'!N15</f>
        <v xml:space="preserve">Alto </v>
      </c>
      <c r="K15" s="583" t="str">
        <f>'Mapa Final'!AA15</f>
        <v>Baja</v>
      </c>
      <c r="L15" s="583" t="str">
        <f>'Mapa Final'!AE15</f>
        <v>Mayor</v>
      </c>
      <c r="M15" s="586" t="str">
        <f>'Mapa Final'!AG15</f>
        <v xml:space="preserve">Alto </v>
      </c>
      <c r="N15" s="583" t="str">
        <f>'Mapa Final'!AH15</f>
        <v>Evitar</v>
      </c>
      <c r="O15" s="589" t="str">
        <f>'Mapa Final'!AI15</f>
        <v>Las verificaciones de los documentos que seran objeto de publicación en el Micrositio y canales de comunicaciones seran estudiados previamente por el CSJGU, efectuando el debido registro.</v>
      </c>
      <c r="P15" s="577"/>
      <c r="Q15" s="577"/>
      <c r="R15" s="577"/>
      <c r="S15" s="577"/>
      <c r="T15" s="577"/>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4"/>
      <c r="AX15" s="194"/>
      <c r="AY15" s="194"/>
      <c r="AZ15" s="194"/>
      <c r="BA15" s="194"/>
      <c r="BB15" s="194"/>
      <c r="BC15" s="194"/>
      <c r="BD15" s="194"/>
      <c r="BE15" s="194"/>
      <c r="BF15" s="194"/>
      <c r="BG15" s="194"/>
      <c r="BH15" s="194"/>
      <c r="BI15" s="194"/>
      <c r="BJ15" s="194"/>
      <c r="BK15" s="194"/>
      <c r="BL15" s="194"/>
      <c r="BM15" s="194"/>
      <c r="BN15" s="194"/>
      <c r="BO15" s="194"/>
      <c r="BP15" s="194"/>
      <c r="BQ15" s="194"/>
      <c r="BR15" s="194"/>
      <c r="BS15" s="194"/>
      <c r="BT15" s="194"/>
      <c r="BU15" s="194"/>
      <c r="BV15" s="194"/>
      <c r="BW15" s="194"/>
      <c r="BX15" s="194"/>
      <c r="BY15" s="194"/>
      <c r="BZ15" s="194"/>
      <c r="CA15" s="194"/>
      <c r="CB15" s="194"/>
      <c r="CC15" s="194"/>
      <c r="CD15" s="194"/>
      <c r="CE15" s="194"/>
      <c r="CF15" s="194"/>
      <c r="CG15" s="194"/>
      <c r="CH15" s="194"/>
      <c r="CI15" s="194"/>
      <c r="CJ15" s="194"/>
      <c r="CK15" s="194"/>
      <c r="CL15" s="194"/>
      <c r="CM15" s="194"/>
      <c r="CN15" s="194"/>
      <c r="CO15" s="194"/>
      <c r="CP15" s="194"/>
      <c r="CQ15" s="194"/>
      <c r="CR15" s="194"/>
      <c r="CS15" s="194"/>
      <c r="CT15" s="194"/>
      <c r="CU15" s="194"/>
      <c r="CV15" s="194"/>
      <c r="CW15" s="194"/>
      <c r="CX15" s="194"/>
      <c r="CY15" s="194"/>
      <c r="CZ15" s="194"/>
      <c r="DA15" s="194"/>
      <c r="DB15" s="194"/>
      <c r="DC15" s="194"/>
      <c r="DD15" s="194"/>
      <c r="DE15" s="194"/>
      <c r="DF15" s="194"/>
      <c r="DG15" s="194"/>
      <c r="DH15" s="194"/>
      <c r="DI15" s="194"/>
      <c r="DJ15" s="194"/>
      <c r="DK15" s="194"/>
      <c r="DL15" s="194"/>
      <c r="DM15" s="194"/>
      <c r="DN15" s="194"/>
      <c r="DO15" s="194"/>
      <c r="DP15" s="194"/>
      <c r="DQ15" s="194"/>
      <c r="DR15" s="194"/>
      <c r="DS15" s="194"/>
      <c r="DT15" s="194"/>
      <c r="DU15" s="194"/>
      <c r="DV15" s="194"/>
      <c r="DW15" s="194"/>
      <c r="DX15" s="194"/>
      <c r="DY15" s="194"/>
      <c r="DZ15" s="194"/>
      <c r="EA15" s="194"/>
      <c r="EB15" s="194"/>
      <c r="EC15" s="194"/>
      <c r="ED15" s="194"/>
      <c r="EE15" s="194"/>
      <c r="EF15" s="194"/>
      <c r="EG15" s="194"/>
      <c r="EH15" s="194"/>
      <c r="EI15" s="194"/>
      <c r="EJ15" s="194"/>
      <c r="EK15" s="194"/>
      <c r="EL15" s="194"/>
      <c r="EM15" s="194"/>
      <c r="EN15" s="194"/>
      <c r="EO15" s="194"/>
      <c r="EP15" s="194"/>
      <c r="EQ15" s="194"/>
      <c r="ER15" s="194"/>
      <c r="ES15" s="194"/>
      <c r="ET15" s="194"/>
      <c r="EU15" s="194"/>
      <c r="EV15" s="194"/>
      <c r="EW15" s="194"/>
      <c r="EX15" s="194"/>
      <c r="EY15" s="194"/>
      <c r="EZ15" s="194"/>
      <c r="FA15" s="194"/>
      <c r="FB15" s="194"/>
      <c r="FC15" s="194"/>
      <c r="FD15" s="194"/>
      <c r="FE15" s="194"/>
      <c r="FF15" s="194"/>
      <c r="FG15" s="194"/>
      <c r="FH15" s="194"/>
      <c r="FI15" s="194"/>
      <c r="FJ15" s="194"/>
      <c r="FK15" s="194"/>
      <c r="FL15" s="194"/>
      <c r="FM15" s="194"/>
      <c r="FN15" s="194"/>
      <c r="FO15" s="194"/>
      <c r="FP15" s="194"/>
      <c r="FQ15" s="194"/>
      <c r="FR15" s="194"/>
      <c r="FS15" s="194"/>
      <c r="FT15" s="194"/>
    </row>
    <row r="16" spans="1:278" s="181" customFormat="1" ht="13.5" customHeight="1">
      <c r="A16" s="593"/>
      <c r="B16" s="625"/>
      <c r="C16" s="596"/>
      <c r="D16" s="596"/>
      <c r="E16" s="599"/>
      <c r="F16" s="599"/>
      <c r="G16" s="599"/>
      <c r="H16" s="572"/>
      <c r="I16" s="602"/>
      <c r="J16" s="581"/>
      <c r="K16" s="584"/>
      <c r="L16" s="584"/>
      <c r="M16" s="587"/>
      <c r="N16" s="584"/>
      <c r="O16" s="590"/>
      <c r="P16" s="578"/>
      <c r="Q16" s="578"/>
      <c r="R16" s="578"/>
      <c r="S16" s="578"/>
      <c r="T16" s="578"/>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4"/>
      <c r="AR16" s="194"/>
      <c r="AS16" s="194"/>
      <c r="AT16" s="194"/>
      <c r="AU16" s="194"/>
      <c r="AV16" s="194"/>
      <c r="AW16" s="194"/>
      <c r="AX16" s="194"/>
      <c r="AY16" s="194"/>
      <c r="AZ16" s="194"/>
      <c r="BA16" s="194"/>
      <c r="BB16" s="194"/>
      <c r="BC16" s="194"/>
      <c r="BD16" s="194"/>
      <c r="BE16" s="194"/>
      <c r="BF16" s="194"/>
      <c r="BG16" s="194"/>
      <c r="BH16" s="194"/>
      <c r="BI16" s="194"/>
      <c r="BJ16" s="194"/>
      <c r="BK16" s="194"/>
      <c r="BL16" s="194"/>
      <c r="BM16" s="194"/>
      <c r="BN16" s="194"/>
      <c r="BO16" s="194"/>
      <c r="BP16" s="194"/>
      <c r="BQ16" s="194"/>
      <c r="BR16" s="194"/>
      <c r="BS16" s="194"/>
      <c r="BT16" s="194"/>
      <c r="BU16" s="194"/>
      <c r="BV16" s="194"/>
      <c r="BW16" s="194"/>
      <c r="BX16" s="194"/>
      <c r="BY16" s="194"/>
      <c r="BZ16" s="194"/>
      <c r="CA16" s="194"/>
      <c r="CB16" s="194"/>
      <c r="CC16" s="194"/>
      <c r="CD16" s="194"/>
      <c r="CE16" s="194"/>
      <c r="CF16" s="194"/>
      <c r="CG16" s="194"/>
      <c r="CH16" s="194"/>
      <c r="CI16" s="194"/>
      <c r="CJ16" s="194"/>
      <c r="CK16" s="194"/>
      <c r="CL16" s="194"/>
      <c r="CM16" s="194"/>
      <c r="CN16" s="194"/>
      <c r="CO16" s="194"/>
      <c r="CP16" s="194"/>
      <c r="CQ16" s="194"/>
      <c r="CR16" s="194"/>
      <c r="CS16" s="194"/>
      <c r="CT16" s="194"/>
      <c r="CU16" s="194"/>
      <c r="CV16" s="194"/>
      <c r="CW16" s="194"/>
      <c r="CX16" s="194"/>
      <c r="CY16" s="194"/>
      <c r="CZ16" s="194"/>
      <c r="DA16" s="194"/>
      <c r="DB16" s="194"/>
      <c r="DC16" s="194"/>
      <c r="DD16" s="194"/>
      <c r="DE16" s="194"/>
      <c r="DF16" s="194"/>
      <c r="DG16" s="194"/>
      <c r="DH16" s="194"/>
      <c r="DI16" s="194"/>
      <c r="DJ16" s="194"/>
      <c r="DK16" s="194"/>
      <c r="DL16" s="194"/>
      <c r="DM16" s="194"/>
      <c r="DN16" s="194"/>
      <c r="DO16" s="194"/>
      <c r="DP16" s="194"/>
      <c r="DQ16" s="194"/>
      <c r="DR16" s="194"/>
      <c r="DS16" s="194"/>
      <c r="DT16" s="194"/>
      <c r="DU16" s="194"/>
      <c r="DV16" s="194"/>
      <c r="DW16" s="194"/>
      <c r="DX16" s="194"/>
      <c r="DY16" s="194"/>
      <c r="DZ16" s="194"/>
      <c r="EA16" s="194"/>
      <c r="EB16" s="194"/>
      <c r="EC16" s="194"/>
      <c r="ED16" s="194"/>
      <c r="EE16" s="194"/>
      <c r="EF16" s="194"/>
      <c r="EG16" s="194"/>
      <c r="EH16" s="194"/>
      <c r="EI16" s="194"/>
      <c r="EJ16" s="194"/>
      <c r="EK16" s="194"/>
      <c r="EL16" s="194"/>
      <c r="EM16" s="194"/>
      <c r="EN16" s="194"/>
      <c r="EO16" s="194"/>
      <c r="EP16" s="194"/>
      <c r="EQ16" s="194"/>
      <c r="ER16" s="194"/>
      <c r="ES16" s="194"/>
      <c r="ET16" s="194"/>
      <c r="EU16" s="194"/>
      <c r="EV16" s="194"/>
      <c r="EW16" s="194"/>
      <c r="EX16" s="194"/>
      <c r="EY16" s="194"/>
      <c r="EZ16" s="194"/>
      <c r="FA16" s="194"/>
      <c r="FB16" s="194"/>
      <c r="FC16" s="194"/>
      <c r="FD16" s="194"/>
      <c r="FE16" s="194"/>
      <c r="FF16" s="194"/>
      <c r="FG16" s="194"/>
      <c r="FH16" s="194"/>
      <c r="FI16" s="194"/>
      <c r="FJ16" s="194"/>
      <c r="FK16" s="194"/>
      <c r="FL16" s="194"/>
      <c r="FM16" s="194"/>
      <c r="FN16" s="194"/>
      <c r="FO16" s="194"/>
      <c r="FP16" s="194"/>
      <c r="FQ16" s="194"/>
      <c r="FR16" s="194"/>
      <c r="FS16" s="194"/>
      <c r="FT16" s="194"/>
    </row>
    <row r="17" spans="1:176" s="181" customFormat="1" ht="13.5" customHeight="1">
      <c r="A17" s="593"/>
      <c r="B17" s="625"/>
      <c r="C17" s="596"/>
      <c r="D17" s="596"/>
      <c r="E17" s="599"/>
      <c r="F17" s="599"/>
      <c r="G17" s="599"/>
      <c r="H17" s="572"/>
      <c r="I17" s="602"/>
      <c r="J17" s="581"/>
      <c r="K17" s="584"/>
      <c r="L17" s="584"/>
      <c r="M17" s="587"/>
      <c r="N17" s="584"/>
      <c r="O17" s="590"/>
      <c r="P17" s="578"/>
      <c r="Q17" s="578"/>
      <c r="R17" s="578"/>
      <c r="S17" s="578"/>
      <c r="T17" s="578"/>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4"/>
      <c r="BC17" s="194"/>
      <c r="BD17" s="194"/>
      <c r="BE17" s="194"/>
      <c r="BF17" s="194"/>
      <c r="BG17" s="194"/>
      <c r="BH17" s="194"/>
      <c r="BI17" s="194"/>
      <c r="BJ17" s="194"/>
      <c r="BK17" s="194"/>
      <c r="BL17" s="194"/>
      <c r="BM17" s="194"/>
      <c r="BN17" s="194"/>
      <c r="BO17" s="194"/>
      <c r="BP17" s="194"/>
      <c r="BQ17" s="194"/>
      <c r="BR17" s="194"/>
      <c r="BS17" s="194"/>
      <c r="BT17" s="194"/>
      <c r="BU17" s="194"/>
      <c r="BV17" s="194"/>
      <c r="BW17" s="194"/>
      <c r="BX17" s="194"/>
      <c r="BY17" s="194"/>
      <c r="BZ17" s="194"/>
      <c r="CA17" s="194"/>
      <c r="CB17" s="194"/>
      <c r="CC17" s="194"/>
      <c r="CD17" s="194"/>
      <c r="CE17" s="194"/>
      <c r="CF17" s="194"/>
      <c r="CG17" s="194"/>
      <c r="CH17" s="194"/>
      <c r="CI17" s="194"/>
      <c r="CJ17" s="194"/>
      <c r="CK17" s="194"/>
      <c r="CL17" s="194"/>
      <c r="CM17" s="194"/>
      <c r="CN17" s="194"/>
      <c r="CO17" s="194"/>
      <c r="CP17" s="194"/>
      <c r="CQ17" s="194"/>
      <c r="CR17" s="194"/>
      <c r="CS17" s="194"/>
      <c r="CT17" s="194"/>
      <c r="CU17" s="194"/>
      <c r="CV17" s="194"/>
      <c r="CW17" s="194"/>
      <c r="CX17" s="194"/>
      <c r="CY17" s="194"/>
      <c r="CZ17" s="194"/>
      <c r="DA17" s="194"/>
      <c r="DB17" s="194"/>
      <c r="DC17" s="194"/>
      <c r="DD17" s="194"/>
      <c r="DE17" s="194"/>
      <c r="DF17" s="194"/>
      <c r="DG17" s="194"/>
      <c r="DH17" s="194"/>
      <c r="DI17" s="194"/>
      <c r="DJ17" s="194"/>
      <c r="DK17" s="194"/>
      <c r="DL17" s="194"/>
      <c r="DM17" s="194"/>
      <c r="DN17" s="194"/>
      <c r="DO17" s="194"/>
      <c r="DP17" s="194"/>
      <c r="DQ17" s="194"/>
      <c r="DR17" s="194"/>
      <c r="DS17" s="194"/>
      <c r="DT17" s="194"/>
      <c r="DU17" s="194"/>
      <c r="DV17" s="194"/>
      <c r="DW17" s="194"/>
      <c r="DX17" s="194"/>
      <c r="DY17" s="194"/>
      <c r="DZ17" s="194"/>
      <c r="EA17" s="194"/>
      <c r="EB17" s="194"/>
      <c r="EC17" s="194"/>
      <c r="ED17" s="194"/>
      <c r="EE17" s="194"/>
      <c r="EF17" s="194"/>
      <c r="EG17" s="194"/>
      <c r="EH17" s="194"/>
      <c r="EI17" s="194"/>
      <c r="EJ17" s="194"/>
      <c r="EK17" s="194"/>
      <c r="EL17" s="194"/>
      <c r="EM17" s="194"/>
      <c r="EN17" s="194"/>
      <c r="EO17" s="194"/>
      <c r="EP17" s="194"/>
      <c r="EQ17" s="194"/>
      <c r="ER17" s="194"/>
      <c r="ES17" s="194"/>
      <c r="ET17" s="194"/>
      <c r="EU17" s="194"/>
      <c r="EV17" s="194"/>
      <c r="EW17" s="194"/>
      <c r="EX17" s="194"/>
      <c r="EY17" s="194"/>
      <c r="EZ17" s="194"/>
      <c r="FA17" s="194"/>
      <c r="FB17" s="194"/>
      <c r="FC17" s="194"/>
      <c r="FD17" s="194"/>
      <c r="FE17" s="194"/>
      <c r="FF17" s="194"/>
      <c r="FG17" s="194"/>
      <c r="FH17" s="194"/>
      <c r="FI17" s="194"/>
      <c r="FJ17" s="194"/>
      <c r="FK17" s="194"/>
      <c r="FL17" s="194"/>
      <c r="FM17" s="194"/>
      <c r="FN17" s="194"/>
      <c r="FO17" s="194"/>
      <c r="FP17" s="194"/>
      <c r="FQ17" s="194"/>
      <c r="FR17" s="194"/>
      <c r="FS17" s="194"/>
      <c r="FT17" s="194"/>
    </row>
    <row r="18" spans="1:176" s="181" customFormat="1" ht="13.5" customHeight="1">
      <c r="A18" s="593"/>
      <c r="B18" s="625"/>
      <c r="C18" s="596"/>
      <c r="D18" s="596"/>
      <c r="E18" s="599"/>
      <c r="F18" s="599"/>
      <c r="G18" s="599"/>
      <c r="H18" s="572"/>
      <c r="I18" s="602"/>
      <c r="J18" s="581"/>
      <c r="K18" s="584"/>
      <c r="L18" s="584"/>
      <c r="M18" s="587"/>
      <c r="N18" s="584"/>
      <c r="O18" s="590"/>
      <c r="P18" s="578"/>
      <c r="Q18" s="578"/>
      <c r="R18" s="578"/>
      <c r="S18" s="578"/>
      <c r="T18" s="578"/>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c r="AY18" s="194"/>
      <c r="AZ18" s="194"/>
      <c r="BA18" s="194"/>
      <c r="BB18" s="194"/>
      <c r="BC18" s="194"/>
      <c r="BD18" s="194"/>
      <c r="BE18" s="194"/>
      <c r="BF18" s="194"/>
      <c r="BG18" s="194"/>
      <c r="BH18" s="194"/>
      <c r="BI18" s="194"/>
      <c r="BJ18" s="194"/>
      <c r="BK18" s="194"/>
      <c r="BL18" s="194"/>
      <c r="BM18" s="194"/>
      <c r="BN18" s="194"/>
      <c r="BO18" s="194"/>
      <c r="BP18" s="194"/>
      <c r="BQ18" s="194"/>
      <c r="BR18" s="194"/>
      <c r="BS18" s="194"/>
      <c r="BT18" s="194"/>
      <c r="BU18" s="194"/>
      <c r="BV18" s="194"/>
      <c r="BW18" s="194"/>
      <c r="BX18" s="194"/>
      <c r="BY18" s="194"/>
      <c r="BZ18" s="194"/>
      <c r="CA18" s="194"/>
      <c r="CB18" s="194"/>
      <c r="CC18" s="194"/>
      <c r="CD18" s="194"/>
      <c r="CE18" s="194"/>
      <c r="CF18" s="194"/>
      <c r="CG18" s="194"/>
      <c r="CH18" s="194"/>
      <c r="CI18" s="194"/>
      <c r="CJ18" s="194"/>
      <c r="CK18" s="194"/>
      <c r="CL18" s="194"/>
      <c r="CM18" s="194"/>
      <c r="CN18" s="194"/>
      <c r="CO18" s="194"/>
      <c r="CP18" s="194"/>
      <c r="CQ18" s="194"/>
      <c r="CR18" s="194"/>
      <c r="CS18" s="194"/>
      <c r="CT18" s="194"/>
      <c r="CU18" s="194"/>
      <c r="CV18" s="194"/>
      <c r="CW18" s="194"/>
      <c r="CX18" s="194"/>
      <c r="CY18" s="194"/>
      <c r="CZ18" s="194"/>
      <c r="DA18" s="194"/>
      <c r="DB18" s="194"/>
      <c r="DC18" s="194"/>
      <c r="DD18" s="194"/>
      <c r="DE18" s="194"/>
      <c r="DF18" s="194"/>
      <c r="DG18" s="194"/>
      <c r="DH18" s="194"/>
      <c r="DI18" s="194"/>
      <c r="DJ18" s="194"/>
      <c r="DK18" s="194"/>
      <c r="DL18" s="194"/>
      <c r="DM18" s="194"/>
      <c r="DN18" s="194"/>
      <c r="DO18" s="194"/>
      <c r="DP18" s="194"/>
      <c r="DQ18" s="194"/>
      <c r="DR18" s="194"/>
      <c r="DS18" s="194"/>
      <c r="DT18" s="194"/>
      <c r="DU18" s="194"/>
      <c r="DV18" s="194"/>
      <c r="DW18" s="194"/>
      <c r="DX18" s="194"/>
      <c r="DY18" s="194"/>
      <c r="DZ18" s="194"/>
      <c r="EA18" s="194"/>
      <c r="EB18" s="194"/>
      <c r="EC18" s="194"/>
      <c r="ED18" s="194"/>
      <c r="EE18" s="194"/>
      <c r="EF18" s="194"/>
      <c r="EG18" s="194"/>
      <c r="EH18" s="194"/>
      <c r="EI18" s="194"/>
      <c r="EJ18" s="194"/>
      <c r="EK18" s="194"/>
      <c r="EL18" s="194"/>
      <c r="EM18" s="194"/>
      <c r="EN18" s="194"/>
      <c r="EO18" s="194"/>
      <c r="EP18" s="194"/>
      <c r="EQ18" s="194"/>
      <c r="ER18" s="194"/>
      <c r="ES18" s="194"/>
      <c r="ET18" s="194"/>
      <c r="EU18" s="194"/>
      <c r="EV18" s="194"/>
      <c r="EW18" s="194"/>
      <c r="EX18" s="194"/>
      <c r="EY18" s="194"/>
      <c r="EZ18" s="194"/>
      <c r="FA18" s="194"/>
      <c r="FB18" s="194"/>
      <c r="FC18" s="194"/>
      <c r="FD18" s="194"/>
      <c r="FE18" s="194"/>
      <c r="FF18" s="194"/>
      <c r="FG18" s="194"/>
      <c r="FH18" s="194"/>
      <c r="FI18" s="194"/>
      <c r="FJ18" s="194"/>
      <c r="FK18" s="194"/>
      <c r="FL18" s="194"/>
      <c r="FM18" s="194"/>
      <c r="FN18" s="194"/>
      <c r="FO18" s="194"/>
      <c r="FP18" s="194"/>
      <c r="FQ18" s="194"/>
      <c r="FR18" s="194"/>
      <c r="FS18" s="194"/>
      <c r="FT18" s="194"/>
    </row>
    <row r="19" spans="1:176" s="181" customFormat="1" ht="255.75" customHeight="1" thickBot="1">
      <c r="A19" s="594"/>
      <c r="B19" s="626"/>
      <c r="C19" s="597"/>
      <c r="D19" s="597"/>
      <c r="E19" s="600"/>
      <c r="F19" s="600"/>
      <c r="G19" s="600"/>
      <c r="H19" s="573"/>
      <c r="I19" s="603"/>
      <c r="J19" s="582"/>
      <c r="K19" s="585"/>
      <c r="L19" s="585"/>
      <c r="M19" s="588"/>
      <c r="N19" s="585"/>
      <c r="O19" s="591"/>
      <c r="P19" s="579"/>
      <c r="Q19" s="579"/>
      <c r="R19" s="579"/>
      <c r="S19" s="579"/>
      <c r="T19" s="579"/>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194"/>
      <c r="BN19" s="194"/>
      <c r="BO19" s="194"/>
      <c r="BP19" s="194"/>
      <c r="BQ19" s="194"/>
      <c r="BR19" s="194"/>
      <c r="BS19" s="194"/>
      <c r="BT19" s="194"/>
      <c r="BU19" s="194"/>
      <c r="BV19" s="194"/>
      <c r="BW19" s="194"/>
      <c r="BX19" s="194"/>
      <c r="BY19" s="194"/>
      <c r="BZ19" s="194"/>
      <c r="CA19" s="194"/>
      <c r="CB19" s="194"/>
      <c r="CC19" s="194"/>
      <c r="CD19" s="194"/>
      <c r="CE19" s="194"/>
      <c r="CF19" s="194"/>
      <c r="CG19" s="194"/>
      <c r="CH19" s="194"/>
      <c r="CI19" s="194"/>
      <c r="CJ19" s="194"/>
      <c r="CK19" s="194"/>
      <c r="CL19" s="194"/>
      <c r="CM19" s="194"/>
      <c r="CN19" s="194"/>
      <c r="CO19" s="194"/>
      <c r="CP19" s="194"/>
      <c r="CQ19" s="194"/>
      <c r="CR19" s="194"/>
      <c r="CS19" s="194"/>
      <c r="CT19" s="194"/>
      <c r="CU19" s="194"/>
      <c r="CV19" s="194"/>
      <c r="CW19" s="194"/>
      <c r="CX19" s="194"/>
      <c r="CY19" s="194"/>
      <c r="CZ19" s="194"/>
      <c r="DA19" s="194"/>
      <c r="DB19" s="194"/>
      <c r="DC19" s="194"/>
      <c r="DD19" s="194"/>
      <c r="DE19" s="194"/>
      <c r="DF19" s="194"/>
      <c r="DG19" s="194"/>
      <c r="DH19" s="194"/>
      <c r="DI19" s="194"/>
      <c r="DJ19" s="194"/>
      <c r="DK19" s="194"/>
      <c r="DL19" s="194"/>
      <c r="DM19" s="194"/>
      <c r="DN19" s="194"/>
      <c r="DO19" s="194"/>
      <c r="DP19" s="194"/>
      <c r="DQ19" s="194"/>
      <c r="DR19" s="194"/>
      <c r="DS19" s="194"/>
      <c r="DT19" s="194"/>
      <c r="DU19" s="194"/>
      <c r="DV19" s="194"/>
      <c r="DW19" s="194"/>
      <c r="DX19" s="194"/>
      <c r="DY19" s="194"/>
      <c r="DZ19" s="194"/>
      <c r="EA19" s="194"/>
      <c r="EB19" s="194"/>
      <c r="EC19" s="194"/>
      <c r="ED19" s="194"/>
      <c r="EE19" s="194"/>
      <c r="EF19" s="194"/>
      <c r="EG19" s="194"/>
      <c r="EH19" s="194"/>
      <c r="EI19" s="194"/>
      <c r="EJ19" s="194"/>
      <c r="EK19" s="194"/>
      <c r="EL19" s="194"/>
      <c r="EM19" s="194"/>
      <c r="EN19" s="194"/>
      <c r="EO19" s="194"/>
      <c r="EP19" s="194"/>
      <c r="EQ19" s="194"/>
      <c r="ER19" s="194"/>
      <c r="ES19" s="194"/>
      <c r="ET19" s="194"/>
      <c r="EU19" s="194"/>
      <c r="EV19" s="194"/>
      <c r="EW19" s="194"/>
      <c r="EX19" s="194"/>
      <c r="EY19" s="194"/>
      <c r="EZ19" s="194"/>
      <c r="FA19" s="194"/>
      <c r="FB19" s="194"/>
      <c r="FC19" s="194"/>
      <c r="FD19" s="194"/>
      <c r="FE19" s="194"/>
      <c r="FF19" s="194"/>
      <c r="FG19" s="194"/>
      <c r="FH19" s="194"/>
      <c r="FI19" s="194"/>
      <c r="FJ19" s="194"/>
      <c r="FK19" s="194"/>
      <c r="FL19" s="194"/>
      <c r="FM19" s="194"/>
      <c r="FN19" s="194"/>
      <c r="FO19" s="194"/>
      <c r="FP19" s="194"/>
      <c r="FQ19" s="194"/>
      <c r="FR19" s="194"/>
      <c r="FS19" s="194"/>
      <c r="FT19" s="194"/>
    </row>
    <row r="20" spans="1:176">
      <c r="A20" s="592">
        <f>'Mapa Final'!A20</f>
        <v>3</v>
      </c>
      <c r="B20" s="546" t="str">
        <f>'Mapa Final'!B20</f>
        <v>Incumplimiento</v>
      </c>
      <c r="C20" s="595" t="str">
        <f>'Mapa Final'!C20</f>
        <v>Afectación en la Prestación del Servicio de Justicia</v>
      </c>
      <c r="D20" s="595" t="str">
        <f>'Mapa Final'!D20</f>
        <v>1. Falta de seguimiento al cronograma. 
2. Falta de compromiso por parte de la alta dirección a nivel seccional.  
3. Decisiones establecidas por el nivel superior. 
4. Dificultad de conectividad</v>
      </c>
      <c r="E20" s="598" t="str">
        <f>'Mapa Final'!E20</f>
        <v>Incumplimiento del cronograma de actividades del plan de comunicaciones</v>
      </c>
      <c r="F20" s="598" t="str">
        <f>'Mapa Final'!F20</f>
        <v>Posibilidad de Afectación en la Prestación del Servicio de Justicia debido al incumplimiento del cronograma de actividades del plan de comunicaciones</v>
      </c>
      <c r="G20" s="598" t="str">
        <f>'Mapa Final'!G20</f>
        <v>Ejecución y Administración de Procesos</v>
      </c>
      <c r="H20" s="571" t="str">
        <f>'Mapa Final'!I20</f>
        <v>Media</v>
      </c>
      <c r="I20" s="601" t="str">
        <f>'Mapa Final'!L20</f>
        <v>Moderado</v>
      </c>
      <c r="J20" s="580" t="str">
        <f>'Mapa Final'!N20</f>
        <v>Moderado</v>
      </c>
      <c r="K20" s="583" t="str">
        <f>'Mapa Final'!AA20</f>
        <v>Baja</v>
      </c>
      <c r="L20" s="583" t="str">
        <f>'Mapa Final'!AE20</f>
        <v>Moderado</v>
      </c>
      <c r="M20" s="586" t="str">
        <f>'Mapa Final'!AG20</f>
        <v>Moderado</v>
      </c>
      <c r="N20" s="583" t="str">
        <f>'Mapa Final'!AH20</f>
        <v>Evitar</v>
      </c>
      <c r="O20" s="589" t="str">
        <f>'Mapa Final'!AI20</f>
        <v>Efecuar seguimiento mensual de las actividades establecidas en la matriz de Comunicación.</v>
      </c>
      <c r="P20" s="577"/>
      <c r="Q20" s="577"/>
      <c r="R20" s="577"/>
      <c r="S20" s="577"/>
      <c r="T20" s="577"/>
      <c r="U20" s="194"/>
      <c r="V20" s="194"/>
    </row>
    <row r="21" spans="1:176">
      <c r="A21" s="593"/>
      <c r="B21" s="625"/>
      <c r="C21" s="596"/>
      <c r="D21" s="596"/>
      <c r="E21" s="599"/>
      <c r="F21" s="599"/>
      <c r="G21" s="599"/>
      <c r="H21" s="572"/>
      <c r="I21" s="602"/>
      <c r="J21" s="581"/>
      <c r="K21" s="584"/>
      <c r="L21" s="584"/>
      <c r="M21" s="587"/>
      <c r="N21" s="584"/>
      <c r="O21" s="590"/>
      <c r="P21" s="578"/>
      <c r="Q21" s="578"/>
      <c r="R21" s="578"/>
      <c r="S21" s="578"/>
      <c r="T21" s="578"/>
      <c r="U21" s="194"/>
      <c r="V21" s="194"/>
    </row>
    <row r="22" spans="1:176">
      <c r="A22" s="593"/>
      <c r="B22" s="625"/>
      <c r="C22" s="596"/>
      <c r="D22" s="596"/>
      <c r="E22" s="599"/>
      <c r="F22" s="599"/>
      <c r="G22" s="599"/>
      <c r="H22" s="572"/>
      <c r="I22" s="602"/>
      <c r="J22" s="581"/>
      <c r="K22" s="584"/>
      <c r="L22" s="584"/>
      <c r="M22" s="587"/>
      <c r="N22" s="584"/>
      <c r="O22" s="590"/>
      <c r="P22" s="578"/>
      <c r="Q22" s="578"/>
      <c r="R22" s="578"/>
      <c r="S22" s="578"/>
      <c r="T22" s="578"/>
      <c r="U22" s="194"/>
      <c r="V22" s="194"/>
    </row>
    <row r="23" spans="1:176">
      <c r="A23" s="593"/>
      <c r="B23" s="625"/>
      <c r="C23" s="596"/>
      <c r="D23" s="596"/>
      <c r="E23" s="599"/>
      <c r="F23" s="599"/>
      <c r="G23" s="599"/>
      <c r="H23" s="572"/>
      <c r="I23" s="602"/>
      <c r="J23" s="581"/>
      <c r="K23" s="584"/>
      <c r="L23" s="584"/>
      <c r="M23" s="587"/>
      <c r="N23" s="584"/>
      <c r="O23" s="590"/>
      <c r="P23" s="578"/>
      <c r="Q23" s="578"/>
      <c r="R23" s="578"/>
      <c r="S23" s="578"/>
      <c r="T23" s="578"/>
      <c r="U23" s="194"/>
      <c r="V23" s="194"/>
    </row>
    <row r="24" spans="1:176" ht="307.5" customHeight="1" thickBot="1">
      <c r="A24" s="594"/>
      <c r="B24" s="626"/>
      <c r="C24" s="597"/>
      <c r="D24" s="597"/>
      <c r="E24" s="600"/>
      <c r="F24" s="600"/>
      <c r="G24" s="600"/>
      <c r="H24" s="573"/>
      <c r="I24" s="603"/>
      <c r="J24" s="582"/>
      <c r="K24" s="585"/>
      <c r="L24" s="585"/>
      <c r="M24" s="588"/>
      <c r="N24" s="585"/>
      <c r="O24" s="591"/>
      <c r="P24" s="579"/>
      <c r="Q24" s="579"/>
      <c r="R24" s="579"/>
      <c r="S24" s="579"/>
      <c r="T24" s="579"/>
      <c r="U24" s="194"/>
      <c r="V24" s="194"/>
    </row>
    <row r="25" spans="1:176">
      <c r="A25" s="592">
        <f>'Mapa Final'!A25</f>
        <v>4</v>
      </c>
      <c r="B25" s="546" t="str">
        <f>'Mapa Final'!B25</f>
        <v>Corrupción y soborno.</v>
      </c>
      <c r="C25" s="595" t="str">
        <f>'Mapa Final'!C25</f>
        <v>Reputacional(Corrupción)</v>
      </c>
      <c r="D25" s="595" t="str">
        <f>'Mapa Final'!D25</f>
        <v xml:space="preserve">1, Ocultamiento de la informacion a publicar. 
2, Manejo inadecuado de las redes sociales. 
3, Publicar información reservada de la Institución. 
4, Publicar información sin previa verificacion por los miembros del CSJGU cuando ella lo requiera. 
5,  Recibir dineros para no publicar informacion de interes general.  </v>
      </c>
      <c r="E25" s="598" t="str">
        <f>'Mapa Final'!E25</f>
        <v xml:space="preserve">Carencia de transparencia, etica y valores, que generan alteración o falsificación de la información, Publicacion de Información reservada que afecta la imagen institucional. </v>
      </c>
      <c r="F25" s="598" t="str">
        <f>'Mapa Final'!F25</f>
        <v xml:space="preserve">Posibilidad de afectación a la reputación debido a la Carencia de transparencia, etica y valores, que generan alteración o falsificación de la información, Publicacion de Información reservada que afecta la imagen institucional. </v>
      </c>
      <c r="G25" s="598" t="str">
        <f>'Mapa Final'!G25</f>
        <v>Fraude Interno</v>
      </c>
      <c r="H25" s="571" t="str">
        <f>'Mapa Final'!I25</f>
        <v>Media</v>
      </c>
      <c r="I25" s="601" t="str">
        <f>'Mapa Final'!L25</f>
        <v>Mayor</v>
      </c>
      <c r="J25" s="580" t="str">
        <f>'Mapa Final'!N25</f>
        <v xml:space="preserve">Alto </v>
      </c>
      <c r="K25" s="583" t="str">
        <f>'Mapa Final'!AA25</f>
        <v>Baja</v>
      </c>
      <c r="L25" s="583" t="str">
        <f>'Mapa Final'!AE25</f>
        <v>Mayor</v>
      </c>
      <c r="M25" s="586" t="str">
        <f>'Mapa Final'!AG25</f>
        <v xml:space="preserve">Alto </v>
      </c>
      <c r="N25" s="583" t="str">
        <f>'Mapa Final'!AH25</f>
        <v>Evitar</v>
      </c>
      <c r="O25" s="589" t="str">
        <f>'Mapa Final'!AI25</f>
        <v>Los documentos que seran publicados seran registrados en un base datos y almacenamiento del CSJGU.</v>
      </c>
      <c r="P25" s="577"/>
      <c r="Q25" s="577"/>
      <c r="R25" s="577"/>
      <c r="S25" s="577"/>
      <c r="T25" s="577"/>
    </row>
    <row r="26" spans="1:176">
      <c r="A26" s="593"/>
      <c r="B26" s="625"/>
      <c r="C26" s="596"/>
      <c r="D26" s="596"/>
      <c r="E26" s="599"/>
      <c r="F26" s="599"/>
      <c r="G26" s="599"/>
      <c r="H26" s="572"/>
      <c r="I26" s="602"/>
      <c r="J26" s="581"/>
      <c r="K26" s="584"/>
      <c r="L26" s="584"/>
      <c r="M26" s="587"/>
      <c r="N26" s="584"/>
      <c r="O26" s="590"/>
      <c r="P26" s="578"/>
      <c r="Q26" s="578"/>
      <c r="R26" s="578"/>
      <c r="S26" s="578"/>
      <c r="T26" s="578"/>
    </row>
    <row r="27" spans="1:176">
      <c r="A27" s="593"/>
      <c r="B27" s="625"/>
      <c r="C27" s="596"/>
      <c r="D27" s="596"/>
      <c r="E27" s="599"/>
      <c r="F27" s="599"/>
      <c r="G27" s="599"/>
      <c r="H27" s="572"/>
      <c r="I27" s="602"/>
      <c r="J27" s="581"/>
      <c r="K27" s="584"/>
      <c r="L27" s="584"/>
      <c r="M27" s="587"/>
      <c r="N27" s="584"/>
      <c r="O27" s="590"/>
      <c r="P27" s="578"/>
      <c r="Q27" s="578"/>
      <c r="R27" s="578"/>
      <c r="S27" s="578"/>
      <c r="T27" s="578"/>
    </row>
    <row r="28" spans="1:176">
      <c r="A28" s="593"/>
      <c r="B28" s="625"/>
      <c r="C28" s="596"/>
      <c r="D28" s="596"/>
      <c r="E28" s="599"/>
      <c r="F28" s="599"/>
      <c r="G28" s="599"/>
      <c r="H28" s="572"/>
      <c r="I28" s="602"/>
      <c r="J28" s="581"/>
      <c r="K28" s="584"/>
      <c r="L28" s="584"/>
      <c r="M28" s="587"/>
      <c r="N28" s="584"/>
      <c r="O28" s="590"/>
      <c r="P28" s="578"/>
      <c r="Q28" s="578"/>
      <c r="R28" s="578"/>
      <c r="S28" s="578"/>
      <c r="T28" s="578"/>
    </row>
    <row r="29" spans="1:176" ht="277.5" customHeight="1" thickBot="1">
      <c r="A29" s="594"/>
      <c r="B29" s="626"/>
      <c r="C29" s="597"/>
      <c r="D29" s="597"/>
      <c r="E29" s="600"/>
      <c r="F29" s="600"/>
      <c r="G29" s="600"/>
      <c r="H29" s="573"/>
      <c r="I29" s="603"/>
      <c r="J29" s="582"/>
      <c r="K29" s="585"/>
      <c r="L29" s="585"/>
      <c r="M29" s="588"/>
      <c r="N29" s="585"/>
      <c r="O29" s="591"/>
      <c r="P29" s="579"/>
      <c r="Q29" s="579"/>
      <c r="R29" s="579"/>
      <c r="S29" s="579"/>
      <c r="T29" s="579"/>
    </row>
    <row r="30" spans="1:176">
      <c r="A30" s="592">
        <f>'Mapa Final'!A30</f>
        <v>5</v>
      </c>
      <c r="B30" s="546" t="str">
        <f>'Mapa Final'!B30</f>
        <v xml:space="preserve">Interrupción o demora en el Servicio Público de Administrar Justicia. </v>
      </c>
      <c r="C30" s="595" t="str">
        <f>'Mapa Final'!C30</f>
        <v>Afectación en la Prestación del Servicio de Justicia</v>
      </c>
      <c r="D30" s="595" t="str">
        <f>'Mapa Final'!D30</f>
        <v xml:space="preserve">1. Paros que afecten la prestación del servicio.  
2. Huelgas, protestas ciudadana
3. Disturbios o hechos violentos
4.Pandemia
5.Emergencias Ambientales
</v>
      </c>
      <c r="E30" s="598" t="str">
        <f>'Mapa Final'!E30</f>
        <v>Suceso de fuerza mayor que imposibilitan la gestión en el proceso de comunicación.</v>
      </c>
      <c r="F30" s="598" t="str">
        <f>'Mapa Final'!F30</f>
        <v>Posibilidad de afectación en la Prestación del Servicio de Justicia debido a un  Suceso de fuerza mayor que imposibilitan la gestión en el proceso de comunicación.</v>
      </c>
      <c r="G30" s="598" t="str">
        <f>'Mapa Final'!G30</f>
        <v>Usuarios, productos y prácticas organizacionales</v>
      </c>
      <c r="H30" s="571" t="str">
        <f>'Mapa Final'!I30</f>
        <v>Media</v>
      </c>
      <c r="I30" s="601" t="str">
        <f>'Mapa Final'!L30</f>
        <v>Mayor</v>
      </c>
      <c r="J30" s="580" t="str">
        <f>'Mapa Final'!N30</f>
        <v xml:space="preserve">Alto </v>
      </c>
      <c r="K30" s="583" t="str">
        <f>'Mapa Final'!AA30</f>
        <v>Baja</v>
      </c>
      <c r="L30" s="583" t="str">
        <f>'Mapa Final'!AE30</f>
        <v>Mayor</v>
      </c>
      <c r="M30" s="586" t="str">
        <f>'Mapa Final'!AG30</f>
        <v xml:space="preserve">Alto </v>
      </c>
      <c r="N30" s="556" t="str">
        <f>'Mapa Final'!AH30</f>
        <v>Aceptar</v>
      </c>
      <c r="O30" s="606">
        <f>'Mapa Final'!AI30</f>
        <v>0</v>
      </c>
      <c r="P30" s="550"/>
      <c r="Q30" s="550"/>
      <c r="R30" s="550"/>
      <c r="S30" s="550"/>
      <c r="T30" s="550"/>
    </row>
    <row r="31" spans="1:176">
      <c r="A31" s="593"/>
      <c r="B31" s="625"/>
      <c r="C31" s="596"/>
      <c r="D31" s="596"/>
      <c r="E31" s="599"/>
      <c r="F31" s="599"/>
      <c r="G31" s="599"/>
      <c r="H31" s="572"/>
      <c r="I31" s="602"/>
      <c r="J31" s="581"/>
      <c r="K31" s="584"/>
      <c r="L31" s="584"/>
      <c r="M31" s="587"/>
      <c r="N31" s="557"/>
      <c r="O31" s="607"/>
      <c r="P31" s="551"/>
      <c r="Q31" s="551"/>
      <c r="R31" s="551"/>
      <c r="S31" s="551"/>
      <c r="T31" s="551"/>
    </row>
    <row r="32" spans="1:176">
      <c r="A32" s="593"/>
      <c r="B32" s="625"/>
      <c r="C32" s="596"/>
      <c r="D32" s="596"/>
      <c r="E32" s="599"/>
      <c r="F32" s="599"/>
      <c r="G32" s="599"/>
      <c r="H32" s="572"/>
      <c r="I32" s="602"/>
      <c r="J32" s="581"/>
      <c r="K32" s="584"/>
      <c r="L32" s="584"/>
      <c r="M32" s="587"/>
      <c r="N32" s="557"/>
      <c r="O32" s="607"/>
      <c r="P32" s="551"/>
      <c r="Q32" s="551"/>
      <c r="R32" s="551"/>
      <c r="S32" s="551"/>
      <c r="T32" s="551"/>
    </row>
    <row r="33" spans="1:20">
      <c r="A33" s="593"/>
      <c r="B33" s="625"/>
      <c r="C33" s="596"/>
      <c r="D33" s="596"/>
      <c r="E33" s="599"/>
      <c r="F33" s="599"/>
      <c r="G33" s="599"/>
      <c r="H33" s="572"/>
      <c r="I33" s="602"/>
      <c r="J33" s="581"/>
      <c r="K33" s="584"/>
      <c r="L33" s="584"/>
      <c r="M33" s="587"/>
      <c r="N33" s="557"/>
      <c r="O33" s="607"/>
      <c r="P33" s="551"/>
      <c r="Q33" s="551"/>
      <c r="R33" s="551"/>
      <c r="S33" s="551"/>
      <c r="T33" s="551"/>
    </row>
    <row r="34" spans="1:20" ht="102.75" customHeight="1" thickBot="1">
      <c r="A34" s="594"/>
      <c r="B34" s="626"/>
      <c r="C34" s="597"/>
      <c r="D34" s="597"/>
      <c r="E34" s="600"/>
      <c r="F34" s="600"/>
      <c r="G34" s="600"/>
      <c r="H34" s="573"/>
      <c r="I34" s="603"/>
      <c r="J34" s="582"/>
      <c r="K34" s="585"/>
      <c r="L34" s="585"/>
      <c r="M34" s="588"/>
      <c r="N34" s="558"/>
      <c r="O34" s="608"/>
      <c r="P34" s="552"/>
      <c r="Q34" s="552"/>
      <c r="R34" s="552"/>
      <c r="S34" s="552"/>
      <c r="T34" s="552"/>
    </row>
    <row r="35" spans="1:20">
      <c r="A35" s="592">
        <f>'Mapa Final'!A35</f>
        <v>0</v>
      </c>
      <c r="B35" s="546">
        <f>'Mapa Final'!B35</f>
        <v>0</v>
      </c>
      <c r="C35" s="595">
        <f>'Mapa Final'!C35</f>
        <v>0</v>
      </c>
      <c r="D35" s="595">
        <f>'Mapa Final'!D35</f>
        <v>0</v>
      </c>
      <c r="E35" s="598">
        <f>'Mapa Final'!E35</f>
        <v>0</v>
      </c>
      <c r="F35" s="598">
        <f>'Mapa Final'!F35</f>
        <v>0</v>
      </c>
      <c r="G35" s="598">
        <f>'Mapa Final'!G35</f>
        <v>0</v>
      </c>
      <c r="H35" s="571">
        <f>'Mapa Final'!I35</f>
        <v>0</v>
      </c>
      <c r="I35" s="601">
        <f>'Mapa Final'!L35</f>
        <v>0</v>
      </c>
      <c r="J35" s="580">
        <f>'Mapa Final'!N35</f>
        <v>0</v>
      </c>
      <c r="K35" s="583">
        <f>'Mapa Final'!AA35</f>
        <v>0</v>
      </c>
      <c r="L35" s="583">
        <f>'Mapa Final'!AE35</f>
        <v>0</v>
      </c>
      <c r="M35" s="586">
        <f>'Mapa Final'!AG35</f>
        <v>0</v>
      </c>
      <c r="N35" s="583">
        <f>'Mapa Final'!AH35</f>
        <v>0</v>
      </c>
      <c r="O35" s="589">
        <f>'Mapa Final'!AI35</f>
        <v>0</v>
      </c>
      <c r="P35" s="577"/>
      <c r="Q35" s="577"/>
      <c r="R35" s="577"/>
      <c r="S35" s="577"/>
      <c r="T35" s="577"/>
    </row>
    <row r="36" spans="1:20">
      <c r="A36" s="593"/>
      <c r="B36" s="625"/>
      <c r="C36" s="596"/>
      <c r="D36" s="596"/>
      <c r="E36" s="599"/>
      <c r="F36" s="599"/>
      <c r="G36" s="599"/>
      <c r="H36" s="572"/>
      <c r="I36" s="602"/>
      <c r="J36" s="581"/>
      <c r="K36" s="584"/>
      <c r="L36" s="584"/>
      <c r="M36" s="587"/>
      <c r="N36" s="584"/>
      <c r="O36" s="590"/>
      <c r="P36" s="578"/>
      <c r="Q36" s="578"/>
      <c r="R36" s="578"/>
      <c r="S36" s="578"/>
      <c r="T36" s="578"/>
    </row>
    <row r="37" spans="1:20">
      <c r="A37" s="593"/>
      <c r="B37" s="625"/>
      <c r="C37" s="596"/>
      <c r="D37" s="596"/>
      <c r="E37" s="599"/>
      <c r="F37" s="599"/>
      <c r="G37" s="599"/>
      <c r="H37" s="572"/>
      <c r="I37" s="602"/>
      <c r="J37" s="581"/>
      <c r="K37" s="584"/>
      <c r="L37" s="584"/>
      <c r="M37" s="587"/>
      <c r="N37" s="584"/>
      <c r="O37" s="590"/>
      <c r="P37" s="578"/>
      <c r="Q37" s="578"/>
      <c r="R37" s="578"/>
      <c r="S37" s="578"/>
      <c r="T37" s="578"/>
    </row>
    <row r="38" spans="1:20">
      <c r="A38" s="593"/>
      <c r="B38" s="625"/>
      <c r="C38" s="596"/>
      <c r="D38" s="596"/>
      <c r="E38" s="599"/>
      <c r="F38" s="599"/>
      <c r="G38" s="599"/>
      <c r="H38" s="572"/>
      <c r="I38" s="602"/>
      <c r="J38" s="581"/>
      <c r="K38" s="584"/>
      <c r="L38" s="584"/>
      <c r="M38" s="587"/>
      <c r="N38" s="584"/>
      <c r="O38" s="590"/>
      <c r="P38" s="578"/>
      <c r="Q38" s="578"/>
      <c r="R38" s="578"/>
      <c r="S38" s="578"/>
      <c r="T38" s="578"/>
    </row>
    <row r="39" spans="1:20" ht="278.25" customHeight="1" thickBot="1">
      <c r="A39" s="594"/>
      <c r="B39" s="626"/>
      <c r="C39" s="597"/>
      <c r="D39" s="597"/>
      <c r="E39" s="600"/>
      <c r="F39" s="600"/>
      <c r="G39" s="600"/>
      <c r="H39" s="573"/>
      <c r="I39" s="603"/>
      <c r="J39" s="582"/>
      <c r="K39" s="585"/>
      <c r="L39" s="585"/>
      <c r="M39" s="588"/>
      <c r="N39" s="585"/>
      <c r="O39" s="591"/>
      <c r="P39" s="579"/>
      <c r="Q39" s="579"/>
      <c r="R39" s="579"/>
      <c r="S39" s="579"/>
      <c r="T39" s="579"/>
    </row>
    <row r="40" spans="1:20">
      <c r="A40" s="562">
        <f>'Mapa Final'!A40</f>
        <v>0</v>
      </c>
      <c r="B40" s="548">
        <f>'Mapa Final'!B40</f>
        <v>0</v>
      </c>
      <c r="C40" s="565">
        <f>'Mapa Final'!C40</f>
        <v>0</v>
      </c>
      <c r="D40" s="565">
        <f>'Mapa Final'!D40</f>
        <v>0</v>
      </c>
      <c r="E40" s="568">
        <f>'Mapa Final'!E40</f>
        <v>0</v>
      </c>
      <c r="F40" s="568">
        <f>'Mapa Final'!F40</f>
        <v>0</v>
      </c>
      <c r="G40" s="568">
        <f>'Mapa Final'!G40</f>
        <v>0</v>
      </c>
      <c r="H40" s="571">
        <f>'Mapa Final'!I40</f>
        <v>0</v>
      </c>
      <c r="I40" s="574">
        <f>'Mapa Final'!L40</f>
        <v>0</v>
      </c>
      <c r="J40" s="553">
        <f>'Mapa Final'!N40</f>
        <v>0</v>
      </c>
      <c r="K40" s="556">
        <f>'Mapa Final'!AA40</f>
        <v>0</v>
      </c>
      <c r="L40" s="556">
        <f>'Mapa Final'!AE40</f>
        <v>0</v>
      </c>
      <c r="M40" s="559">
        <f>'Mapa Final'!AG40</f>
        <v>0</v>
      </c>
      <c r="N40" s="556">
        <f>'Mapa Final'!AH40</f>
        <v>0</v>
      </c>
      <c r="O40" s="550"/>
      <c r="P40" s="550"/>
      <c r="Q40" s="550"/>
      <c r="R40" s="550"/>
      <c r="S40" s="550"/>
      <c r="T40" s="550"/>
    </row>
    <row r="41" spans="1:20">
      <c r="A41" s="563"/>
      <c r="B41" s="627"/>
      <c r="C41" s="566"/>
      <c r="D41" s="566"/>
      <c r="E41" s="569"/>
      <c r="F41" s="569"/>
      <c r="G41" s="569"/>
      <c r="H41" s="572"/>
      <c r="I41" s="575"/>
      <c r="J41" s="554"/>
      <c r="K41" s="557"/>
      <c r="L41" s="557"/>
      <c r="M41" s="560"/>
      <c r="N41" s="557"/>
      <c r="O41" s="551"/>
      <c r="P41" s="551"/>
      <c r="Q41" s="551"/>
      <c r="R41" s="551"/>
      <c r="S41" s="551"/>
      <c r="T41" s="551"/>
    </row>
    <row r="42" spans="1:20">
      <c r="A42" s="563"/>
      <c r="B42" s="627"/>
      <c r="C42" s="566"/>
      <c r="D42" s="566"/>
      <c r="E42" s="569"/>
      <c r="F42" s="569"/>
      <c r="G42" s="569"/>
      <c r="H42" s="572"/>
      <c r="I42" s="575"/>
      <c r="J42" s="554"/>
      <c r="K42" s="557"/>
      <c r="L42" s="557"/>
      <c r="M42" s="560"/>
      <c r="N42" s="557"/>
      <c r="O42" s="551"/>
      <c r="P42" s="551"/>
      <c r="Q42" s="551"/>
      <c r="R42" s="551"/>
      <c r="S42" s="551"/>
      <c r="T42" s="551"/>
    </row>
    <row r="43" spans="1:20">
      <c r="A43" s="563"/>
      <c r="B43" s="627"/>
      <c r="C43" s="566"/>
      <c r="D43" s="566"/>
      <c r="E43" s="569"/>
      <c r="F43" s="569"/>
      <c r="G43" s="569"/>
      <c r="H43" s="572"/>
      <c r="I43" s="575"/>
      <c r="J43" s="554"/>
      <c r="K43" s="557"/>
      <c r="L43" s="557"/>
      <c r="M43" s="560"/>
      <c r="N43" s="557"/>
      <c r="O43" s="551"/>
      <c r="P43" s="551"/>
      <c r="Q43" s="551"/>
      <c r="R43" s="551"/>
      <c r="S43" s="551"/>
      <c r="T43" s="551"/>
    </row>
    <row r="44" spans="1:20" ht="15.75" thickBot="1">
      <c r="A44" s="564"/>
      <c r="B44" s="628"/>
      <c r="C44" s="567"/>
      <c r="D44" s="567"/>
      <c r="E44" s="570"/>
      <c r="F44" s="570"/>
      <c r="G44" s="570"/>
      <c r="H44" s="573"/>
      <c r="I44" s="576"/>
      <c r="J44" s="555"/>
      <c r="K44" s="558"/>
      <c r="L44" s="558"/>
      <c r="M44" s="561"/>
      <c r="N44" s="558"/>
      <c r="O44" s="552"/>
      <c r="P44" s="552"/>
      <c r="Q44" s="552"/>
      <c r="R44" s="552"/>
      <c r="S44" s="552"/>
      <c r="T44" s="552"/>
    </row>
    <row r="45" spans="1:20">
      <c r="A45" s="562">
        <f>'Mapa Final'!A45</f>
        <v>0</v>
      </c>
      <c r="B45" s="548">
        <f>'Mapa Final'!B45</f>
        <v>0</v>
      </c>
      <c r="C45" s="565">
        <f>'Mapa Final'!C45</f>
        <v>0</v>
      </c>
      <c r="D45" s="565">
        <f>'Mapa Final'!D45</f>
        <v>0</v>
      </c>
      <c r="E45" s="568">
        <f>'Mapa Final'!E45</f>
        <v>0</v>
      </c>
      <c r="F45" s="568">
        <f>'Mapa Final'!F45</f>
        <v>0</v>
      </c>
      <c r="G45" s="568">
        <f>'Mapa Final'!G45</f>
        <v>0</v>
      </c>
      <c r="H45" s="571">
        <f>'Mapa Final'!I45</f>
        <v>0</v>
      </c>
      <c r="I45" s="574">
        <f>'Mapa Final'!L45</f>
        <v>0</v>
      </c>
      <c r="J45" s="553">
        <f>'Mapa Final'!N45</f>
        <v>0</v>
      </c>
      <c r="K45" s="556">
        <f>'Mapa Final'!AA45</f>
        <v>0</v>
      </c>
      <c r="L45" s="556">
        <f>'Mapa Final'!AE45</f>
        <v>0</v>
      </c>
      <c r="M45" s="559">
        <f>'Mapa Final'!AG45</f>
        <v>0</v>
      </c>
      <c r="N45" s="556">
        <f>'Mapa Final'!AH45</f>
        <v>0</v>
      </c>
      <c r="O45" s="550"/>
      <c r="P45" s="550"/>
      <c r="Q45" s="550"/>
      <c r="R45" s="550"/>
      <c r="S45" s="550"/>
      <c r="T45" s="550"/>
    </row>
    <row r="46" spans="1:20">
      <c r="A46" s="563"/>
      <c r="B46" s="627"/>
      <c r="C46" s="566"/>
      <c r="D46" s="566"/>
      <c r="E46" s="569"/>
      <c r="F46" s="569"/>
      <c r="G46" s="569"/>
      <c r="H46" s="572"/>
      <c r="I46" s="575"/>
      <c r="J46" s="554"/>
      <c r="K46" s="557"/>
      <c r="L46" s="557"/>
      <c r="M46" s="560"/>
      <c r="N46" s="557"/>
      <c r="O46" s="551"/>
      <c r="P46" s="551"/>
      <c r="Q46" s="551"/>
      <c r="R46" s="551"/>
      <c r="S46" s="551"/>
      <c r="T46" s="551"/>
    </row>
    <row r="47" spans="1:20">
      <c r="A47" s="563"/>
      <c r="B47" s="627"/>
      <c r="C47" s="566"/>
      <c r="D47" s="566"/>
      <c r="E47" s="569"/>
      <c r="F47" s="569"/>
      <c r="G47" s="569"/>
      <c r="H47" s="572"/>
      <c r="I47" s="575"/>
      <c r="J47" s="554"/>
      <c r="K47" s="557"/>
      <c r="L47" s="557"/>
      <c r="M47" s="560"/>
      <c r="N47" s="557"/>
      <c r="O47" s="551"/>
      <c r="P47" s="551"/>
      <c r="Q47" s="551"/>
      <c r="R47" s="551"/>
      <c r="S47" s="551"/>
      <c r="T47" s="551"/>
    </row>
    <row r="48" spans="1:20">
      <c r="A48" s="563"/>
      <c r="B48" s="627"/>
      <c r="C48" s="566"/>
      <c r="D48" s="566"/>
      <c r="E48" s="569"/>
      <c r="F48" s="569"/>
      <c r="G48" s="569"/>
      <c r="H48" s="572"/>
      <c r="I48" s="575"/>
      <c r="J48" s="554"/>
      <c r="K48" s="557"/>
      <c r="L48" s="557"/>
      <c r="M48" s="560"/>
      <c r="N48" s="557"/>
      <c r="O48" s="551"/>
      <c r="P48" s="551"/>
      <c r="Q48" s="551"/>
      <c r="R48" s="551"/>
      <c r="S48" s="551"/>
      <c r="T48" s="551"/>
    </row>
    <row r="49" spans="1:20" ht="15.75" thickBot="1">
      <c r="A49" s="564"/>
      <c r="B49" s="628"/>
      <c r="C49" s="567"/>
      <c r="D49" s="567"/>
      <c r="E49" s="570"/>
      <c r="F49" s="570"/>
      <c r="G49" s="570"/>
      <c r="H49" s="573"/>
      <c r="I49" s="576"/>
      <c r="J49" s="555"/>
      <c r="K49" s="558"/>
      <c r="L49" s="558"/>
      <c r="M49" s="561"/>
      <c r="N49" s="558"/>
      <c r="O49" s="552"/>
      <c r="P49" s="552"/>
      <c r="Q49" s="552"/>
      <c r="R49" s="552"/>
      <c r="S49" s="552"/>
      <c r="T49" s="552"/>
    </row>
    <row r="50" spans="1:20">
      <c r="A50" s="562">
        <f>'Mapa Final'!A50</f>
        <v>0</v>
      </c>
      <c r="B50" s="548">
        <f>'Mapa Final'!B50</f>
        <v>0</v>
      </c>
      <c r="C50" s="565">
        <f>'Mapa Final'!C50</f>
        <v>0</v>
      </c>
      <c r="D50" s="565">
        <f>'Mapa Final'!D50</f>
        <v>0</v>
      </c>
      <c r="E50" s="568">
        <f>'Mapa Final'!E50</f>
        <v>0</v>
      </c>
      <c r="F50" s="568">
        <f>'Mapa Final'!F50</f>
        <v>0</v>
      </c>
      <c r="G50" s="568">
        <f>'Mapa Final'!G50</f>
        <v>0</v>
      </c>
      <c r="H50" s="571">
        <f>'Mapa Final'!I50</f>
        <v>0</v>
      </c>
      <c r="I50" s="574">
        <f>'Mapa Final'!L50</f>
        <v>0</v>
      </c>
      <c r="J50" s="553">
        <f>'Mapa Final'!N50</f>
        <v>0</v>
      </c>
      <c r="K50" s="556">
        <f>'Mapa Final'!AA50</f>
        <v>0</v>
      </c>
      <c r="L50" s="556">
        <f>'Mapa Final'!AE50</f>
        <v>0</v>
      </c>
      <c r="M50" s="559">
        <f>'Mapa Final'!AG50</f>
        <v>0</v>
      </c>
      <c r="N50" s="556">
        <f>'Mapa Final'!AH50</f>
        <v>0</v>
      </c>
      <c r="O50" s="550"/>
      <c r="P50" s="550"/>
      <c r="Q50" s="550"/>
      <c r="R50" s="550"/>
      <c r="S50" s="550"/>
      <c r="T50" s="550"/>
    </row>
    <row r="51" spans="1:20">
      <c r="A51" s="563"/>
      <c r="B51" s="627"/>
      <c r="C51" s="566"/>
      <c r="D51" s="566"/>
      <c r="E51" s="569"/>
      <c r="F51" s="569"/>
      <c r="G51" s="569"/>
      <c r="H51" s="572"/>
      <c r="I51" s="575"/>
      <c r="J51" s="554"/>
      <c r="K51" s="557"/>
      <c r="L51" s="557"/>
      <c r="M51" s="560"/>
      <c r="N51" s="557"/>
      <c r="O51" s="551"/>
      <c r="P51" s="551"/>
      <c r="Q51" s="551"/>
      <c r="R51" s="551"/>
      <c r="S51" s="551"/>
      <c r="T51" s="551"/>
    </row>
    <row r="52" spans="1:20">
      <c r="A52" s="563"/>
      <c r="B52" s="627"/>
      <c r="C52" s="566"/>
      <c r="D52" s="566"/>
      <c r="E52" s="569"/>
      <c r="F52" s="569"/>
      <c r="G52" s="569"/>
      <c r="H52" s="572"/>
      <c r="I52" s="575"/>
      <c r="J52" s="554"/>
      <c r="K52" s="557"/>
      <c r="L52" s="557"/>
      <c r="M52" s="560"/>
      <c r="N52" s="557"/>
      <c r="O52" s="551"/>
      <c r="P52" s="551"/>
      <c r="Q52" s="551"/>
      <c r="R52" s="551"/>
      <c r="S52" s="551"/>
      <c r="T52" s="551"/>
    </row>
    <row r="53" spans="1:20">
      <c r="A53" s="563"/>
      <c r="B53" s="627"/>
      <c r="C53" s="566"/>
      <c r="D53" s="566"/>
      <c r="E53" s="569"/>
      <c r="F53" s="569"/>
      <c r="G53" s="569"/>
      <c r="H53" s="572"/>
      <c r="I53" s="575"/>
      <c r="J53" s="554"/>
      <c r="K53" s="557"/>
      <c r="L53" s="557"/>
      <c r="M53" s="560"/>
      <c r="N53" s="557"/>
      <c r="O53" s="551"/>
      <c r="P53" s="551"/>
      <c r="Q53" s="551"/>
      <c r="R53" s="551"/>
      <c r="S53" s="551"/>
      <c r="T53" s="551"/>
    </row>
    <row r="54" spans="1:20" ht="15.75" thickBot="1">
      <c r="A54" s="564"/>
      <c r="B54" s="628"/>
      <c r="C54" s="567"/>
      <c r="D54" s="567"/>
      <c r="E54" s="570"/>
      <c r="F54" s="570"/>
      <c r="G54" s="570"/>
      <c r="H54" s="573"/>
      <c r="I54" s="576"/>
      <c r="J54" s="555"/>
      <c r="K54" s="558"/>
      <c r="L54" s="558"/>
      <c r="M54" s="561"/>
      <c r="N54" s="558"/>
      <c r="O54" s="552"/>
      <c r="P54" s="552"/>
      <c r="Q54" s="552"/>
      <c r="R54" s="552"/>
      <c r="S54" s="552"/>
      <c r="T54" s="552"/>
    </row>
    <row r="55" spans="1:20">
      <c r="A55" s="562">
        <f>'Mapa Final'!A55</f>
        <v>0</v>
      </c>
      <c r="B55" s="548">
        <f>'Mapa Final'!B55</f>
        <v>0</v>
      </c>
      <c r="C55" s="565">
        <f>'Mapa Final'!C55</f>
        <v>0</v>
      </c>
      <c r="D55" s="565">
        <f>'Mapa Final'!D55</f>
        <v>0</v>
      </c>
      <c r="E55" s="568">
        <f>'Mapa Final'!E55</f>
        <v>0</v>
      </c>
      <c r="F55" s="568">
        <f>'Mapa Final'!F55</f>
        <v>0</v>
      </c>
      <c r="G55" s="568">
        <f>'Mapa Final'!G55</f>
        <v>0</v>
      </c>
      <c r="H55" s="571">
        <f>'Mapa Final'!I55</f>
        <v>0</v>
      </c>
      <c r="I55" s="574">
        <f>'Mapa Final'!L55</f>
        <v>0</v>
      </c>
      <c r="J55" s="553">
        <f>'Mapa Final'!N55</f>
        <v>0</v>
      </c>
      <c r="K55" s="556">
        <f>'Mapa Final'!AA55</f>
        <v>0</v>
      </c>
      <c r="L55" s="556">
        <f>'Mapa Final'!AE55</f>
        <v>0</v>
      </c>
      <c r="M55" s="559">
        <f>'Mapa Final'!AG55</f>
        <v>0</v>
      </c>
      <c r="N55" s="556">
        <f>'Mapa Final'!AH55</f>
        <v>0</v>
      </c>
      <c r="O55" s="550"/>
      <c r="P55" s="550"/>
      <c r="Q55" s="550"/>
      <c r="R55" s="550"/>
      <c r="S55" s="550"/>
      <c r="T55" s="550"/>
    </row>
    <row r="56" spans="1:20">
      <c r="A56" s="563"/>
      <c r="B56" s="627"/>
      <c r="C56" s="566"/>
      <c r="D56" s="566"/>
      <c r="E56" s="569"/>
      <c r="F56" s="569"/>
      <c r="G56" s="569"/>
      <c r="H56" s="572"/>
      <c r="I56" s="575"/>
      <c r="J56" s="554"/>
      <c r="K56" s="557"/>
      <c r="L56" s="557"/>
      <c r="M56" s="560"/>
      <c r="N56" s="557"/>
      <c r="O56" s="551"/>
      <c r="P56" s="551"/>
      <c r="Q56" s="551"/>
      <c r="R56" s="551"/>
      <c r="S56" s="551"/>
      <c r="T56" s="551"/>
    </row>
    <row r="57" spans="1:20">
      <c r="A57" s="563"/>
      <c r="B57" s="627"/>
      <c r="C57" s="566"/>
      <c r="D57" s="566"/>
      <c r="E57" s="569"/>
      <c r="F57" s="569"/>
      <c r="G57" s="569"/>
      <c r="H57" s="572"/>
      <c r="I57" s="575"/>
      <c r="J57" s="554"/>
      <c r="K57" s="557"/>
      <c r="L57" s="557"/>
      <c r="M57" s="560"/>
      <c r="N57" s="557"/>
      <c r="O57" s="551"/>
      <c r="P57" s="551"/>
      <c r="Q57" s="551"/>
      <c r="R57" s="551"/>
      <c r="S57" s="551"/>
      <c r="T57" s="551"/>
    </row>
    <row r="58" spans="1:20">
      <c r="A58" s="563"/>
      <c r="B58" s="627"/>
      <c r="C58" s="566"/>
      <c r="D58" s="566"/>
      <c r="E58" s="569"/>
      <c r="F58" s="569"/>
      <c r="G58" s="569"/>
      <c r="H58" s="572"/>
      <c r="I58" s="575"/>
      <c r="J58" s="554"/>
      <c r="K58" s="557"/>
      <c r="L58" s="557"/>
      <c r="M58" s="560"/>
      <c r="N58" s="557"/>
      <c r="O58" s="551"/>
      <c r="P58" s="551"/>
      <c r="Q58" s="551"/>
      <c r="R58" s="551"/>
      <c r="S58" s="551"/>
      <c r="T58" s="551"/>
    </row>
    <row r="59" spans="1:20" ht="15.75" thickBot="1">
      <c r="A59" s="564"/>
      <c r="B59" s="628"/>
      <c r="C59" s="567"/>
      <c r="D59" s="567"/>
      <c r="E59" s="570"/>
      <c r="F59" s="570"/>
      <c r="G59" s="570"/>
      <c r="H59" s="573"/>
      <c r="I59" s="576"/>
      <c r="J59" s="555"/>
      <c r="K59" s="558"/>
      <c r="L59" s="558"/>
      <c r="M59" s="561"/>
      <c r="N59" s="558"/>
      <c r="O59" s="552"/>
      <c r="P59" s="552"/>
      <c r="Q59" s="552"/>
      <c r="R59" s="552"/>
      <c r="S59" s="552"/>
      <c r="T59" s="552"/>
    </row>
  </sheetData>
  <mergeCells count="219">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C10:C14"/>
    <mergeCell ref="D10:D14"/>
    <mergeCell ref="E10:E14"/>
    <mergeCell ref="F10:F14"/>
    <mergeCell ref="S10:S14"/>
    <mergeCell ref="T10:T14"/>
    <mergeCell ref="A15:A19"/>
    <mergeCell ref="C15:C19"/>
    <mergeCell ref="D15:D19"/>
    <mergeCell ref="E15:E19"/>
    <mergeCell ref="F15:F19"/>
    <mergeCell ref="G15:G19"/>
    <mergeCell ref="H15:H19"/>
    <mergeCell ref="I15:I19"/>
    <mergeCell ref="M10:M14"/>
    <mergeCell ref="N10:N14"/>
    <mergeCell ref="O10:O14"/>
    <mergeCell ref="P10:P14"/>
    <mergeCell ref="Q10:Q14"/>
    <mergeCell ref="R10:R14"/>
    <mergeCell ref="G10:G14"/>
    <mergeCell ref="H10:H14"/>
    <mergeCell ref="I10:I14"/>
    <mergeCell ref="J10:J14"/>
    <mergeCell ref="K10:K14"/>
    <mergeCell ref="L10:L14"/>
    <mergeCell ref="P15:P19"/>
    <mergeCell ref="Q15:Q19"/>
    <mergeCell ref="R15:R19"/>
    <mergeCell ref="S15:S19"/>
    <mergeCell ref="T15:T19"/>
    <mergeCell ref="N15:N19"/>
    <mergeCell ref="O15:O19"/>
    <mergeCell ref="A20:A24"/>
    <mergeCell ref="C20:C24"/>
    <mergeCell ref="D20:D24"/>
    <mergeCell ref="E20:E24"/>
    <mergeCell ref="F20:F24"/>
    <mergeCell ref="J15:J19"/>
    <mergeCell ref="K15:K19"/>
    <mergeCell ref="L15:L19"/>
    <mergeCell ref="M15:M19"/>
    <mergeCell ref="S20:S24"/>
    <mergeCell ref="T20:T24"/>
    <mergeCell ref="A25:A29"/>
    <mergeCell ref="C25:C29"/>
    <mergeCell ref="D25:D29"/>
    <mergeCell ref="E25:E29"/>
    <mergeCell ref="F25:F29"/>
    <mergeCell ref="G25:G29"/>
    <mergeCell ref="H25:H29"/>
    <mergeCell ref="I25:I29"/>
    <mergeCell ref="M20:M24"/>
    <mergeCell ref="N20:N24"/>
    <mergeCell ref="O20:O24"/>
    <mergeCell ref="P20:P24"/>
    <mergeCell ref="Q20:Q24"/>
    <mergeCell ref="R20:R24"/>
    <mergeCell ref="G20:G24"/>
    <mergeCell ref="H20:H24"/>
    <mergeCell ref="I20:I24"/>
    <mergeCell ref="J20:J24"/>
    <mergeCell ref="K20:K24"/>
    <mergeCell ref="L20:L24"/>
    <mergeCell ref="P25:P29"/>
    <mergeCell ref="Q25:Q29"/>
    <mergeCell ref="R25:R29"/>
    <mergeCell ref="S25:S29"/>
    <mergeCell ref="T25:T29"/>
    <mergeCell ref="A30:A34"/>
    <mergeCell ref="C30:C34"/>
    <mergeCell ref="D30:D34"/>
    <mergeCell ref="E30:E34"/>
    <mergeCell ref="F30:F34"/>
    <mergeCell ref="J25:J29"/>
    <mergeCell ref="K25:K29"/>
    <mergeCell ref="L25:L29"/>
    <mergeCell ref="M25:M29"/>
    <mergeCell ref="N25:N29"/>
    <mergeCell ref="O25:O29"/>
    <mergeCell ref="S30:S34"/>
    <mergeCell ref="T30:T34"/>
    <mergeCell ref="N30:N34"/>
    <mergeCell ref="O30:O34"/>
    <mergeCell ref="P30:P34"/>
    <mergeCell ref="Q30:Q34"/>
    <mergeCell ref="R30:R34"/>
    <mergeCell ref="C35:C39"/>
    <mergeCell ref="D35:D39"/>
    <mergeCell ref="E35:E39"/>
    <mergeCell ref="F35:F39"/>
    <mergeCell ref="G35:G39"/>
    <mergeCell ref="H35:H39"/>
    <mergeCell ref="I35:I39"/>
    <mergeCell ref="M30:M34"/>
    <mergeCell ref="G30:G34"/>
    <mergeCell ref="H30:H34"/>
    <mergeCell ref="I30:I34"/>
    <mergeCell ref="J30:J34"/>
    <mergeCell ref="K30:K34"/>
    <mergeCell ref="L30:L34"/>
    <mergeCell ref="P35:P39"/>
    <mergeCell ref="Q35:Q39"/>
    <mergeCell ref="R35:R39"/>
    <mergeCell ref="S35:S39"/>
    <mergeCell ref="T35:T39"/>
    <mergeCell ref="A40:A44"/>
    <mergeCell ref="C40:C44"/>
    <mergeCell ref="D40:D44"/>
    <mergeCell ref="E40:E44"/>
    <mergeCell ref="F40:F44"/>
    <mergeCell ref="J35:J39"/>
    <mergeCell ref="K35:K39"/>
    <mergeCell ref="L35:L39"/>
    <mergeCell ref="M35:M39"/>
    <mergeCell ref="N35:N39"/>
    <mergeCell ref="O35:O39"/>
    <mergeCell ref="S40:S44"/>
    <mergeCell ref="T40:T44"/>
    <mergeCell ref="N40:N44"/>
    <mergeCell ref="O40:O44"/>
    <mergeCell ref="P40:P44"/>
    <mergeCell ref="Q40:Q44"/>
    <mergeCell ref="R40:R44"/>
    <mergeCell ref="A35:A39"/>
    <mergeCell ref="C45:C49"/>
    <mergeCell ref="D45:D49"/>
    <mergeCell ref="E45:E49"/>
    <mergeCell ref="F45:F49"/>
    <mergeCell ref="G45:G49"/>
    <mergeCell ref="H45:H49"/>
    <mergeCell ref="I45:I49"/>
    <mergeCell ref="M40:M44"/>
    <mergeCell ref="G40:G44"/>
    <mergeCell ref="H40:H44"/>
    <mergeCell ref="I40:I44"/>
    <mergeCell ref="J40:J44"/>
    <mergeCell ref="K40:K44"/>
    <mergeCell ref="L40:L44"/>
    <mergeCell ref="P45:P49"/>
    <mergeCell ref="Q45:Q49"/>
    <mergeCell ref="R45:R49"/>
    <mergeCell ref="S45:S49"/>
    <mergeCell ref="T45:T49"/>
    <mergeCell ref="A50:A54"/>
    <mergeCell ref="C50:C54"/>
    <mergeCell ref="D50:D54"/>
    <mergeCell ref="E50:E54"/>
    <mergeCell ref="F50:F54"/>
    <mergeCell ref="J45:J49"/>
    <mergeCell ref="K45:K49"/>
    <mergeCell ref="L45:L49"/>
    <mergeCell ref="M45:M49"/>
    <mergeCell ref="N45:N49"/>
    <mergeCell ref="O45:O49"/>
    <mergeCell ref="S50:S54"/>
    <mergeCell ref="T50:T54"/>
    <mergeCell ref="N50:N54"/>
    <mergeCell ref="O50:O54"/>
    <mergeCell ref="P50:P54"/>
    <mergeCell ref="Q50:Q54"/>
    <mergeCell ref="R50:R54"/>
    <mergeCell ref="A45:A49"/>
    <mergeCell ref="A55:A59"/>
    <mergeCell ref="C55:C59"/>
    <mergeCell ref="D55:D59"/>
    <mergeCell ref="E55:E59"/>
    <mergeCell ref="F55:F59"/>
    <mergeCell ref="G55:G59"/>
    <mergeCell ref="H55:H59"/>
    <mergeCell ref="I55:I59"/>
    <mergeCell ref="M50:M54"/>
    <mergeCell ref="G50:G54"/>
    <mergeCell ref="H50:H54"/>
    <mergeCell ref="I50:I54"/>
    <mergeCell ref="J50:J54"/>
    <mergeCell ref="K50:K54"/>
    <mergeCell ref="L50:L54"/>
    <mergeCell ref="B55:B59"/>
    <mergeCell ref="P55:P59"/>
    <mergeCell ref="Q55:Q59"/>
    <mergeCell ref="R55:R59"/>
    <mergeCell ref="S55:S59"/>
    <mergeCell ref="T55:T59"/>
    <mergeCell ref="J55:J59"/>
    <mergeCell ref="K55:K59"/>
    <mergeCell ref="L55:L59"/>
    <mergeCell ref="M55:M59"/>
    <mergeCell ref="N55:N59"/>
    <mergeCell ref="O55:O59"/>
    <mergeCell ref="B10:B14"/>
    <mergeCell ref="B15:B19"/>
    <mergeCell ref="B20:B24"/>
    <mergeCell ref="B25:B29"/>
    <mergeCell ref="B30:B34"/>
    <mergeCell ref="B35:B39"/>
    <mergeCell ref="B40:B44"/>
    <mergeCell ref="B45:B49"/>
    <mergeCell ref="B50:B54"/>
  </mergeCells>
  <conditionalFormatting sqref="D8:G8 H7 H60:J1048576 A7:B7">
    <cfRule type="containsText" dxfId="597" priority="669" operator="containsText" text="3- Moderado">
      <formula>NOT(ISERROR(SEARCH("3- Moderado",A7)))</formula>
    </cfRule>
    <cfRule type="containsText" dxfId="596" priority="670" operator="containsText" text="6- Moderado">
      <formula>NOT(ISERROR(SEARCH("6- Moderado",A7)))</formula>
    </cfRule>
    <cfRule type="containsText" dxfId="595" priority="671" operator="containsText" text="4- Moderado">
      <formula>NOT(ISERROR(SEARCH("4- Moderado",A7)))</formula>
    </cfRule>
    <cfRule type="containsText" dxfId="594" priority="672" operator="containsText" text="3- Bajo">
      <formula>NOT(ISERROR(SEARCH("3- Bajo",A7)))</formula>
    </cfRule>
    <cfRule type="containsText" dxfId="593" priority="673" operator="containsText" text="4- Bajo">
      <formula>NOT(ISERROR(SEARCH("4- Bajo",A7)))</formula>
    </cfRule>
    <cfRule type="containsText" dxfId="592" priority="674" operator="containsText" text="1- Bajo">
      <formula>NOT(ISERROR(SEARCH("1- Bajo",A7)))</formula>
    </cfRule>
  </conditionalFormatting>
  <conditionalFormatting sqref="H8:J8">
    <cfRule type="containsText" dxfId="591" priority="662" operator="containsText" text="3- Moderado">
      <formula>NOT(ISERROR(SEARCH("3- Moderado",H8)))</formula>
    </cfRule>
    <cfRule type="containsText" dxfId="590" priority="663" operator="containsText" text="6- Moderado">
      <formula>NOT(ISERROR(SEARCH("6- Moderado",H8)))</formula>
    </cfRule>
    <cfRule type="containsText" dxfId="589" priority="664" operator="containsText" text="4- Moderado">
      <formula>NOT(ISERROR(SEARCH("4- Moderado",H8)))</formula>
    </cfRule>
    <cfRule type="containsText" dxfId="588" priority="665" operator="containsText" text="3- Bajo">
      <formula>NOT(ISERROR(SEARCH("3- Bajo",H8)))</formula>
    </cfRule>
    <cfRule type="containsText" dxfId="587" priority="666" operator="containsText" text="4- Bajo">
      <formula>NOT(ISERROR(SEARCH("4- Bajo",H8)))</formula>
    </cfRule>
    <cfRule type="containsText" dxfId="586" priority="668" operator="containsText" text="1- Bajo">
      <formula>NOT(ISERROR(SEARCH("1- Bajo",H8)))</formula>
    </cfRule>
  </conditionalFormatting>
  <conditionalFormatting sqref="J8 J60:J1048576">
    <cfRule type="containsText" dxfId="585" priority="651" operator="containsText" text="25- Extremo">
      <formula>NOT(ISERROR(SEARCH("25- Extremo",J8)))</formula>
    </cfRule>
    <cfRule type="containsText" dxfId="584" priority="652" operator="containsText" text="20- Extremo">
      <formula>NOT(ISERROR(SEARCH("20- Extremo",J8)))</formula>
    </cfRule>
    <cfRule type="containsText" dxfId="583" priority="653" operator="containsText" text="15- Extremo">
      <formula>NOT(ISERROR(SEARCH("15- Extremo",J8)))</formula>
    </cfRule>
    <cfRule type="containsText" dxfId="582" priority="654" operator="containsText" text="10- Extremo">
      <formula>NOT(ISERROR(SEARCH("10- Extremo",J8)))</formula>
    </cfRule>
    <cfRule type="containsText" dxfId="581" priority="655" operator="containsText" text="5- Extremo">
      <formula>NOT(ISERROR(SEARCH("5- Extremo",J8)))</formula>
    </cfRule>
    <cfRule type="containsText" dxfId="580" priority="656" operator="containsText" text="12- Alto">
      <formula>NOT(ISERROR(SEARCH("12- Alto",J8)))</formula>
    </cfRule>
    <cfRule type="containsText" dxfId="579" priority="657" operator="containsText" text="10- Alto">
      <formula>NOT(ISERROR(SEARCH("10- Alto",J8)))</formula>
    </cfRule>
    <cfRule type="containsText" dxfId="578" priority="658" operator="containsText" text="9- Alto">
      <formula>NOT(ISERROR(SEARCH("9- Alto",J8)))</formula>
    </cfRule>
    <cfRule type="containsText" dxfId="577" priority="659" operator="containsText" text="8- Alto">
      <formula>NOT(ISERROR(SEARCH("8- Alto",J8)))</formula>
    </cfRule>
    <cfRule type="containsText" dxfId="576" priority="660" operator="containsText" text="5- Alto">
      <formula>NOT(ISERROR(SEARCH("5- Alto",J8)))</formula>
    </cfRule>
    <cfRule type="containsText" dxfId="575" priority="661" operator="containsText" text="4- Alto">
      <formula>NOT(ISERROR(SEARCH("4- Alto",J8)))</formula>
    </cfRule>
    <cfRule type="containsText" dxfId="574" priority="667" operator="containsText" text="2- Bajo">
      <formula>NOT(ISERROR(SEARCH("2- Bajo",J8)))</formula>
    </cfRule>
  </conditionalFormatting>
  <conditionalFormatting sqref="K10:L10 K15:L15 K20:L20">
    <cfRule type="containsText" dxfId="573" priority="645" operator="containsText" text="3- Moderado">
      <formula>NOT(ISERROR(SEARCH("3- Moderado",K10)))</formula>
    </cfRule>
    <cfRule type="containsText" dxfId="572" priority="646" operator="containsText" text="6- Moderado">
      <formula>NOT(ISERROR(SEARCH("6- Moderado",K10)))</formula>
    </cfRule>
    <cfRule type="containsText" dxfId="571" priority="647" operator="containsText" text="4- Moderado">
      <formula>NOT(ISERROR(SEARCH("4- Moderado",K10)))</formula>
    </cfRule>
    <cfRule type="containsText" dxfId="570" priority="648" operator="containsText" text="3- Bajo">
      <formula>NOT(ISERROR(SEARCH("3- Bajo",K10)))</formula>
    </cfRule>
    <cfRule type="containsText" dxfId="569" priority="649" operator="containsText" text="4- Bajo">
      <formula>NOT(ISERROR(SEARCH("4- Bajo",K10)))</formula>
    </cfRule>
    <cfRule type="containsText" dxfId="568" priority="650" operator="containsText" text="1- Bajo">
      <formula>NOT(ISERROR(SEARCH("1- Bajo",K10)))</formula>
    </cfRule>
  </conditionalFormatting>
  <conditionalFormatting sqref="H10:I10 H15:I15 H20:I20">
    <cfRule type="containsText" dxfId="567" priority="639" operator="containsText" text="3- Moderado">
      <formula>NOT(ISERROR(SEARCH("3- Moderado",H10)))</formula>
    </cfRule>
    <cfRule type="containsText" dxfId="566" priority="640" operator="containsText" text="6- Moderado">
      <formula>NOT(ISERROR(SEARCH("6- Moderado",H10)))</formula>
    </cfRule>
    <cfRule type="containsText" dxfId="565" priority="641" operator="containsText" text="4- Moderado">
      <formula>NOT(ISERROR(SEARCH("4- Moderado",H10)))</formula>
    </cfRule>
    <cfRule type="containsText" dxfId="564" priority="642" operator="containsText" text="3- Bajo">
      <formula>NOT(ISERROR(SEARCH("3- Bajo",H10)))</formula>
    </cfRule>
    <cfRule type="containsText" dxfId="563" priority="643" operator="containsText" text="4- Bajo">
      <formula>NOT(ISERROR(SEARCH("4- Bajo",H10)))</formula>
    </cfRule>
    <cfRule type="containsText" dxfId="562" priority="644" operator="containsText" text="1- Bajo">
      <formula>NOT(ISERROR(SEARCH("1- Bajo",H10)))</formula>
    </cfRule>
  </conditionalFormatting>
  <conditionalFormatting sqref="A10:E10 E15 A15:B15 B20 B25 B30 B35 B40 B45 B50 B55">
    <cfRule type="containsText" dxfId="561" priority="633" operator="containsText" text="3- Moderado">
      <formula>NOT(ISERROR(SEARCH("3- Moderado",A10)))</formula>
    </cfRule>
    <cfRule type="containsText" dxfId="560" priority="634" operator="containsText" text="6- Moderado">
      <formula>NOT(ISERROR(SEARCH("6- Moderado",A10)))</formula>
    </cfRule>
    <cfRule type="containsText" dxfId="559" priority="635" operator="containsText" text="4- Moderado">
      <formula>NOT(ISERROR(SEARCH("4- Moderado",A10)))</formula>
    </cfRule>
    <cfRule type="containsText" dxfId="558" priority="636" operator="containsText" text="3- Bajo">
      <formula>NOT(ISERROR(SEARCH("3- Bajo",A10)))</formula>
    </cfRule>
    <cfRule type="containsText" dxfId="557" priority="637" operator="containsText" text="4- Bajo">
      <formula>NOT(ISERROR(SEARCH("4- Bajo",A10)))</formula>
    </cfRule>
    <cfRule type="containsText" dxfId="556" priority="638" operator="containsText" text="1- Bajo">
      <formula>NOT(ISERROR(SEARCH("1- Bajo",A10)))</formula>
    </cfRule>
  </conditionalFormatting>
  <conditionalFormatting sqref="F10:G10 F15:G15">
    <cfRule type="containsText" dxfId="555" priority="627" operator="containsText" text="3- Moderado">
      <formula>NOT(ISERROR(SEARCH("3- Moderado",F10)))</formula>
    </cfRule>
    <cfRule type="containsText" dxfId="554" priority="628" operator="containsText" text="6- Moderado">
      <formula>NOT(ISERROR(SEARCH("6- Moderado",F10)))</formula>
    </cfRule>
    <cfRule type="containsText" dxfId="553" priority="629" operator="containsText" text="4- Moderado">
      <formula>NOT(ISERROR(SEARCH("4- Moderado",F10)))</formula>
    </cfRule>
    <cfRule type="containsText" dxfId="552" priority="630" operator="containsText" text="3- Bajo">
      <formula>NOT(ISERROR(SEARCH("3- Bajo",F10)))</formula>
    </cfRule>
    <cfRule type="containsText" dxfId="551" priority="631" operator="containsText" text="4- Bajo">
      <formula>NOT(ISERROR(SEARCH("4- Bajo",F10)))</formula>
    </cfRule>
    <cfRule type="containsText" dxfId="550" priority="632" operator="containsText" text="1- Bajo">
      <formula>NOT(ISERROR(SEARCH("1- Bajo",F10)))</formula>
    </cfRule>
  </conditionalFormatting>
  <conditionalFormatting sqref="K8">
    <cfRule type="containsText" dxfId="549" priority="621" operator="containsText" text="3- Moderado">
      <formula>NOT(ISERROR(SEARCH("3- Moderado",K8)))</formula>
    </cfRule>
    <cfRule type="containsText" dxfId="548" priority="622" operator="containsText" text="6- Moderado">
      <formula>NOT(ISERROR(SEARCH("6- Moderado",K8)))</formula>
    </cfRule>
    <cfRule type="containsText" dxfId="547" priority="623" operator="containsText" text="4- Moderado">
      <formula>NOT(ISERROR(SEARCH("4- Moderado",K8)))</formula>
    </cfRule>
    <cfRule type="containsText" dxfId="546" priority="624" operator="containsText" text="3- Bajo">
      <formula>NOT(ISERROR(SEARCH("3- Bajo",K8)))</formula>
    </cfRule>
    <cfRule type="containsText" dxfId="545" priority="625" operator="containsText" text="4- Bajo">
      <formula>NOT(ISERROR(SEARCH("4- Bajo",K8)))</formula>
    </cfRule>
    <cfRule type="containsText" dxfId="544" priority="626" operator="containsText" text="1- Bajo">
      <formula>NOT(ISERROR(SEARCH("1- Bajo",K8)))</formula>
    </cfRule>
  </conditionalFormatting>
  <conditionalFormatting sqref="L8">
    <cfRule type="containsText" dxfId="543" priority="615" operator="containsText" text="3- Moderado">
      <formula>NOT(ISERROR(SEARCH("3- Moderado",L8)))</formula>
    </cfRule>
    <cfRule type="containsText" dxfId="542" priority="616" operator="containsText" text="6- Moderado">
      <formula>NOT(ISERROR(SEARCH("6- Moderado",L8)))</formula>
    </cfRule>
    <cfRule type="containsText" dxfId="541" priority="617" operator="containsText" text="4- Moderado">
      <formula>NOT(ISERROR(SEARCH("4- Moderado",L8)))</formula>
    </cfRule>
    <cfRule type="containsText" dxfId="540" priority="618" operator="containsText" text="3- Bajo">
      <formula>NOT(ISERROR(SEARCH("3- Bajo",L8)))</formula>
    </cfRule>
    <cfRule type="containsText" dxfId="539" priority="619" operator="containsText" text="4- Bajo">
      <formula>NOT(ISERROR(SEARCH("4- Bajo",L8)))</formula>
    </cfRule>
    <cfRule type="containsText" dxfId="538" priority="620" operator="containsText" text="1- Bajo">
      <formula>NOT(ISERROR(SEARCH("1- Bajo",L8)))</formula>
    </cfRule>
  </conditionalFormatting>
  <conditionalFormatting sqref="M8">
    <cfRule type="containsText" dxfId="537" priority="609" operator="containsText" text="3- Moderado">
      <formula>NOT(ISERROR(SEARCH("3- Moderado",M8)))</formula>
    </cfRule>
    <cfRule type="containsText" dxfId="536" priority="610" operator="containsText" text="6- Moderado">
      <formula>NOT(ISERROR(SEARCH("6- Moderado",M8)))</formula>
    </cfRule>
    <cfRule type="containsText" dxfId="535" priority="611" operator="containsText" text="4- Moderado">
      <formula>NOT(ISERROR(SEARCH("4- Moderado",M8)))</formula>
    </cfRule>
    <cfRule type="containsText" dxfId="534" priority="612" operator="containsText" text="3- Bajo">
      <formula>NOT(ISERROR(SEARCH("3- Bajo",M8)))</formula>
    </cfRule>
    <cfRule type="containsText" dxfId="533" priority="613" operator="containsText" text="4- Bajo">
      <formula>NOT(ISERROR(SEARCH("4- Bajo",M8)))</formula>
    </cfRule>
    <cfRule type="containsText" dxfId="532" priority="614" operator="containsText" text="1- Bajo">
      <formula>NOT(ISERROR(SEARCH("1- Bajo",M8)))</formula>
    </cfRule>
  </conditionalFormatting>
  <conditionalFormatting sqref="J10:J24">
    <cfRule type="containsText" dxfId="531" priority="604" operator="containsText" text="Bajo">
      <formula>NOT(ISERROR(SEARCH("Bajo",J10)))</formula>
    </cfRule>
    <cfRule type="containsText" dxfId="530" priority="605" operator="containsText" text="Moderado">
      <formula>NOT(ISERROR(SEARCH("Moderado",J10)))</formula>
    </cfRule>
    <cfRule type="containsText" dxfId="529" priority="606" operator="containsText" text="Alto">
      <formula>NOT(ISERROR(SEARCH("Alto",J10)))</formula>
    </cfRule>
    <cfRule type="containsText" dxfId="528" priority="607" operator="containsText" text="Extremo">
      <formula>NOT(ISERROR(SEARCH("Extremo",J10)))</formula>
    </cfRule>
    <cfRule type="colorScale" priority="608">
      <colorScale>
        <cfvo type="min"/>
        <cfvo type="max"/>
        <color rgb="FFFF7128"/>
        <color rgb="FFFFEF9C"/>
      </colorScale>
    </cfRule>
  </conditionalFormatting>
  <conditionalFormatting sqref="M10:M24">
    <cfRule type="containsText" dxfId="527" priority="579" operator="containsText" text="Moderado">
      <formula>NOT(ISERROR(SEARCH("Moderado",M10)))</formula>
    </cfRule>
    <cfRule type="containsText" dxfId="526" priority="599" operator="containsText" text="Bajo">
      <formula>NOT(ISERROR(SEARCH("Bajo",M10)))</formula>
    </cfRule>
    <cfRule type="containsText" dxfId="525" priority="600" operator="containsText" text="Moderado">
      <formula>NOT(ISERROR(SEARCH("Moderado",M10)))</formula>
    </cfRule>
    <cfRule type="containsText" dxfId="524" priority="601" operator="containsText" text="Alto">
      <formula>NOT(ISERROR(SEARCH("Alto",M10)))</formula>
    </cfRule>
    <cfRule type="containsText" dxfId="523" priority="602" operator="containsText" text="Extremo">
      <formula>NOT(ISERROR(SEARCH("Extremo",M10)))</formula>
    </cfRule>
    <cfRule type="colorScale" priority="603">
      <colorScale>
        <cfvo type="min"/>
        <cfvo type="max"/>
        <color rgb="FFFF7128"/>
        <color rgb="FFFFEF9C"/>
      </colorScale>
    </cfRule>
  </conditionalFormatting>
  <conditionalFormatting sqref="N10 N15 N20">
    <cfRule type="containsText" dxfId="522" priority="593" operator="containsText" text="3- Moderado">
      <formula>NOT(ISERROR(SEARCH("3- Moderado",N10)))</formula>
    </cfRule>
    <cfRule type="containsText" dxfId="521" priority="594" operator="containsText" text="6- Moderado">
      <formula>NOT(ISERROR(SEARCH("6- Moderado",N10)))</formula>
    </cfRule>
    <cfRule type="containsText" dxfId="520" priority="595" operator="containsText" text="4- Moderado">
      <formula>NOT(ISERROR(SEARCH("4- Moderado",N10)))</formula>
    </cfRule>
    <cfRule type="containsText" dxfId="519" priority="596" operator="containsText" text="3- Bajo">
      <formula>NOT(ISERROR(SEARCH("3- Bajo",N10)))</formula>
    </cfRule>
    <cfRule type="containsText" dxfId="518" priority="597" operator="containsText" text="4- Bajo">
      <formula>NOT(ISERROR(SEARCH("4- Bajo",N10)))</formula>
    </cfRule>
    <cfRule type="containsText" dxfId="517" priority="598" operator="containsText" text="1- Bajo">
      <formula>NOT(ISERROR(SEARCH("1- Bajo",N10)))</formula>
    </cfRule>
  </conditionalFormatting>
  <conditionalFormatting sqref="H10:H24">
    <cfRule type="containsText" dxfId="516" priority="580" operator="containsText" text="Muy Alta">
      <formula>NOT(ISERROR(SEARCH("Muy Alta",H10)))</formula>
    </cfRule>
    <cfRule type="containsText" dxfId="515" priority="581" operator="containsText" text="Alta">
      <formula>NOT(ISERROR(SEARCH("Alta",H10)))</formula>
    </cfRule>
    <cfRule type="containsText" dxfId="514" priority="582" operator="containsText" text="Muy Alta">
      <formula>NOT(ISERROR(SEARCH("Muy Alta",H10)))</formula>
    </cfRule>
    <cfRule type="containsText" dxfId="513" priority="587" operator="containsText" text="Muy Baja">
      <formula>NOT(ISERROR(SEARCH("Muy Baja",H10)))</formula>
    </cfRule>
    <cfRule type="containsText" dxfId="512" priority="588" operator="containsText" text="Baja">
      <formula>NOT(ISERROR(SEARCH("Baja",H10)))</formula>
    </cfRule>
    <cfRule type="containsText" dxfId="511" priority="589" operator="containsText" text="Media">
      <formula>NOT(ISERROR(SEARCH("Media",H10)))</formula>
    </cfRule>
    <cfRule type="containsText" dxfId="510" priority="590" operator="containsText" text="Alta">
      <formula>NOT(ISERROR(SEARCH("Alta",H10)))</formula>
    </cfRule>
    <cfRule type="containsText" dxfId="509" priority="592" operator="containsText" text="Muy Alta">
      <formula>NOT(ISERROR(SEARCH("Muy Alta",H10)))</formula>
    </cfRule>
  </conditionalFormatting>
  <conditionalFormatting sqref="I10:I24">
    <cfRule type="containsText" dxfId="508" priority="583" operator="containsText" text="Catastrófico">
      <formula>NOT(ISERROR(SEARCH("Catastrófico",I10)))</formula>
    </cfRule>
    <cfRule type="containsText" dxfId="507" priority="584" operator="containsText" text="Mayor">
      <formula>NOT(ISERROR(SEARCH("Mayor",I10)))</formula>
    </cfRule>
    <cfRule type="containsText" dxfId="506" priority="585" operator="containsText" text="Menor">
      <formula>NOT(ISERROR(SEARCH("Menor",I10)))</formula>
    </cfRule>
    <cfRule type="containsText" dxfId="505" priority="586" operator="containsText" text="Leve">
      <formula>NOT(ISERROR(SEARCH("Leve",I10)))</formula>
    </cfRule>
    <cfRule type="containsText" dxfId="504" priority="591" operator="containsText" text="Moderado">
      <formula>NOT(ISERROR(SEARCH("Moderado",I10)))</formula>
    </cfRule>
  </conditionalFormatting>
  <conditionalFormatting sqref="K10:K24">
    <cfRule type="containsText" dxfId="503" priority="578" operator="containsText" text="Media">
      <formula>NOT(ISERROR(SEARCH("Media",K10)))</formula>
    </cfRule>
  </conditionalFormatting>
  <conditionalFormatting sqref="L10:L24">
    <cfRule type="containsText" dxfId="502" priority="577" operator="containsText" text="Moderado">
      <formula>NOT(ISERROR(SEARCH("Moderado",L10)))</formula>
    </cfRule>
  </conditionalFormatting>
  <conditionalFormatting sqref="C15">
    <cfRule type="containsText" dxfId="501" priority="571" operator="containsText" text="3- Moderado">
      <formula>NOT(ISERROR(SEARCH("3- Moderado",C15)))</formula>
    </cfRule>
    <cfRule type="containsText" dxfId="500" priority="572" operator="containsText" text="6- Moderado">
      <formula>NOT(ISERROR(SEARCH("6- Moderado",C15)))</formula>
    </cfRule>
    <cfRule type="containsText" dxfId="499" priority="573" operator="containsText" text="4- Moderado">
      <formula>NOT(ISERROR(SEARCH("4- Moderado",C15)))</formula>
    </cfRule>
    <cfRule type="containsText" dxfId="498" priority="574" operator="containsText" text="3- Bajo">
      <formula>NOT(ISERROR(SEARCH("3- Bajo",C15)))</formula>
    </cfRule>
    <cfRule type="containsText" dxfId="497" priority="575" operator="containsText" text="4- Bajo">
      <formula>NOT(ISERROR(SEARCH("4- Bajo",C15)))</formula>
    </cfRule>
    <cfRule type="containsText" dxfId="496" priority="576" operator="containsText" text="1- Bajo">
      <formula>NOT(ISERROR(SEARCH("1- Bajo",C15)))</formula>
    </cfRule>
  </conditionalFormatting>
  <conditionalFormatting sqref="D15">
    <cfRule type="containsText" dxfId="495" priority="565" operator="containsText" text="3- Moderado">
      <formula>NOT(ISERROR(SEARCH("3- Moderado",D15)))</formula>
    </cfRule>
    <cfRule type="containsText" dxfId="494" priority="566" operator="containsText" text="6- Moderado">
      <formula>NOT(ISERROR(SEARCH("6- Moderado",D15)))</formula>
    </cfRule>
    <cfRule type="containsText" dxfId="493" priority="567" operator="containsText" text="4- Moderado">
      <formula>NOT(ISERROR(SEARCH("4- Moderado",D15)))</formula>
    </cfRule>
    <cfRule type="containsText" dxfId="492" priority="568" operator="containsText" text="3- Bajo">
      <formula>NOT(ISERROR(SEARCH("3- Bajo",D15)))</formula>
    </cfRule>
    <cfRule type="containsText" dxfId="491" priority="569" operator="containsText" text="4- Bajo">
      <formula>NOT(ISERROR(SEARCH("4- Bajo",D15)))</formula>
    </cfRule>
    <cfRule type="containsText" dxfId="490" priority="570" operator="containsText" text="1- Bajo">
      <formula>NOT(ISERROR(SEARCH("1- Bajo",D15)))</formula>
    </cfRule>
  </conditionalFormatting>
  <conditionalFormatting sqref="J10:J24">
    <cfRule type="containsText" dxfId="489" priority="564" operator="containsText" text="Moderado">
      <formula>NOT(ISERROR(SEARCH("Moderado",J10)))</formula>
    </cfRule>
  </conditionalFormatting>
  <conditionalFormatting sqref="J10:J24">
    <cfRule type="containsText" dxfId="488" priority="562" operator="containsText" text="Bajo">
      <formula>NOT(ISERROR(SEARCH("Bajo",J10)))</formula>
    </cfRule>
    <cfRule type="containsText" dxfId="487" priority="563" operator="containsText" text="Extremo">
      <formula>NOT(ISERROR(SEARCH("Extremo",J10)))</formula>
    </cfRule>
  </conditionalFormatting>
  <conditionalFormatting sqref="K10:K24">
    <cfRule type="containsText" dxfId="486" priority="560" operator="containsText" text="Baja">
      <formula>NOT(ISERROR(SEARCH("Baja",K10)))</formula>
    </cfRule>
    <cfRule type="containsText" dxfId="485" priority="561" operator="containsText" text="Muy Baja">
      <formula>NOT(ISERROR(SEARCH("Muy Baja",K10)))</formula>
    </cfRule>
  </conditionalFormatting>
  <conditionalFormatting sqref="K10:K24">
    <cfRule type="containsText" dxfId="484" priority="558" operator="containsText" text="Muy Alta">
      <formula>NOT(ISERROR(SEARCH("Muy Alta",K10)))</formula>
    </cfRule>
    <cfRule type="containsText" dxfId="483" priority="559" operator="containsText" text="Alta">
      <formula>NOT(ISERROR(SEARCH("Alta",K10)))</formula>
    </cfRule>
  </conditionalFormatting>
  <conditionalFormatting sqref="L10:L24">
    <cfRule type="containsText" dxfId="482" priority="554" operator="containsText" text="Catastrófico">
      <formula>NOT(ISERROR(SEARCH("Catastrófico",L10)))</formula>
    </cfRule>
    <cfRule type="containsText" dxfId="481" priority="555" operator="containsText" text="Mayor">
      <formula>NOT(ISERROR(SEARCH("Mayor",L10)))</formula>
    </cfRule>
    <cfRule type="containsText" dxfId="480" priority="556" operator="containsText" text="Menor">
      <formula>NOT(ISERROR(SEARCH("Menor",L10)))</formula>
    </cfRule>
    <cfRule type="containsText" dxfId="479" priority="557" operator="containsText" text="Leve">
      <formula>NOT(ISERROR(SEARCH("Leve",L10)))</formula>
    </cfRule>
  </conditionalFormatting>
  <conditionalFormatting sqref="A20 E20">
    <cfRule type="containsText" dxfId="478" priority="548" operator="containsText" text="3- Moderado">
      <formula>NOT(ISERROR(SEARCH("3- Moderado",A20)))</formula>
    </cfRule>
    <cfRule type="containsText" dxfId="477" priority="549" operator="containsText" text="6- Moderado">
      <formula>NOT(ISERROR(SEARCH("6- Moderado",A20)))</formula>
    </cfRule>
    <cfRule type="containsText" dxfId="476" priority="550" operator="containsText" text="4- Moderado">
      <formula>NOT(ISERROR(SEARCH("4- Moderado",A20)))</formula>
    </cfRule>
    <cfRule type="containsText" dxfId="475" priority="551" operator="containsText" text="3- Bajo">
      <formula>NOT(ISERROR(SEARCH("3- Bajo",A20)))</formula>
    </cfRule>
    <cfRule type="containsText" dxfId="474" priority="552" operator="containsText" text="4- Bajo">
      <formula>NOT(ISERROR(SEARCH("4- Bajo",A20)))</formula>
    </cfRule>
    <cfRule type="containsText" dxfId="473" priority="553" operator="containsText" text="1- Bajo">
      <formula>NOT(ISERROR(SEARCH("1- Bajo",A20)))</formula>
    </cfRule>
  </conditionalFormatting>
  <conditionalFormatting sqref="F20:G20">
    <cfRule type="containsText" dxfId="472" priority="542" operator="containsText" text="3- Moderado">
      <formula>NOT(ISERROR(SEARCH("3- Moderado",F20)))</formula>
    </cfRule>
    <cfRule type="containsText" dxfId="471" priority="543" operator="containsText" text="6- Moderado">
      <formula>NOT(ISERROR(SEARCH("6- Moderado",F20)))</formula>
    </cfRule>
    <cfRule type="containsText" dxfId="470" priority="544" operator="containsText" text="4- Moderado">
      <formula>NOT(ISERROR(SEARCH("4- Moderado",F20)))</formula>
    </cfRule>
    <cfRule type="containsText" dxfId="469" priority="545" operator="containsText" text="3- Bajo">
      <formula>NOT(ISERROR(SEARCH("3- Bajo",F20)))</formula>
    </cfRule>
    <cfRule type="containsText" dxfId="468" priority="546" operator="containsText" text="4- Bajo">
      <formula>NOT(ISERROR(SEARCH("4- Bajo",F20)))</formula>
    </cfRule>
    <cfRule type="containsText" dxfId="467" priority="547" operator="containsText" text="1- Bajo">
      <formula>NOT(ISERROR(SEARCH("1- Bajo",F20)))</formula>
    </cfRule>
  </conditionalFormatting>
  <conditionalFormatting sqref="C20">
    <cfRule type="containsText" dxfId="466" priority="536" operator="containsText" text="3- Moderado">
      <formula>NOT(ISERROR(SEARCH("3- Moderado",C20)))</formula>
    </cfRule>
    <cfRule type="containsText" dxfId="465" priority="537" operator="containsText" text="6- Moderado">
      <formula>NOT(ISERROR(SEARCH("6- Moderado",C20)))</formula>
    </cfRule>
    <cfRule type="containsText" dxfId="464" priority="538" operator="containsText" text="4- Moderado">
      <formula>NOT(ISERROR(SEARCH("4- Moderado",C20)))</formula>
    </cfRule>
    <cfRule type="containsText" dxfId="463" priority="539" operator="containsText" text="3- Bajo">
      <formula>NOT(ISERROR(SEARCH("3- Bajo",C20)))</formula>
    </cfRule>
    <cfRule type="containsText" dxfId="462" priority="540" operator="containsText" text="4- Bajo">
      <formula>NOT(ISERROR(SEARCH("4- Bajo",C20)))</formula>
    </cfRule>
    <cfRule type="containsText" dxfId="461" priority="541" operator="containsText" text="1- Bajo">
      <formula>NOT(ISERROR(SEARCH("1- Bajo",C20)))</formula>
    </cfRule>
  </conditionalFormatting>
  <conditionalFormatting sqref="D20">
    <cfRule type="containsText" dxfId="460" priority="530" operator="containsText" text="3- Moderado">
      <formula>NOT(ISERROR(SEARCH("3- Moderado",D20)))</formula>
    </cfRule>
    <cfRule type="containsText" dxfId="459" priority="531" operator="containsText" text="6- Moderado">
      <formula>NOT(ISERROR(SEARCH("6- Moderado",D20)))</formula>
    </cfRule>
    <cfRule type="containsText" dxfId="458" priority="532" operator="containsText" text="4- Moderado">
      <formula>NOT(ISERROR(SEARCH("4- Moderado",D20)))</formula>
    </cfRule>
    <cfRule type="containsText" dxfId="457" priority="533" operator="containsText" text="3- Bajo">
      <formula>NOT(ISERROR(SEARCH("3- Bajo",D20)))</formula>
    </cfRule>
    <cfRule type="containsText" dxfId="456" priority="534" operator="containsText" text="4- Bajo">
      <formula>NOT(ISERROR(SEARCH("4- Bajo",D20)))</formula>
    </cfRule>
    <cfRule type="containsText" dxfId="455" priority="535" operator="containsText" text="1- Bajo">
      <formula>NOT(ISERROR(SEARCH("1- Bajo",D20)))</formula>
    </cfRule>
  </conditionalFormatting>
  <conditionalFormatting sqref="K25:L25">
    <cfRule type="containsText" dxfId="454" priority="524" operator="containsText" text="3- Moderado">
      <formula>NOT(ISERROR(SEARCH("3- Moderado",K25)))</formula>
    </cfRule>
    <cfRule type="containsText" dxfId="453" priority="525" operator="containsText" text="6- Moderado">
      <formula>NOT(ISERROR(SEARCH("6- Moderado",K25)))</formula>
    </cfRule>
    <cfRule type="containsText" dxfId="452" priority="526" operator="containsText" text="4- Moderado">
      <formula>NOT(ISERROR(SEARCH("4- Moderado",K25)))</formula>
    </cfRule>
    <cfRule type="containsText" dxfId="451" priority="527" operator="containsText" text="3- Bajo">
      <formula>NOT(ISERROR(SEARCH("3- Bajo",K25)))</formula>
    </cfRule>
    <cfRule type="containsText" dxfId="450" priority="528" operator="containsText" text="4- Bajo">
      <formula>NOT(ISERROR(SEARCH("4- Bajo",K25)))</formula>
    </cfRule>
    <cfRule type="containsText" dxfId="449" priority="529" operator="containsText" text="1- Bajo">
      <formula>NOT(ISERROR(SEARCH("1- Bajo",K25)))</formula>
    </cfRule>
  </conditionalFormatting>
  <conditionalFormatting sqref="H25:I25">
    <cfRule type="containsText" dxfId="448" priority="518" operator="containsText" text="3- Moderado">
      <formula>NOT(ISERROR(SEARCH("3- Moderado",H25)))</formula>
    </cfRule>
    <cfRule type="containsText" dxfId="447" priority="519" operator="containsText" text="6- Moderado">
      <formula>NOT(ISERROR(SEARCH("6- Moderado",H25)))</formula>
    </cfRule>
    <cfRule type="containsText" dxfId="446" priority="520" operator="containsText" text="4- Moderado">
      <formula>NOT(ISERROR(SEARCH("4- Moderado",H25)))</formula>
    </cfRule>
    <cfRule type="containsText" dxfId="445" priority="521" operator="containsText" text="3- Bajo">
      <formula>NOT(ISERROR(SEARCH("3- Bajo",H25)))</formula>
    </cfRule>
    <cfRule type="containsText" dxfId="444" priority="522" operator="containsText" text="4- Bajo">
      <formula>NOT(ISERROR(SEARCH("4- Bajo",H25)))</formula>
    </cfRule>
    <cfRule type="containsText" dxfId="443" priority="523" operator="containsText" text="1- Bajo">
      <formula>NOT(ISERROR(SEARCH("1- Bajo",H25)))</formula>
    </cfRule>
  </conditionalFormatting>
  <conditionalFormatting sqref="A25 C25:E25">
    <cfRule type="containsText" dxfId="442" priority="512" operator="containsText" text="3- Moderado">
      <formula>NOT(ISERROR(SEARCH("3- Moderado",A25)))</formula>
    </cfRule>
    <cfRule type="containsText" dxfId="441" priority="513" operator="containsText" text="6- Moderado">
      <formula>NOT(ISERROR(SEARCH("6- Moderado",A25)))</formula>
    </cfRule>
    <cfRule type="containsText" dxfId="440" priority="514" operator="containsText" text="4- Moderado">
      <formula>NOT(ISERROR(SEARCH("4- Moderado",A25)))</formula>
    </cfRule>
    <cfRule type="containsText" dxfId="439" priority="515" operator="containsText" text="3- Bajo">
      <formula>NOT(ISERROR(SEARCH("3- Bajo",A25)))</formula>
    </cfRule>
    <cfRule type="containsText" dxfId="438" priority="516" operator="containsText" text="4- Bajo">
      <formula>NOT(ISERROR(SEARCH("4- Bajo",A25)))</formula>
    </cfRule>
    <cfRule type="containsText" dxfId="437" priority="517" operator="containsText" text="1- Bajo">
      <formula>NOT(ISERROR(SEARCH("1- Bajo",A25)))</formula>
    </cfRule>
  </conditionalFormatting>
  <conditionalFormatting sqref="F25:G25">
    <cfRule type="containsText" dxfId="436" priority="506" operator="containsText" text="3- Moderado">
      <formula>NOT(ISERROR(SEARCH("3- Moderado",F25)))</formula>
    </cfRule>
    <cfRule type="containsText" dxfId="435" priority="507" operator="containsText" text="6- Moderado">
      <formula>NOT(ISERROR(SEARCH("6- Moderado",F25)))</formula>
    </cfRule>
    <cfRule type="containsText" dxfId="434" priority="508" operator="containsText" text="4- Moderado">
      <formula>NOT(ISERROR(SEARCH("4- Moderado",F25)))</formula>
    </cfRule>
    <cfRule type="containsText" dxfId="433" priority="509" operator="containsText" text="3- Bajo">
      <formula>NOT(ISERROR(SEARCH("3- Bajo",F25)))</formula>
    </cfRule>
    <cfRule type="containsText" dxfId="432" priority="510" operator="containsText" text="4- Bajo">
      <formula>NOT(ISERROR(SEARCH("4- Bajo",F25)))</formula>
    </cfRule>
    <cfRule type="containsText" dxfId="431" priority="511" operator="containsText" text="1- Bajo">
      <formula>NOT(ISERROR(SEARCH("1- Bajo",F25)))</formula>
    </cfRule>
  </conditionalFormatting>
  <conditionalFormatting sqref="J25:J29">
    <cfRule type="containsText" dxfId="430" priority="501" operator="containsText" text="Bajo">
      <formula>NOT(ISERROR(SEARCH("Bajo",J25)))</formula>
    </cfRule>
    <cfRule type="containsText" dxfId="429" priority="502" operator="containsText" text="Moderado">
      <formula>NOT(ISERROR(SEARCH("Moderado",J25)))</formula>
    </cfRule>
    <cfRule type="containsText" dxfId="428" priority="503" operator="containsText" text="Alto">
      <formula>NOT(ISERROR(SEARCH("Alto",J25)))</formula>
    </cfRule>
    <cfRule type="containsText" dxfId="427" priority="504" operator="containsText" text="Extremo">
      <formula>NOT(ISERROR(SEARCH("Extremo",J25)))</formula>
    </cfRule>
    <cfRule type="colorScale" priority="505">
      <colorScale>
        <cfvo type="min"/>
        <cfvo type="max"/>
        <color rgb="FFFF7128"/>
        <color rgb="FFFFEF9C"/>
      </colorScale>
    </cfRule>
  </conditionalFormatting>
  <conditionalFormatting sqref="M25:M29">
    <cfRule type="containsText" dxfId="426" priority="476" operator="containsText" text="Moderado">
      <formula>NOT(ISERROR(SEARCH("Moderado",M25)))</formula>
    </cfRule>
    <cfRule type="containsText" dxfId="425" priority="496" operator="containsText" text="Bajo">
      <formula>NOT(ISERROR(SEARCH("Bajo",M25)))</formula>
    </cfRule>
    <cfRule type="containsText" dxfId="424" priority="497" operator="containsText" text="Moderado">
      <formula>NOT(ISERROR(SEARCH("Moderado",M25)))</formula>
    </cfRule>
    <cfRule type="containsText" dxfId="423" priority="498" operator="containsText" text="Alto">
      <formula>NOT(ISERROR(SEARCH("Alto",M25)))</formula>
    </cfRule>
    <cfRule type="containsText" dxfId="422" priority="499" operator="containsText" text="Extremo">
      <formula>NOT(ISERROR(SEARCH("Extremo",M25)))</formula>
    </cfRule>
    <cfRule type="colorScale" priority="500">
      <colorScale>
        <cfvo type="min"/>
        <cfvo type="max"/>
        <color rgb="FFFF7128"/>
        <color rgb="FFFFEF9C"/>
      </colorScale>
    </cfRule>
  </conditionalFormatting>
  <conditionalFormatting sqref="N25">
    <cfRule type="containsText" dxfId="421" priority="490" operator="containsText" text="3- Moderado">
      <formula>NOT(ISERROR(SEARCH("3- Moderado",N25)))</formula>
    </cfRule>
    <cfRule type="containsText" dxfId="420" priority="491" operator="containsText" text="6- Moderado">
      <formula>NOT(ISERROR(SEARCH("6- Moderado",N25)))</formula>
    </cfRule>
    <cfRule type="containsText" dxfId="419" priority="492" operator="containsText" text="4- Moderado">
      <formula>NOT(ISERROR(SEARCH("4- Moderado",N25)))</formula>
    </cfRule>
    <cfRule type="containsText" dxfId="418" priority="493" operator="containsText" text="3- Bajo">
      <formula>NOT(ISERROR(SEARCH("3- Bajo",N25)))</formula>
    </cfRule>
    <cfRule type="containsText" dxfId="417" priority="494" operator="containsText" text="4- Bajo">
      <formula>NOT(ISERROR(SEARCH("4- Bajo",N25)))</formula>
    </cfRule>
    <cfRule type="containsText" dxfId="416" priority="495" operator="containsText" text="1- Bajo">
      <formula>NOT(ISERROR(SEARCH("1- Bajo",N25)))</formula>
    </cfRule>
  </conditionalFormatting>
  <conditionalFormatting sqref="H25:H29">
    <cfRule type="containsText" dxfId="415" priority="477" operator="containsText" text="Muy Alta">
      <formula>NOT(ISERROR(SEARCH("Muy Alta",H25)))</formula>
    </cfRule>
    <cfRule type="containsText" dxfId="414" priority="478" operator="containsText" text="Alta">
      <formula>NOT(ISERROR(SEARCH("Alta",H25)))</formula>
    </cfRule>
    <cfRule type="containsText" dxfId="413" priority="479" operator="containsText" text="Muy Alta">
      <formula>NOT(ISERROR(SEARCH("Muy Alta",H25)))</formula>
    </cfRule>
    <cfRule type="containsText" dxfId="412" priority="484" operator="containsText" text="Muy Baja">
      <formula>NOT(ISERROR(SEARCH("Muy Baja",H25)))</formula>
    </cfRule>
    <cfRule type="containsText" dxfId="411" priority="485" operator="containsText" text="Baja">
      <formula>NOT(ISERROR(SEARCH("Baja",H25)))</formula>
    </cfRule>
    <cfRule type="containsText" dxfId="410" priority="486" operator="containsText" text="Media">
      <formula>NOT(ISERROR(SEARCH("Media",H25)))</formula>
    </cfRule>
    <cfRule type="containsText" dxfId="409" priority="487" operator="containsText" text="Alta">
      <formula>NOT(ISERROR(SEARCH("Alta",H25)))</formula>
    </cfRule>
    <cfRule type="containsText" dxfId="408" priority="489" operator="containsText" text="Muy Alta">
      <formula>NOT(ISERROR(SEARCH("Muy Alta",H25)))</formula>
    </cfRule>
  </conditionalFormatting>
  <conditionalFormatting sqref="I25:I29">
    <cfRule type="containsText" dxfId="407" priority="480" operator="containsText" text="Catastrófico">
      <formula>NOT(ISERROR(SEARCH("Catastrófico",I25)))</formula>
    </cfRule>
    <cfRule type="containsText" dxfId="406" priority="481" operator="containsText" text="Mayor">
      <formula>NOT(ISERROR(SEARCH("Mayor",I25)))</formula>
    </cfRule>
    <cfRule type="containsText" dxfId="405" priority="482" operator="containsText" text="Menor">
      <formula>NOT(ISERROR(SEARCH("Menor",I25)))</formula>
    </cfRule>
    <cfRule type="containsText" dxfId="404" priority="483" operator="containsText" text="Leve">
      <formula>NOT(ISERROR(SEARCH("Leve",I25)))</formula>
    </cfRule>
    <cfRule type="containsText" dxfId="403" priority="488" operator="containsText" text="Moderado">
      <formula>NOT(ISERROR(SEARCH("Moderado",I25)))</formula>
    </cfRule>
  </conditionalFormatting>
  <conditionalFormatting sqref="K25:K29">
    <cfRule type="containsText" dxfId="402" priority="475" operator="containsText" text="Media">
      <formula>NOT(ISERROR(SEARCH("Media",K25)))</formula>
    </cfRule>
  </conditionalFormatting>
  <conditionalFormatting sqref="L25:L29">
    <cfRule type="containsText" dxfId="401" priority="474" operator="containsText" text="Moderado">
      <formula>NOT(ISERROR(SEARCH("Moderado",L25)))</formula>
    </cfRule>
  </conditionalFormatting>
  <conditionalFormatting sqref="J25:J29">
    <cfRule type="containsText" dxfId="400" priority="473" operator="containsText" text="Moderado">
      <formula>NOT(ISERROR(SEARCH("Moderado",J25)))</formula>
    </cfRule>
  </conditionalFormatting>
  <conditionalFormatting sqref="J25:J29">
    <cfRule type="containsText" dxfId="399" priority="471" operator="containsText" text="Bajo">
      <formula>NOT(ISERROR(SEARCH("Bajo",J25)))</formula>
    </cfRule>
    <cfRule type="containsText" dxfId="398" priority="472" operator="containsText" text="Extremo">
      <formula>NOT(ISERROR(SEARCH("Extremo",J25)))</formula>
    </cfRule>
  </conditionalFormatting>
  <conditionalFormatting sqref="K25:K29">
    <cfRule type="containsText" dxfId="397" priority="469" operator="containsText" text="Baja">
      <formula>NOT(ISERROR(SEARCH("Baja",K25)))</formula>
    </cfRule>
    <cfRule type="containsText" dxfId="396" priority="470" operator="containsText" text="Muy Baja">
      <formula>NOT(ISERROR(SEARCH("Muy Baja",K25)))</formula>
    </cfRule>
  </conditionalFormatting>
  <conditionalFormatting sqref="K25:K29">
    <cfRule type="containsText" dxfId="395" priority="467" operator="containsText" text="Muy Alta">
      <formula>NOT(ISERROR(SEARCH("Muy Alta",K25)))</formula>
    </cfRule>
    <cfRule type="containsText" dxfId="394" priority="468" operator="containsText" text="Alta">
      <formula>NOT(ISERROR(SEARCH("Alta",K25)))</formula>
    </cfRule>
  </conditionalFormatting>
  <conditionalFormatting sqref="L25:L29">
    <cfRule type="containsText" dxfId="393" priority="463" operator="containsText" text="Catastrófico">
      <formula>NOT(ISERROR(SEARCH("Catastrófico",L25)))</formula>
    </cfRule>
    <cfRule type="containsText" dxfId="392" priority="464" operator="containsText" text="Mayor">
      <formula>NOT(ISERROR(SEARCH("Mayor",L25)))</formula>
    </cfRule>
    <cfRule type="containsText" dxfId="391" priority="465" operator="containsText" text="Menor">
      <formula>NOT(ISERROR(SEARCH("Menor",L25)))</formula>
    </cfRule>
    <cfRule type="containsText" dxfId="390" priority="466" operator="containsText" text="Leve">
      <formula>NOT(ISERROR(SEARCH("Leve",L25)))</formula>
    </cfRule>
  </conditionalFormatting>
  <conditionalFormatting sqref="K30:L30">
    <cfRule type="containsText" dxfId="389" priority="457" operator="containsText" text="3- Moderado">
      <formula>NOT(ISERROR(SEARCH("3- Moderado",K30)))</formula>
    </cfRule>
    <cfRule type="containsText" dxfId="388" priority="458" operator="containsText" text="6- Moderado">
      <formula>NOT(ISERROR(SEARCH("6- Moderado",K30)))</formula>
    </cfRule>
    <cfRule type="containsText" dxfId="387" priority="459" operator="containsText" text="4- Moderado">
      <formula>NOT(ISERROR(SEARCH("4- Moderado",K30)))</formula>
    </cfRule>
    <cfRule type="containsText" dxfId="386" priority="460" operator="containsText" text="3- Bajo">
      <formula>NOT(ISERROR(SEARCH("3- Bajo",K30)))</formula>
    </cfRule>
    <cfRule type="containsText" dxfId="385" priority="461" operator="containsText" text="4- Bajo">
      <formula>NOT(ISERROR(SEARCH("4- Bajo",K30)))</formula>
    </cfRule>
    <cfRule type="containsText" dxfId="384" priority="462" operator="containsText" text="1- Bajo">
      <formula>NOT(ISERROR(SEARCH("1- Bajo",K30)))</formula>
    </cfRule>
  </conditionalFormatting>
  <conditionalFormatting sqref="H30:I30">
    <cfRule type="containsText" dxfId="383" priority="451" operator="containsText" text="3- Moderado">
      <formula>NOT(ISERROR(SEARCH("3- Moderado",H30)))</formula>
    </cfRule>
    <cfRule type="containsText" dxfId="382" priority="452" operator="containsText" text="6- Moderado">
      <formula>NOT(ISERROR(SEARCH("6- Moderado",H30)))</formula>
    </cfRule>
    <cfRule type="containsText" dxfId="381" priority="453" operator="containsText" text="4- Moderado">
      <formula>NOT(ISERROR(SEARCH("4- Moderado",H30)))</formula>
    </cfRule>
    <cfRule type="containsText" dxfId="380" priority="454" operator="containsText" text="3- Bajo">
      <formula>NOT(ISERROR(SEARCH("3- Bajo",H30)))</formula>
    </cfRule>
    <cfRule type="containsText" dxfId="379" priority="455" operator="containsText" text="4- Bajo">
      <formula>NOT(ISERROR(SEARCH("4- Bajo",H30)))</formula>
    </cfRule>
    <cfRule type="containsText" dxfId="378" priority="456" operator="containsText" text="1- Bajo">
      <formula>NOT(ISERROR(SEARCH("1- Bajo",H30)))</formula>
    </cfRule>
  </conditionalFormatting>
  <conditionalFormatting sqref="A30 C30:E30">
    <cfRule type="containsText" dxfId="377" priority="445" operator="containsText" text="3- Moderado">
      <formula>NOT(ISERROR(SEARCH("3- Moderado",A30)))</formula>
    </cfRule>
    <cfRule type="containsText" dxfId="376" priority="446" operator="containsText" text="6- Moderado">
      <formula>NOT(ISERROR(SEARCH("6- Moderado",A30)))</formula>
    </cfRule>
    <cfRule type="containsText" dxfId="375" priority="447" operator="containsText" text="4- Moderado">
      <formula>NOT(ISERROR(SEARCH("4- Moderado",A30)))</formula>
    </cfRule>
    <cfRule type="containsText" dxfId="374" priority="448" operator="containsText" text="3- Bajo">
      <formula>NOT(ISERROR(SEARCH("3- Bajo",A30)))</formula>
    </cfRule>
    <cfRule type="containsText" dxfId="373" priority="449" operator="containsText" text="4- Bajo">
      <formula>NOT(ISERROR(SEARCH("4- Bajo",A30)))</formula>
    </cfRule>
    <cfRule type="containsText" dxfId="372" priority="450" operator="containsText" text="1- Bajo">
      <formula>NOT(ISERROR(SEARCH("1- Bajo",A30)))</formula>
    </cfRule>
  </conditionalFormatting>
  <conditionalFormatting sqref="F30:G30">
    <cfRule type="containsText" dxfId="371" priority="439" operator="containsText" text="3- Moderado">
      <formula>NOT(ISERROR(SEARCH("3- Moderado",F30)))</formula>
    </cfRule>
    <cfRule type="containsText" dxfId="370" priority="440" operator="containsText" text="6- Moderado">
      <formula>NOT(ISERROR(SEARCH("6- Moderado",F30)))</formula>
    </cfRule>
    <cfRule type="containsText" dxfId="369" priority="441" operator="containsText" text="4- Moderado">
      <formula>NOT(ISERROR(SEARCH("4- Moderado",F30)))</formula>
    </cfRule>
    <cfRule type="containsText" dxfId="368" priority="442" operator="containsText" text="3- Bajo">
      <formula>NOT(ISERROR(SEARCH("3- Bajo",F30)))</formula>
    </cfRule>
    <cfRule type="containsText" dxfId="367" priority="443" operator="containsText" text="4- Bajo">
      <formula>NOT(ISERROR(SEARCH("4- Bajo",F30)))</formula>
    </cfRule>
    <cfRule type="containsText" dxfId="366" priority="444" operator="containsText" text="1- Bajo">
      <formula>NOT(ISERROR(SEARCH("1- Bajo",F30)))</formula>
    </cfRule>
  </conditionalFormatting>
  <conditionalFormatting sqref="J30:J34">
    <cfRule type="containsText" dxfId="365" priority="434" operator="containsText" text="Bajo">
      <formula>NOT(ISERROR(SEARCH("Bajo",J30)))</formula>
    </cfRule>
    <cfRule type="containsText" dxfId="364" priority="435" operator="containsText" text="Moderado">
      <formula>NOT(ISERROR(SEARCH("Moderado",J30)))</formula>
    </cfRule>
    <cfRule type="containsText" dxfId="363" priority="436" operator="containsText" text="Alto">
      <formula>NOT(ISERROR(SEARCH("Alto",J30)))</formula>
    </cfRule>
    <cfRule type="containsText" dxfId="362" priority="437" operator="containsText" text="Extremo">
      <formula>NOT(ISERROR(SEARCH("Extremo",J30)))</formula>
    </cfRule>
    <cfRule type="colorScale" priority="438">
      <colorScale>
        <cfvo type="min"/>
        <cfvo type="max"/>
        <color rgb="FFFF7128"/>
        <color rgb="FFFFEF9C"/>
      </colorScale>
    </cfRule>
  </conditionalFormatting>
  <conditionalFormatting sqref="M30:M34">
    <cfRule type="containsText" dxfId="361" priority="409" operator="containsText" text="Moderado">
      <formula>NOT(ISERROR(SEARCH("Moderado",M30)))</formula>
    </cfRule>
    <cfRule type="containsText" dxfId="360" priority="429" operator="containsText" text="Bajo">
      <formula>NOT(ISERROR(SEARCH("Bajo",M30)))</formula>
    </cfRule>
    <cfRule type="containsText" dxfId="359" priority="430" operator="containsText" text="Moderado">
      <formula>NOT(ISERROR(SEARCH("Moderado",M30)))</formula>
    </cfRule>
    <cfRule type="containsText" dxfId="358" priority="431" operator="containsText" text="Alto">
      <formula>NOT(ISERROR(SEARCH("Alto",M30)))</formula>
    </cfRule>
    <cfRule type="containsText" dxfId="357" priority="432" operator="containsText" text="Extremo">
      <formula>NOT(ISERROR(SEARCH("Extremo",M30)))</formula>
    </cfRule>
    <cfRule type="colorScale" priority="433">
      <colorScale>
        <cfvo type="min"/>
        <cfvo type="max"/>
        <color rgb="FFFF7128"/>
        <color rgb="FFFFEF9C"/>
      </colorScale>
    </cfRule>
  </conditionalFormatting>
  <conditionalFormatting sqref="N30">
    <cfRule type="containsText" dxfId="356" priority="423" operator="containsText" text="3- Moderado">
      <formula>NOT(ISERROR(SEARCH("3- Moderado",N30)))</formula>
    </cfRule>
    <cfRule type="containsText" dxfId="355" priority="424" operator="containsText" text="6- Moderado">
      <formula>NOT(ISERROR(SEARCH("6- Moderado",N30)))</formula>
    </cfRule>
    <cfRule type="containsText" dxfId="354" priority="425" operator="containsText" text="4- Moderado">
      <formula>NOT(ISERROR(SEARCH("4- Moderado",N30)))</formula>
    </cfRule>
    <cfRule type="containsText" dxfId="353" priority="426" operator="containsText" text="3- Bajo">
      <formula>NOT(ISERROR(SEARCH("3- Bajo",N30)))</formula>
    </cfRule>
    <cfRule type="containsText" dxfId="352" priority="427" operator="containsText" text="4- Bajo">
      <formula>NOT(ISERROR(SEARCH("4- Bajo",N30)))</formula>
    </cfRule>
    <cfRule type="containsText" dxfId="351" priority="428" operator="containsText" text="1- Bajo">
      <formula>NOT(ISERROR(SEARCH("1- Bajo",N30)))</formula>
    </cfRule>
  </conditionalFormatting>
  <conditionalFormatting sqref="H30:H34">
    <cfRule type="containsText" dxfId="350" priority="410" operator="containsText" text="Muy Alta">
      <formula>NOT(ISERROR(SEARCH("Muy Alta",H30)))</formula>
    </cfRule>
    <cfRule type="containsText" dxfId="349" priority="411" operator="containsText" text="Alta">
      <formula>NOT(ISERROR(SEARCH("Alta",H30)))</formula>
    </cfRule>
    <cfRule type="containsText" dxfId="348" priority="412" operator="containsText" text="Muy Alta">
      <formula>NOT(ISERROR(SEARCH("Muy Alta",H30)))</formula>
    </cfRule>
    <cfRule type="containsText" dxfId="347" priority="417" operator="containsText" text="Muy Baja">
      <formula>NOT(ISERROR(SEARCH("Muy Baja",H30)))</formula>
    </cfRule>
    <cfRule type="containsText" dxfId="346" priority="418" operator="containsText" text="Baja">
      <formula>NOT(ISERROR(SEARCH("Baja",H30)))</formula>
    </cfRule>
    <cfRule type="containsText" dxfId="345" priority="419" operator="containsText" text="Media">
      <formula>NOT(ISERROR(SEARCH("Media",H30)))</formula>
    </cfRule>
    <cfRule type="containsText" dxfId="344" priority="420" operator="containsText" text="Alta">
      <formula>NOT(ISERROR(SEARCH("Alta",H30)))</formula>
    </cfRule>
    <cfRule type="containsText" dxfId="343" priority="422" operator="containsText" text="Muy Alta">
      <formula>NOT(ISERROR(SEARCH("Muy Alta",H30)))</formula>
    </cfRule>
  </conditionalFormatting>
  <conditionalFormatting sqref="I30:I34">
    <cfRule type="containsText" dxfId="342" priority="413" operator="containsText" text="Catastrófico">
      <formula>NOT(ISERROR(SEARCH("Catastrófico",I30)))</formula>
    </cfRule>
    <cfRule type="containsText" dxfId="341" priority="414" operator="containsText" text="Mayor">
      <formula>NOT(ISERROR(SEARCH("Mayor",I30)))</formula>
    </cfRule>
    <cfRule type="containsText" dxfId="340" priority="415" operator="containsText" text="Menor">
      <formula>NOT(ISERROR(SEARCH("Menor",I30)))</formula>
    </cfRule>
    <cfRule type="containsText" dxfId="339" priority="416" operator="containsText" text="Leve">
      <formula>NOT(ISERROR(SEARCH("Leve",I30)))</formula>
    </cfRule>
    <cfRule type="containsText" dxfId="338" priority="421" operator="containsText" text="Moderado">
      <formula>NOT(ISERROR(SEARCH("Moderado",I30)))</formula>
    </cfRule>
  </conditionalFormatting>
  <conditionalFormatting sqref="K30:K34">
    <cfRule type="containsText" dxfId="337" priority="408" operator="containsText" text="Media">
      <formula>NOT(ISERROR(SEARCH("Media",K30)))</formula>
    </cfRule>
  </conditionalFormatting>
  <conditionalFormatting sqref="L30:L34">
    <cfRule type="containsText" dxfId="336" priority="407" operator="containsText" text="Moderado">
      <formula>NOT(ISERROR(SEARCH("Moderado",L30)))</formula>
    </cfRule>
  </conditionalFormatting>
  <conditionalFormatting sqref="J30:J34">
    <cfRule type="containsText" dxfId="335" priority="406" operator="containsText" text="Moderado">
      <formula>NOT(ISERROR(SEARCH("Moderado",J30)))</formula>
    </cfRule>
  </conditionalFormatting>
  <conditionalFormatting sqref="J30:J34">
    <cfRule type="containsText" dxfId="334" priority="404" operator="containsText" text="Bajo">
      <formula>NOT(ISERROR(SEARCH("Bajo",J30)))</formula>
    </cfRule>
    <cfRule type="containsText" dxfId="333" priority="405" operator="containsText" text="Extremo">
      <formula>NOT(ISERROR(SEARCH("Extremo",J30)))</formula>
    </cfRule>
  </conditionalFormatting>
  <conditionalFormatting sqref="K30:K34">
    <cfRule type="containsText" dxfId="332" priority="402" operator="containsText" text="Baja">
      <formula>NOT(ISERROR(SEARCH("Baja",K30)))</formula>
    </cfRule>
    <cfRule type="containsText" dxfId="331" priority="403" operator="containsText" text="Muy Baja">
      <formula>NOT(ISERROR(SEARCH("Muy Baja",K30)))</formula>
    </cfRule>
  </conditionalFormatting>
  <conditionalFormatting sqref="K30:K34">
    <cfRule type="containsText" dxfId="330" priority="400" operator="containsText" text="Muy Alta">
      <formula>NOT(ISERROR(SEARCH("Muy Alta",K30)))</formula>
    </cfRule>
    <cfRule type="containsText" dxfId="329" priority="401" operator="containsText" text="Alta">
      <formula>NOT(ISERROR(SEARCH("Alta",K30)))</formula>
    </cfRule>
  </conditionalFormatting>
  <conditionalFormatting sqref="L30:L34">
    <cfRule type="containsText" dxfId="328" priority="396" operator="containsText" text="Catastrófico">
      <formula>NOT(ISERROR(SEARCH("Catastrófico",L30)))</formula>
    </cfRule>
    <cfRule type="containsText" dxfId="327" priority="397" operator="containsText" text="Mayor">
      <formula>NOT(ISERROR(SEARCH("Mayor",L30)))</formula>
    </cfRule>
    <cfRule type="containsText" dxfId="326" priority="398" operator="containsText" text="Menor">
      <formula>NOT(ISERROR(SEARCH("Menor",L30)))</formula>
    </cfRule>
    <cfRule type="containsText" dxfId="325" priority="399" operator="containsText" text="Leve">
      <formula>NOT(ISERROR(SEARCH("Leve",L30)))</formula>
    </cfRule>
  </conditionalFormatting>
  <conditionalFormatting sqref="K35:L35">
    <cfRule type="containsText" dxfId="324" priority="390" operator="containsText" text="3- Moderado">
      <formula>NOT(ISERROR(SEARCH("3- Moderado",K35)))</formula>
    </cfRule>
    <cfRule type="containsText" dxfId="323" priority="391" operator="containsText" text="6- Moderado">
      <formula>NOT(ISERROR(SEARCH("6- Moderado",K35)))</formula>
    </cfRule>
    <cfRule type="containsText" dxfId="322" priority="392" operator="containsText" text="4- Moderado">
      <formula>NOT(ISERROR(SEARCH("4- Moderado",K35)))</formula>
    </cfRule>
    <cfRule type="containsText" dxfId="321" priority="393" operator="containsText" text="3- Bajo">
      <formula>NOT(ISERROR(SEARCH("3- Bajo",K35)))</formula>
    </cfRule>
    <cfRule type="containsText" dxfId="320" priority="394" operator="containsText" text="4- Bajo">
      <formula>NOT(ISERROR(SEARCH("4- Bajo",K35)))</formula>
    </cfRule>
    <cfRule type="containsText" dxfId="319" priority="395" operator="containsText" text="1- Bajo">
      <formula>NOT(ISERROR(SEARCH("1- Bajo",K35)))</formula>
    </cfRule>
  </conditionalFormatting>
  <conditionalFormatting sqref="H35:I35">
    <cfRule type="containsText" dxfId="318" priority="384" operator="containsText" text="3- Moderado">
      <formula>NOT(ISERROR(SEARCH("3- Moderado",H35)))</formula>
    </cfRule>
    <cfRule type="containsText" dxfId="317" priority="385" operator="containsText" text="6- Moderado">
      <formula>NOT(ISERROR(SEARCH("6- Moderado",H35)))</formula>
    </cfRule>
    <cfRule type="containsText" dxfId="316" priority="386" operator="containsText" text="4- Moderado">
      <formula>NOT(ISERROR(SEARCH("4- Moderado",H35)))</formula>
    </cfRule>
    <cfRule type="containsText" dxfId="315" priority="387" operator="containsText" text="3- Bajo">
      <formula>NOT(ISERROR(SEARCH("3- Bajo",H35)))</formula>
    </cfRule>
    <cfRule type="containsText" dxfId="314" priority="388" operator="containsText" text="4- Bajo">
      <formula>NOT(ISERROR(SEARCH("4- Bajo",H35)))</formula>
    </cfRule>
    <cfRule type="containsText" dxfId="313" priority="389" operator="containsText" text="1- Bajo">
      <formula>NOT(ISERROR(SEARCH("1- Bajo",H35)))</formula>
    </cfRule>
  </conditionalFormatting>
  <conditionalFormatting sqref="A35 C35:E35">
    <cfRule type="containsText" dxfId="312" priority="378" operator="containsText" text="3- Moderado">
      <formula>NOT(ISERROR(SEARCH("3- Moderado",A35)))</formula>
    </cfRule>
    <cfRule type="containsText" dxfId="311" priority="379" operator="containsText" text="6- Moderado">
      <formula>NOT(ISERROR(SEARCH("6- Moderado",A35)))</formula>
    </cfRule>
    <cfRule type="containsText" dxfId="310" priority="380" operator="containsText" text="4- Moderado">
      <formula>NOT(ISERROR(SEARCH("4- Moderado",A35)))</formula>
    </cfRule>
    <cfRule type="containsText" dxfId="309" priority="381" operator="containsText" text="3- Bajo">
      <formula>NOT(ISERROR(SEARCH("3- Bajo",A35)))</formula>
    </cfRule>
    <cfRule type="containsText" dxfId="308" priority="382" operator="containsText" text="4- Bajo">
      <formula>NOT(ISERROR(SEARCH("4- Bajo",A35)))</formula>
    </cfRule>
    <cfRule type="containsText" dxfId="307" priority="383" operator="containsText" text="1- Bajo">
      <formula>NOT(ISERROR(SEARCH("1- Bajo",A35)))</formula>
    </cfRule>
  </conditionalFormatting>
  <conditionalFormatting sqref="F35:G35">
    <cfRule type="containsText" dxfId="306" priority="372" operator="containsText" text="3- Moderado">
      <formula>NOT(ISERROR(SEARCH("3- Moderado",F35)))</formula>
    </cfRule>
    <cfRule type="containsText" dxfId="305" priority="373" operator="containsText" text="6- Moderado">
      <formula>NOT(ISERROR(SEARCH("6- Moderado",F35)))</formula>
    </cfRule>
    <cfRule type="containsText" dxfId="304" priority="374" operator="containsText" text="4- Moderado">
      <formula>NOT(ISERROR(SEARCH("4- Moderado",F35)))</formula>
    </cfRule>
    <cfRule type="containsText" dxfId="303" priority="375" operator="containsText" text="3- Bajo">
      <formula>NOT(ISERROR(SEARCH("3- Bajo",F35)))</formula>
    </cfRule>
    <cfRule type="containsText" dxfId="302" priority="376" operator="containsText" text="4- Bajo">
      <formula>NOT(ISERROR(SEARCH("4- Bajo",F35)))</formula>
    </cfRule>
    <cfRule type="containsText" dxfId="301" priority="377" operator="containsText" text="1- Bajo">
      <formula>NOT(ISERROR(SEARCH("1- Bajo",F35)))</formula>
    </cfRule>
  </conditionalFormatting>
  <conditionalFormatting sqref="J35:J39">
    <cfRule type="containsText" dxfId="300" priority="367" operator="containsText" text="Bajo">
      <formula>NOT(ISERROR(SEARCH("Bajo",J35)))</formula>
    </cfRule>
    <cfRule type="containsText" dxfId="299" priority="368" operator="containsText" text="Moderado">
      <formula>NOT(ISERROR(SEARCH("Moderado",J35)))</formula>
    </cfRule>
    <cfRule type="containsText" dxfId="298" priority="369" operator="containsText" text="Alto">
      <formula>NOT(ISERROR(SEARCH("Alto",J35)))</formula>
    </cfRule>
    <cfRule type="containsText" dxfId="297" priority="370" operator="containsText" text="Extremo">
      <formula>NOT(ISERROR(SEARCH("Extremo",J35)))</formula>
    </cfRule>
    <cfRule type="colorScale" priority="371">
      <colorScale>
        <cfvo type="min"/>
        <cfvo type="max"/>
        <color rgb="FFFF7128"/>
        <color rgb="FFFFEF9C"/>
      </colorScale>
    </cfRule>
  </conditionalFormatting>
  <conditionalFormatting sqref="M35:M39">
    <cfRule type="containsText" dxfId="296" priority="342" operator="containsText" text="Moderado">
      <formula>NOT(ISERROR(SEARCH("Moderado",M35)))</formula>
    </cfRule>
    <cfRule type="containsText" dxfId="295" priority="362" operator="containsText" text="Bajo">
      <formula>NOT(ISERROR(SEARCH("Bajo",M35)))</formula>
    </cfRule>
    <cfRule type="containsText" dxfId="294" priority="363" operator="containsText" text="Moderado">
      <formula>NOT(ISERROR(SEARCH("Moderado",M35)))</formula>
    </cfRule>
    <cfRule type="containsText" dxfId="293" priority="364" operator="containsText" text="Alto">
      <formula>NOT(ISERROR(SEARCH("Alto",M35)))</formula>
    </cfRule>
    <cfRule type="containsText" dxfId="292" priority="365" operator="containsText" text="Extremo">
      <formula>NOT(ISERROR(SEARCH("Extremo",M35)))</formula>
    </cfRule>
    <cfRule type="colorScale" priority="366">
      <colorScale>
        <cfvo type="min"/>
        <cfvo type="max"/>
        <color rgb="FFFF7128"/>
        <color rgb="FFFFEF9C"/>
      </colorScale>
    </cfRule>
  </conditionalFormatting>
  <conditionalFormatting sqref="N35">
    <cfRule type="containsText" dxfId="291" priority="356" operator="containsText" text="3- Moderado">
      <formula>NOT(ISERROR(SEARCH("3- Moderado",N35)))</formula>
    </cfRule>
    <cfRule type="containsText" dxfId="290" priority="357" operator="containsText" text="6- Moderado">
      <formula>NOT(ISERROR(SEARCH("6- Moderado",N35)))</formula>
    </cfRule>
    <cfRule type="containsText" dxfId="289" priority="358" operator="containsText" text="4- Moderado">
      <formula>NOT(ISERROR(SEARCH("4- Moderado",N35)))</formula>
    </cfRule>
    <cfRule type="containsText" dxfId="288" priority="359" operator="containsText" text="3- Bajo">
      <formula>NOT(ISERROR(SEARCH("3- Bajo",N35)))</formula>
    </cfRule>
    <cfRule type="containsText" dxfId="287" priority="360" operator="containsText" text="4- Bajo">
      <formula>NOT(ISERROR(SEARCH("4- Bajo",N35)))</formula>
    </cfRule>
    <cfRule type="containsText" dxfId="286" priority="361" operator="containsText" text="1- Bajo">
      <formula>NOT(ISERROR(SEARCH("1- Bajo",N35)))</formula>
    </cfRule>
  </conditionalFormatting>
  <conditionalFormatting sqref="H35:H39">
    <cfRule type="containsText" dxfId="285" priority="343" operator="containsText" text="Muy Alta">
      <formula>NOT(ISERROR(SEARCH("Muy Alta",H35)))</formula>
    </cfRule>
    <cfRule type="containsText" dxfId="284" priority="344" operator="containsText" text="Alta">
      <formula>NOT(ISERROR(SEARCH("Alta",H35)))</formula>
    </cfRule>
    <cfRule type="containsText" dxfId="283" priority="345" operator="containsText" text="Muy Alta">
      <formula>NOT(ISERROR(SEARCH("Muy Alta",H35)))</formula>
    </cfRule>
    <cfRule type="containsText" dxfId="282" priority="350" operator="containsText" text="Muy Baja">
      <formula>NOT(ISERROR(SEARCH("Muy Baja",H35)))</formula>
    </cfRule>
    <cfRule type="containsText" dxfId="281" priority="351" operator="containsText" text="Baja">
      <formula>NOT(ISERROR(SEARCH("Baja",H35)))</formula>
    </cfRule>
    <cfRule type="containsText" dxfId="280" priority="352" operator="containsText" text="Media">
      <formula>NOT(ISERROR(SEARCH("Media",H35)))</formula>
    </cfRule>
    <cfRule type="containsText" dxfId="279" priority="353" operator="containsText" text="Alta">
      <formula>NOT(ISERROR(SEARCH("Alta",H35)))</formula>
    </cfRule>
    <cfRule type="containsText" dxfId="278" priority="355" operator="containsText" text="Muy Alta">
      <formula>NOT(ISERROR(SEARCH("Muy Alta",H35)))</formula>
    </cfRule>
  </conditionalFormatting>
  <conditionalFormatting sqref="I35:I39">
    <cfRule type="containsText" dxfId="277" priority="346" operator="containsText" text="Catastrófico">
      <formula>NOT(ISERROR(SEARCH("Catastrófico",I35)))</formula>
    </cfRule>
    <cfRule type="containsText" dxfId="276" priority="347" operator="containsText" text="Mayor">
      <formula>NOT(ISERROR(SEARCH("Mayor",I35)))</formula>
    </cfRule>
    <cfRule type="containsText" dxfId="275" priority="348" operator="containsText" text="Menor">
      <formula>NOT(ISERROR(SEARCH("Menor",I35)))</formula>
    </cfRule>
    <cfRule type="containsText" dxfId="274" priority="349" operator="containsText" text="Leve">
      <formula>NOT(ISERROR(SEARCH("Leve",I35)))</formula>
    </cfRule>
    <cfRule type="containsText" dxfId="273" priority="354" operator="containsText" text="Moderado">
      <formula>NOT(ISERROR(SEARCH("Moderado",I35)))</formula>
    </cfRule>
  </conditionalFormatting>
  <conditionalFormatting sqref="K35:K39">
    <cfRule type="containsText" dxfId="272" priority="341" operator="containsText" text="Media">
      <formula>NOT(ISERROR(SEARCH("Media",K35)))</formula>
    </cfRule>
  </conditionalFormatting>
  <conditionalFormatting sqref="L35:L39">
    <cfRule type="containsText" dxfId="271" priority="340" operator="containsText" text="Moderado">
      <formula>NOT(ISERROR(SEARCH("Moderado",L35)))</formula>
    </cfRule>
  </conditionalFormatting>
  <conditionalFormatting sqref="J35:J39">
    <cfRule type="containsText" dxfId="270" priority="339" operator="containsText" text="Moderado">
      <formula>NOT(ISERROR(SEARCH("Moderado",J35)))</formula>
    </cfRule>
  </conditionalFormatting>
  <conditionalFormatting sqref="J35:J39">
    <cfRule type="containsText" dxfId="269" priority="337" operator="containsText" text="Bajo">
      <formula>NOT(ISERROR(SEARCH("Bajo",J35)))</formula>
    </cfRule>
    <cfRule type="containsText" dxfId="268" priority="338" operator="containsText" text="Extremo">
      <formula>NOT(ISERROR(SEARCH("Extremo",J35)))</formula>
    </cfRule>
  </conditionalFormatting>
  <conditionalFormatting sqref="K35:K39">
    <cfRule type="containsText" dxfId="267" priority="335" operator="containsText" text="Baja">
      <formula>NOT(ISERROR(SEARCH("Baja",K35)))</formula>
    </cfRule>
    <cfRule type="containsText" dxfId="266" priority="336" operator="containsText" text="Muy Baja">
      <formula>NOT(ISERROR(SEARCH("Muy Baja",K35)))</formula>
    </cfRule>
  </conditionalFormatting>
  <conditionalFormatting sqref="K35:K39">
    <cfRule type="containsText" dxfId="265" priority="333" operator="containsText" text="Muy Alta">
      <formula>NOT(ISERROR(SEARCH("Muy Alta",K35)))</formula>
    </cfRule>
    <cfRule type="containsText" dxfId="264" priority="334" operator="containsText" text="Alta">
      <formula>NOT(ISERROR(SEARCH("Alta",K35)))</formula>
    </cfRule>
  </conditionalFormatting>
  <conditionalFormatting sqref="L35:L39">
    <cfRule type="containsText" dxfId="263" priority="329" operator="containsText" text="Catastrófico">
      <formula>NOT(ISERROR(SEARCH("Catastrófico",L35)))</formula>
    </cfRule>
    <cfRule type="containsText" dxfId="262" priority="330" operator="containsText" text="Mayor">
      <formula>NOT(ISERROR(SEARCH("Mayor",L35)))</formula>
    </cfRule>
    <cfRule type="containsText" dxfId="261" priority="331" operator="containsText" text="Menor">
      <formula>NOT(ISERROR(SEARCH("Menor",L35)))</formula>
    </cfRule>
    <cfRule type="containsText" dxfId="260" priority="332" operator="containsText" text="Leve">
      <formula>NOT(ISERROR(SEARCH("Leve",L35)))</formula>
    </cfRule>
  </conditionalFormatting>
  <conditionalFormatting sqref="K40:L40">
    <cfRule type="containsText" dxfId="259" priority="323" operator="containsText" text="3- Moderado">
      <formula>NOT(ISERROR(SEARCH("3- Moderado",K40)))</formula>
    </cfRule>
    <cfRule type="containsText" dxfId="258" priority="324" operator="containsText" text="6- Moderado">
      <formula>NOT(ISERROR(SEARCH("6- Moderado",K40)))</formula>
    </cfRule>
    <cfRule type="containsText" dxfId="257" priority="325" operator="containsText" text="4- Moderado">
      <formula>NOT(ISERROR(SEARCH("4- Moderado",K40)))</formula>
    </cfRule>
    <cfRule type="containsText" dxfId="256" priority="326" operator="containsText" text="3- Bajo">
      <formula>NOT(ISERROR(SEARCH("3- Bajo",K40)))</formula>
    </cfRule>
    <cfRule type="containsText" dxfId="255" priority="327" operator="containsText" text="4- Bajo">
      <formula>NOT(ISERROR(SEARCH("4- Bajo",K40)))</formula>
    </cfRule>
    <cfRule type="containsText" dxfId="254" priority="328" operator="containsText" text="1- Bajo">
      <formula>NOT(ISERROR(SEARCH("1- Bajo",K40)))</formula>
    </cfRule>
  </conditionalFormatting>
  <conditionalFormatting sqref="H40:I40">
    <cfRule type="containsText" dxfId="253" priority="317" operator="containsText" text="3- Moderado">
      <formula>NOT(ISERROR(SEARCH("3- Moderado",H40)))</formula>
    </cfRule>
    <cfRule type="containsText" dxfId="252" priority="318" operator="containsText" text="6- Moderado">
      <formula>NOT(ISERROR(SEARCH("6- Moderado",H40)))</formula>
    </cfRule>
    <cfRule type="containsText" dxfId="251" priority="319" operator="containsText" text="4- Moderado">
      <formula>NOT(ISERROR(SEARCH("4- Moderado",H40)))</formula>
    </cfRule>
    <cfRule type="containsText" dxfId="250" priority="320" operator="containsText" text="3- Bajo">
      <formula>NOT(ISERROR(SEARCH("3- Bajo",H40)))</formula>
    </cfRule>
    <cfRule type="containsText" dxfId="249" priority="321" operator="containsText" text="4- Bajo">
      <formula>NOT(ISERROR(SEARCH("4- Bajo",H40)))</formula>
    </cfRule>
    <cfRule type="containsText" dxfId="248" priority="322" operator="containsText" text="1- Bajo">
      <formula>NOT(ISERROR(SEARCH("1- Bajo",H40)))</formula>
    </cfRule>
  </conditionalFormatting>
  <conditionalFormatting sqref="A40 C40:E40">
    <cfRule type="containsText" dxfId="247" priority="311" operator="containsText" text="3- Moderado">
      <formula>NOT(ISERROR(SEARCH("3- Moderado",A40)))</formula>
    </cfRule>
    <cfRule type="containsText" dxfId="246" priority="312" operator="containsText" text="6- Moderado">
      <formula>NOT(ISERROR(SEARCH("6- Moderado",A40)))</formula>
    </cfRule>
    <cfRule type="containsText" dxfId="245" priority="313" operator="containsText" text="4- Moderado">
      <formula>NOT(ISERROR(SEARCH("4- Moderado",A40)))</formula>
    </cfRule>
    <cfRule type="containsText" dxfId="244" priority="314" operator="containsText" text="3- Bajo">
      <formula>NOT(ISERROR(SEARCH("3- Bajo",A40)))</formula>
    </cfRule>
    <cfRule type="containsText" dxfId="243" priority="315" operator="containsText" text="4- Bajo">
      <formula>NOT(ISERROR(SEARCH("4- Bajo",A40)))</formula>
    </cfRule>
    <cfRule type="containsText" dxfId="242" priority="316" operator="containsText" text="1- Bajo">
      <formula>NOT(ISERROR(SEARCH("1- Bajo",A40)))</formula>
    </cfRule>
  </conditionalFormatting>
  <conditionalFormatting sqref="F40:G40">
    <cfRule type="containsText" dxfId="241" priority="305" operator="containsText" text="3- Moderado">
      <formula>NOT(ISERROR(SEARCH("3- Moderado",F40)))</formula>
    </cfRule>
    <cfRule type="containsText" dxfId="240" priority="306" operator="containsText" text="6- Moderado">
      <formula>NOT(ISERROR(SEARCH("6- Moderado",F40)))</formula>
    </cfRule>
    <cfRule type="containsText" dxfId="239" priority="307" operator="containsText" text="4- Moderado">
      <formula>NOT(ISERROR(SEARCH("4- Moderado",F40)))</formula>
    </cfRule>
    <cfRule type="containsText" dxfId="238" priority="308" operator="containsText" text="3- Bajo">
      <formula>NOT(ISERROR(SEARCH("3- Bajo",F40)))</formula>
    </cfRule>
    <cfRule type="containsText" dxfId="237" priority="309" operator="containsText" text="4- Bajo">
      <formula>NOT(ISERROR(SEARCH("4- Bajo",F40)))</formula>
    </cfRule>
    <cfRule type="containsText" dxfId="236" priority="310" operator="containsText" text="1- Bajo">
      <formula>NOT(ISERROR(SEARCH("1- Bajo",F40)))</formula>
    </cfRule>
  </conditionalFormatting>
  <conditionalFormatting sqref="J40:J44">
    <cfRule type="containsText" dxfId="235" priority="300" operator="containsText" text="Bajo">
      <formula>NOT(ISERROR(SEARCH("Bajo",J40)))</formula>
    </cfRule>
    <cfRule type="containsText" dxfId="234" priority="301" operator="containsText" text="Moderado">
      <formula>NOT(ISERROR(SEARCH("Moderado",J40)))</formula>
    </cfRule>
    <cfRule type="containsText" dxfId="233" priority="302" operator="containsText" text="Alto">
      <formula>NOT(ISERROR(SEARCH("Alto",J40)))</formula>
    </cfRule>
    <cfRule type="containsText" dxfId="232" priority="303" operator="containsText" text="Extremo">
      <formula>NOT(ISERROR(SEARCH("Extremo",J40)))</formula>
    </cfRule>
    <cfRule type="colorScale" priority="304">
      <colorScale>
        <cfvo type="min"/>
        <cfvo type="max"/>
        <color rgb="FFFF7128"/>
        <color rgb="FFFFEF9C"/>
      </colorScale>
    </cfRule>
  </conditionalFormatting>
  <conditionalFormatting sqref="M40:M44">
    <cfRule type="containsText" dxfId="231" priority="275" operator="containsText" text="Moderado">
      <formula>NOT(ISERROR(SEARCH("Moderado",M40)))</formula>
    </cfRule>
    <cfRule type="containsText" dxfId="230" priority="295" operator="containsText" text="Bajo">
      <formula>NOT(ISERROR(SEARCH("Bajo",M40)))</formula>
    </cfRule>
    <cfRule type="containsText" dxfId="229" priority="296" operator="containsText" text="Moderado">
      <formula>NOT(ISERROR(SEARCH("Moderado",M40)))</formula>
    </cfRule>
    <cfRule type="containsText" dxfId="228" priority="297" operator="containsText" text="Alto">
      <formula>NOT(ISERROR(SEARCH("Alto",M40)))</formula>
    </cfRule>
    <cfRule type="containsText" dxfId="227" priority="298" operator="containsText" text="Extremo">
      <formula>NOT(ISERROR(SEARCH("Extremo",M40)))</formula>
    </cfRule>
    <cfRule type="colorScale" priority="299">
      <colorScale>
        <cfvo type="min"/>
        <cfvo type="max"/>
        <color rgb="FFFF7128"/>
        <color rgb="FFFFEF9C"/>
      </colorScale>
    </cfRule>
  </conditionalFormatting>
  <conditionalFormatting sqref="N40">
    <cfRule type="containsText" dxfId="226" priority="289" operator="containsText" text="3- Moderado">
      <formula>NOT(ISERROR(SEARCH("3- Moderado",N40)))</formula>
    </cfRule>
    <cfRule type="containsText" dxfId="225" priority="290" operator="containsText" text="6- Moderado">
      <formula>NOT(ISERROR(SEARCH("6- Moderado",N40)))</formula>
    </cfRule>
    <cfRule type="containsText" dxfId="224" priority="291" operator="containsText" text="4- Moderado">
      <formula>NOT(ISERROR(SEARCH("4- Moderado",N40)))</formula>
    </cfRule>
    <cfRule type="containsText" dxfId="223" priority="292" operator="containsText" text="3- Bajo">
      <formula>NOT(ISERROR(SEARCH("3- Bajo",N40)))</formula>
    </cfRule>
    <cfRule type="containsText" dxfId="222" priority="293" operator="containsText" text="4- Bajo">
      <formula>NOT(ISERROR(SEARCH("4- Bajo",N40)))</formula>
    </cfRule>
    <cfRule type="containsText" dxfId="221" priority="294" operator="containsText" text="1- Bajo">
      <formula>NOT(ISERROR(SEARCH("1- Bajo",N40)))</formula>
    </cfRule>
  </conditionalFormatting>
  <conditionalFormatting sqref="H40:H44">
    <cfRule type="containsText" dxfId="220" priority="276" operator="containsText" text="Muy Alta">
      <formula>NOT(ISERROR(SEARCH("Muy Alta",H40)))</formula>
    </cfRule>
    <cfRule type="containsText" dxfId="219" priority="277" operator="containsText" text="Alta">
      <formula>NOT(ISERROR(SEARCH("Alta",H40)))</formula>
    </cfRule>
    <cfRule type="containsText" dxfId="218" priority="278" operator="containsText" text="Muy Alta">
      <formula>NOT(ISERROR(SEARCH("Muy Alta",H40)))</formula>
    </cfRule>
    <cfRule type="containsText" dxfId="217" priority="283" operator="containsText" text="Muy Baja">
      <formula>NOT(ISERROR(SEARCH("Muy Baja",H40)))</formula>
    </cfRule>
    <cfRule type="containsText" dxfId="216" priority="284" operator="containsText" text="Baja">
      <formula>NOT(ISERROR(SEARCH("Baja",H40)))</formula>
    </cfRule>
    <cfRule type="containsText" dxfId="215" priority="285" operator="containsText" text="Media">
      <formula>NOT(ISERROR(SEARCH("Media",H40)))</formula>
    </cfRule>
    <cfRule type="containsText" dxfId="214" priority="286" operator="containsText" text="Alta">
      <formula>NOT(ISERROR(SEARCH("Alta",H40)))</formula>
    </cfRule>
    <cfRule type="containsText" dxfId="213" priority="288" operator="containsText" text="Muy Alta">
      <formula>NOT(ISERROR(SEARCH("Muy Alta",H40)))</formula>
    </cfRule>
  </conditionalFormatting>
  <conditionalFormatting sqref="I40:I44">
    <cfRule type="containsText" dxfId="212" priority="279" operator="containsText" text="Catastrófico">
      <formula>NOT(ISERROR(SEARCH("Catastrófico",I40)))</formula>
    </cfRule>
    <cfRule type="containsText" dxfId="211" priority="280" operator="containsText" text="Mayor">
      <formula>NOT(ISERROR(SEARCH("Mayor",I40)))</formula>
    </cfRule>
    <cfRule type="containsText" dxfId="210" priority="281" operator="containsText" text="Menor">
      <formula>NOT(ISERROR(SEARCH("Menor",I40)))</formula>
    </cfRule>
    <cfRule type="containsText" dxfId="209" priority="282" operator="containsText" text="Leve">
      <formula>NOT(ISERROR(SEARCH("Leve",I40)))</formula>
    </cfRule>
    <cfRule type="containsText" dxfId="208" priority="287" operator="containsText" text="Moderado">
      <formula>NOT(ISERROR(SEARCH("Moderado",I40)))</formula>
    </cfRule>
  </conditionalFormatting>
  <conditionalFormatting sqref="K40:K44">
    <cfRule type="containsText" dxfId="207" priority="274" operator="containsText" text="Media">
      <formula>NOT(ISERROR(SEARCH("Media",K40)))</formula>
    </cfRule>
  </conditionalFormatting>
  <conditionalFormatting sqref="L40:L44">
    <cfRule type="containsText" dxfId="206" priority="273" operator="containsText" text="Moderado">
      <formula>NOT(ISERROR(SEARCH("Moderado",L40)))</formula>
    </cfRule>
  </conditionalFormatting>
  <conditionalFormatting sqref="J40:J44">
    <cfRule type="containsText" dxfId="205" priority="272" operator="containsText" text="Moderado">
      <formula>NOT(ISERROR(SEARCH("Moderado",J40)))</formula>
    </cfRule>
  </conditionalFormatting>
  <conditionalFormatting sqref="J40:J44">
    <cfRule type="containsText" dxfId="204" priority="270" operator="containsText" text="Bajo">
      <formula>NOT(ISERROR(SEARCH("Bajo",J40)))</formula>
    </cfRule>
    <cfRule type="containsText" dxfId="203" priority="271" operator="containsText" text="Extremo">
      <formula>NOT(ISERROR(SEARCH("Extremo",J40)))</formula>
    </cfRule>
  </conditionalFormatting>
  <conditionalFormatting sqref="K40:K44">
    <cfRule type="containsText" dxfId="202" priority="268" operator="containsText" text="Baja">
      <formula>NOT(ISERROR(SEARCH("Baja",K40)))</formula>
    </cfRule>
    <cfRule type="containsText" dxfId="201" priority="269" operator="containsText" text="Muy Baja">
      <formula>NOT(ISERROR(SEARCH("Muy Baja",K40)))</formula>
    </cfRule>
  </conditionalFormatting>
  <conditionalFormatting sqref="K40:K44">
    <cfRule type="containsText" dxfId="200" priority="266" operator="containsText" text="Muy Alta">
      <formula>NOT(ISERROR(SEARCH("Muy Alta",K40)))</formula>
    </cfRule>
    <cfRule type="containsText" dxfId="199" priority="267" operator="containsText" text="Alta">
      <formula>NOT(ISERROR(SEARCH("Alta",K40)))</formula>
    </cfRule>
  </conditionalFormatting>
  <conditionalFormatting sqref="L40:L44">
    <cfRule type="containsText" dxfId="198" priority="262" operator="containsText" text="Catastrófico">
      <formula>NOT(ISERROR(SEARCH("Catastrófico",L40)))</formula>
    </cfRule>
    <cfRule type="containsText" dxfId="197" priority="263" operator="containsText" text="Mayor">
      <formula>NOT(ISERROR(SEARCH("Mayor",L40)))</formula>
    </cfRule>
    <cfRule type="containsText" dxfId="196" priority="264" operator="containsText" text="Menor">
      <formula>NOT(ISERROR(SEARCH("Menor",L40)))</formula>
    </cfRule>
    <cfRule type="containsText" dxfId="195" priority="265" operator="containsText" text="Leve">
      <formula>NOT(ISERROR(SEARCH("Leve",L40)))</formula>
    </cfRule>
  </conditionalFormatting>
  <conditionalFormatting sqref="K45:L45">
    <cfRule type="containsText" dxfId="194" priority="256" operator="containsText" text="3- Moderado">
      <formula>NOT(ISERROR(SEARCH("3- Moderado",K45)))</formula>
    </cfRule>
    <cfRule type="containsText" dxfId="193" priority="257" operator="containsText" text="6- Moderado">
      <formula>NOT(ISERROR(SEARCH("6- Moderado",K45)))</formula>
    </cfRule>
    <cfRule type="containsText" dxfId="192" priority="258" operator="containsText" text="4- Moderado">
      <formula>NOT(ISERROR(SEARCH("4- Moderado",K45)))</formula>
    </cfRule>
    <cfRule type="containsText" dxfId="191" priority="259" operator="containsText" text="3- Bajo">
      <formula>NOT(ISERROR(SEARCH("3- Bajo",K45)))</formula>
    </cfRule>
    <cfRule type="containsText" dxfId="190" priority="260" operator="containsText" text="4- Bajo">
      <formula>NOT(ISERROR(SEARCH("4- Bajo",K45)))</formula>
    </cfRule>
    <cfRule type="containsText" dxfId="189" priority="261" operator="containsText" text="1- Bajo">
      <formula>NOT(ISERROR(SEARCH("1- Bajo",K45)))</formula>
    </cfRule>
  </conditionalFormatting>
  <conditionalFormatting sqref="H45:I45">
    <cfRule type="containsText" dxfId="188" priority="250" operator="containsText" text="3- Moderado">
      <formula>NOT(ISERROR(SEARCH("3- Moderado",H45)))</formula>
    </cfRule>
    <cfRule type="containsText" dxfId="187" priority="251" operator="containsText" text="6- Moderado">
      <formula>NOT(ISERROR(SEARCH("6- Moderado",H45)))</formula>
    </cfRule>
    <cfRule type="containsText" dxfId="186" priority="252" operator="containsText" text="4- Moderado">
      <formula>NOT(ISERROR(SEARCH("4- Moderado",H45)))</formula>
    </cfRule>
    <cfRule type="containsText" dxfId="185" priority="253" operator="containsText" text="3- Bajo">
      <formula>NOT(ISERROR(SEARCH("3- Bajo",H45)))</formula>
    </cfRule>
    <cfRule type="containsText" dxfId="184" priority="254" operator="containsText" text="4- Bajo">
      <formula>NOT(ISERROR(SEARCH("4- Bajo",H45)))</formula>
    </cfRule>
    <cfRule type="containsText" dxfId="183" priority="255" operator="containsText" text="1- Bajo">
      <formula>NOT(ISERROR(SEARCH("1- Bajo",H45)))</formula>
    </cfRule>
  </conditionalFormatting>
  <conditionalFormatting sqref="A45 C45:E45">
    <cfRule type="containsText" dxfId="182" priority="244" operator="containsText" text="3- Moderado">
      <formula>NOT(ISERROR(SEARCH("3- Moderado",A45)))</formula>
    </cfRule>
    <cfRule type="containsText" dxfId="181" priority="245" operator="containsText" text="6- Moderado">
      <formula>NOT(ISERROR(SEARCH("6- Moderado",A45)))</formula>
    </cfRule>
    <cfRule type="containsText" dxfId="180" priority="246" operator="containsText" text="4- Moderado">
      <formula>NOT(ISERROR(SEARCH("4- Moderado",A45)))</formula>
    </cfRule>
    <cfRule type="containsText" dxfId="179" priority="247" operator="containsText" text="3- Bajo">
      <formula>NOT(ISERROR(SEARCH("3- Bajo",A45)))</formula>
    </cfRule>
    <cfRule type="containsText" dxfId="178" priority="248" operator="containsText" text="4- Bajo">
      <formula>NOT(ISERROR(SEARCH("4- Bajo",A45)))</formula>
    </cfRule>
    <cfRule type="containsText" dxfId="177" priority="249" operator="containsText" text="1- Bajo">
      <formula>NOT(ISERROR(SEARCH("1- Bajo",A45)))</formula>
    </cfRule>
  </conditionalFormatting>
  <conditionalFormatting sqref="F45:G45">
    <cfRule type="containsText" dxfId="176" priority="238" operator="containsText" text="3- Moderado">
      <formula>NOT(ISERROR(SEARCH("3- Moderado",F45)))</formula>
    </cfRule>
    <cfRule type="containsText" dxfId="175" priority="239" operator="containsText" text="6- Moderado">
      <formula>NOT(ISERROR(SEARCH("6- Moderado",F45)))</formula>
    </cfRule>
    <cfRule type="containsText" dxfId="174" priority="240" operator="containsText" text="4- Moderado">
      <formula>NOT(ISERROR(SEARCH("4- Moderado",F45)))</formula>
    </cfRule>
    <cfRule type="containsText" dxfId="173" priority="241" operator="containsText" text="3- Bajo">
      <formula>NOT(ISERROR(SEARCH("3- Bajo",F45)))</formula>
    </cfRule>
    <cfRule type="containsText" dxfId="172" priority="242" operator="containsText" text="4- Bajo">
      <formula>NOT(ISERROR(SEARCH("4- Bajo",F45)))</formula>
    </cfRule>
    <cfRule type="containsText" dxfId="171" priority="243" operator="containsText" text="1- Bajo">
      <formula>NOT(ISERROR(SEARCH("1- Bajo",F45)))</formula>
    </cfRule>
  </conditionalFormatting>
  <conditionalFormatting sqref="J45:J49">
    <cfRule type="containsText" dxfId="170" priority="233" operator="containsText" text="Bajo">
      <formula>NOT(ISERROR(SEARCH("Bajo",J45)))</formula>
    </cfRule>
    <cfRule type="containsText" dxfId="169" priority="234" operator="containsText" text="Moderado">
      <formula>NOT(ISERROR(SEARCH("Moderado",J45)))</formula>
    </cfRule>
    <cfRule type="containsText" dxfId="168" priority="235" operator="containsText" text="Alto">
      <formula>NOT(ISERROR(SEARCH("Alto",J45)))</formula>
    </cfRule>
    <cfRule type="containsText" dxfId="167" priority="236" operator="containsText" text="Extremo">
      <formula>NOT(ISERROR(SEARCH("Extremo",J45)))</formula>
    </cfRule>
    <cfRule type="colorScale" priority="237">
      <colorScale>
        <cfvo type="min"/>
        <cfvo type="max"/>
        <color rgb="FFFF7128"/>
        <color rgb="FFFFEF9C"/>
      </colorScale>
    </cfRule>
  </conditionalFormatting>
  <conditionalFormatting sqref="M45:M49">
    <cfRule type="containsText" dxfId="166" priority="208" operator="containsText" text="Moderado">
      <formula>NOT(ISERROR(SEARCH("Moderado",M45)))</formula>
    </cfRule>
    <cfRule type="containsText" dxfId="165" priority="228" operator="containsText" text="Bajo">
      <formula>NOT(ISERROR(SEARCH("Bajo",M45)))</formula>
    </cfRule>
    <cfRule type="containsText" dxfId="164" priority="229" operator="containsText" text="Moderado">
      <formula>NOT(ISERROR(SEARCH("Moderado",M45)))</formula>
    </cfRule>
    <cfRule type="containsText" dxfId="163" priority="230" operator="containsText" text="Alto">
      <formula>NOT(ISERROR(SEARCH("Alto",M45)))</formula>
    </cfRule>
    <cfRule type="containsText" dxfId="162" priority="231" operator="containsText" text="Extremo">
      <formula>NOT(ISERROR(SEARCH("Extremo",M45)))</formula>
    </cfRule>
    <cfRule type="colorScale" priority="232">
      <colorScale>
        <cfvo type="min"/>
        <cfvo type="max"/>
        <color rgb="FFFF7128"/>
        <color rgb="FFFFEF9C"/>
      </colorScale>
    </cfRule>
  </conditionalFormatting>
  <conditionalFormatting sqref="N45">
    <cfRule type="containsText" dxfId="161" priority="222" operator="containsText" text="3- Moderado">
      <formula>NOT(ISERROR(SEARCH("3- Moderado",N45)))</formula>
    </cfRule>
    <cfRule type="containsText" dxfId="160" priority="223" operator="containsText" text="6- Moderado">
      <formula>NOT(ISERROR(SEARCH("6- Moderado",N45)))</formula>
    </cfRule>
    <cfRule type="containsText" dxfId="159" priority="224" operator="containsText" text="4- Moderado">
      <formula>NOT(ISERROR(SEARCH("4- Moderado",N45)))</formula>
    </cfRule>
    <cfRule type="containsText" dxfId="158" priority="225" operator="containsText" text="3- Bajo">
      <formula>NOT(ISERROR(SEARCH("3- Bajo",N45)))</formula>
    </cfRule>
    <cfRule type="containsText" dxfId="157" priority="226" operator="containsText" text="4- Bajo">
      <formula>NOT(ISERROR(SEARCH("4- Bajo",N45)))</formula>
    </cfRule>
    <cfRule type="containsText" dxfId="156" priority="227" operator="containsText" text="1- Bajo">
      <formula>NOT(ISERROR(SEARCH("1- Bajo",N45)))</formula>
    </cfRule>
  </conditionalFormatting>
  <conditionalFormatting sqref="H45:H49">
    <cfRule type="containsText" dxfId="155" priority="209" operator="containsText" text="Muy Alta">
      <formula>NOT(ISERROR(SEARCH("Muy Alta",H45)))</formula>
    </cfRule>
    <cfRule type="containsText" dxfId="154" priority="210" operator="containsText" text="Alta">
      <formula>NOT(ISERROR(SEARCH("Alta",H45)))</formula>
    </cfRule>
    <cfRule type="containsText" dxfId="153" priority="211" operator="containsText" text="Muy Alta">
      <formula>NOT(ISERROR(SEARCH("Muy Alta",H45)))</formula>
    </cfRule>
    <cfRule type="containsText" dxfId="152" priority="216" operator="containsText" text="Muy Baja">
      <formula>NOT(ISERROR(SEARCH("Muy Baja",H45)))</formula>
    </cfRule>
    <cfRule type="containsText" dxfId="151" priority="217" operator="containsText" text="Baja">
      <formula>NOT(ISERROR(SEARCH("Baja",H45)))</formula>
    </cfRule>
    <cfRule type="containsText" dxfId="150" priority="218" operator="containsText" text="Media">
      <formula>NOT(ISERROR(SEARCH("Media",H45)))</formula>
    </cfRule>
    <cfRule type="containsText" dxfId="149" priority="219" operator="containsText" text="Alta">
      <formula>NOT(ISERROR(SEARCH("Alta",H45)))</formula>
    </cfRule>
    <cfRule type="containsText" dxfId="148" priority="221" operator="containsText" text="Muy Alta">
      <formula>NOT(ISERROR(SEARCH("Muy Alta",H45)))</formula>
    </cfRule>
  </conditionalFormatting>
  <conditionalFormatting sqref="I45:I49">
    <cfRule type="containsText" dxfId="147" priority="212" operator="containsText" text="Catastrófico">
      <formula>NOT(ISERROR(SEARCH("Catastrófico",I45)))</formula>
    </cfRule>
    <cfRule type="containsText" dxfId="146" priority="213" operator="containsText" text="Mayor">
      <formula>NOT(ISERROR(SEARCH("Mayor",I45)))</formula>
    </cfRule>
    <cfRule type="containsText" dxfId="145" priority="214" operator="containsText" text="Menor">
      <formula>NOT(ISERROR(SEARCH("Menor",I45)))</formula>
    </cfRule>
    <cfRule type="containsText" dxfId="144" priority="215" operator="containsText" text="Leve">
      <formula>NOT(ISERROR(SEARCH("Leve",I45)))</formula>
    </cfRule>
    <cfRule type="containsText" dxfId="143" priority="220" operator="containsText" text="Moderado">
      <formula>NOT(ISERROR(SEARCH("Moderado",I45)))</formula>
    </cfRule>
  </conditionalFormatting>
  <conditionalFormatting sqref="K45:K49">
    <cfRule type="containsText" dxfId="142" priority="207" operator="containsText" text="Media">
      <formula>NOT(ISERROR(SEARCH("Media",K45)))</formula>
    </cfRule>
  </conditionalFormatting>
  <conditionalFormatting sqref="L45:L49">
    <cfRule type="containsText" dxfId="141" priority="206" operator="containsText" text="Moderado">
      <formula>NOT(ISERROR(SEARCH("Moderado",L45)))</formula>
    </cfRule>
  </conditionalFormatting>
  <conditionalFormatting sqref="J45:J49">
    <cfRule type="containsText" dxfId="140" priority="205" operator="containsText" text="Moderado">
      <formula>NOT(ISERROR(SEARCH("Moderado",J45)))</formula>
    </cfRule>
  </conditionalFormatting>
  <conditionalFormatting sqref="J45:J49">
    <cfRule type="containsText" dxfId="139" priority="203" operator="containsText" text="Bajo">
      <formula>NOT(ISERROR(SEARCH("Bajo",J45)))</formula>
    </cfRule>
    <cfRule type="containsText" dxfId="138" priority="204" operator="containsText" text="Extremo">
      <formula>NOT(ISERROR(SEARCH("Extremo",J45)))</formula>
    </cfRule>
  </conditionalFormatting>
  <conditionalFormatting sqref="K45:K49">
    <cfRule type="containsText" dxfId="137" priority="201" operator="containsText" text="Baja">
      <formula>NOT(ISERROR(SEARCH("Baja",K45)))</formula>
    </cfRule>
    <cfRule type="containsText" dxfId="136" priority="202" operator="containsText" text="Muy Baja">
      <formula>NOT(ISERROR(SEARCH("Muy Baja",K45)))</formula>
    </cfRule>
  </conditionalFormatting>
  <conditionalFormatting sqref="K45:K49">
    <cfRule type="containsText" dxfId="135" priority="199" operator="containsText" text="Muy Alta">
      <formula>NOT(ISERROR(SEARCH("Muy Alta",K45)))</formula>
    </cfRule>
    <cfRule type="containsText" dxfId="134" priority="200" operator="containsText" text="Alta">
      <formula>NOT(ISERROR(SEARCH("Alta",K45)))</formula>
    </cfRule>
  </conditionalFormatting>
  <conditionalFormatting sqref="L45:L49">
    <cfRule type="containsText" dxfId="133" priority="195" operator="containsText" text="Catastrófico">
      <formula>NOT(ISERROR(SEARCH("Catastrófico",L45)))</formula>
    </cfRule>
    <cfRule type="containsText" dxfId="132" priority="196" operator="containsText" text="Mayor">
      <formula>NOT(ISERROR(SEARCH("Mayor",L45)))</formula>
    </cfRule>
    <cfRule type="containsText" dxfId="131" priority="197" operator="containsText" text="Menor">
      <formula>NOT(ISERROR(SEARCH("Menor",L45)))</formula>
    </cfRule>
    <cfRule type="containsText" dxfId="130" priority="198" operator="containsText" text="Leve">
      <formula>NOT(ISERROR(SEARCH("Leve",L45)))</formula>
    </cfRule>
  </conditionalFormatting>
  <conditionalFormatting sqref="K50:L50">
    <cfRule type="containsText" dxfId="129" priority="189" operator="containsText" text="3- Moderado">
      <formula>NOT(ISERROR(SEARCH("3- Moderado",K50)))</formula>
    </cfRule>
    <cfRule type="containsText" dxfId="128" priority="190" operator="containsText" text="6- Moderado">
      <formula>NOT(ISERROR(SEARCH("6- Moderado",K50)))</formula>
    </cfRule>
    <cfRule type="containsText" dxfId="127" priority="191" operator="containsText" text="4- Moderado">
      <formula>NOT(ISERROR(SEARCH("4- Moderado",K50)))</formula>
    </cfRule>
    <cfRule type="containsText" dxfId="126" priority="192" operator="containsText" text="3- Bajo">
      <formula>NOT(ISERROR(SEARCH("3- Bajo",K50)))</formula>
    </cfRule>
    <cfRule type="containsText" dxfId="125" priority="193" operator="containsText" text="4- Bajo">
      <formula>NOT(ISERROR(SEARCH("4- Bajo",K50)))</formula>
    </cfRule>
    <cfRule type="containsText" dxfId="124" priority="194" operator="containsText" text="1- Bajo">
      <formula>NOT(ISERROR(SEARCH("1- Bajo",K50)))</formula>
    </cfRule>
  </conditionalFormatting>
  <conditionalFormatting sqref="H50:I50">
    <cfRule type="containsText" dxfId="123" priority="183" operator="containsText" text="3- Moderado">
      <formula>NOT(ISERROR(SEARCH("3- Moderado",H50)))</formula>
    </cfRule>
    <cfRule type="containsText" dxfId="122" priority="184" operator="containsText" text="6- Moderado">
      <formula>NOT(ISERROR(SEARCH("6- Moderado",H50)))</formula>
    </cfRule>
    <cfRule type="containsText" dxfId="121" priority="185" operator="containsText" text="4- Moderado">
      <formula>NOT(ISERROR(SEARCH("4- Moderado",H50)))</formula>
    </cfRule>
    <cfRule type="containsText" dxfId="120" priority="186" operator="containsText" text="3- Bajo">
      <formula>NOT(ISERROR(SEARCH("3- Bajo",H50)))</formula>
    </cfRule>
    <cfRule type="containsText" dxfId="119" priority="187" operator="containsText" text="4- Bajo">
      <formula>NOT(ISERROR(SEARCH("4- Bajo",H50)))</formula>
    </cfRule>
    <cfRule type="containsText" dxfId="118" priority="188" operator="containsText" text="1- Bajo">
      <formula>NOT(ISERROR(SEARCH("1- Bajo",H50)))</formula>
    </cfRule>
  </conditionalFormatting>
  <conditionalFormatting sqref="A50 C50:E50">
    <cfRule type="containsText" dxfId="117" priority="177" operator="containsText" text="3- Moderado">
      <formula>NOT(ISERROR(SEARCH("3- Moderado",A50)))</formula>
    </cfRule>
    <cfRule type="containsText" dxfId="116" priority="178" operator="containsText" text="6- Moderado">
      <formula>NOT(ISERROR(SEARCH("6- Moderado",A50)))</formula>
    </cfRule>
    <cfRule type="containsText" dxfId="115" priority="179" operator="containsText" text="4- Moderado">
      <formula>NOT(ISERROR(SEARCH("4- Moderado",A50)))</formula>
    </cfRule>
    <cfRule type="containsText" dxfId="114" priority="180" operator="containsText" text="3- Bajo">
      <formula>NOT(ISERROR(SEARCH("3- Bajo",A50)))</formula>
    </cfRule>
    <cfRule type="containsText" dxfId="113" priority="181" operator="containsText" text="4- Bajo">
      <formula>NOT(ISERROR(SEARCH("4- Bajo",A50)))</formula>
    </cfRule>
    <cfRule type="containsText" dxfId="112" priority="182" operator="containsText" text="1- Bajo">
      <formula>NOT(ISERROR(SEARCH("1- Bajo",A50)))</formula>
    </cfRule>
  </conditionalFormatting>
  <conditionalFormatting sqref="F50:G50">
    <cfRule type="containsText" dxfId="111" priority="171" operator="containsText" text="3- Moderado">
      <formula>NOT(ISERROR(SEARCH("3- Moderado",F50)))</formula>
    </cfRule>
    <cfRule type="containsText" dxfId="110" priority="172" operator="containsText" text="6- Moderado">
      <formula>NOT(ISERROR(SEARCH("6- Moderado",F50)))</formula>
    </cfRule>
    <cfRule type="containsText" dxfId="109" priority="173" operator="containsText" text="4- Moderado">
      <formula>NOT(ISERROR(SEARCH("4- Moderado",F50)))</formula>
    </cfRule>
    <cfRule type="containsText" dxfId="108" priority="174" operator="containsText" text="3- Bajo">
      <formula>NOT(ISERROR(SEARCH("3- Bajo",F50)))</formula>
    </cfRule>
    <cfRule type="containsText" dxfId="107" priority="175" operator="containsText" text="4- Bajo">
      <formula>NOT(ISERROR(SEARCH("4- Bajo",F50)))</formula>
    </cfRule>
    <cfRule type="containsText" dxfId="106" priority="176" operator="containsText" text="1- Bajo">
      <formula>NOT(ISERROR(SEARCH("1- Bajo",F50)))</formula>
    </cfRule>
  </conditionalFormatting>
  <conditionalFormatting sqref="J50:J54">
    <cfRule type="containsText" dxfId="105" priority="166" operator="containsText" text="Bajo">
      <formula>NOT(ISERROR(SEARCH("Bajo",J50)))</formula>
    </cfRule>
    <cfRule type="containsText" dxfId="104" priority="167" operator="containsText" text="Moderado">
      <formula>NOT(ISERROR(SEARCH("Moderado",J50)))</formula>
    </cfRule>
    <cfRule type="containsText" dxfId="103" priority="168" operator="containsText" text="Alto">
      <formula>NOT(ISERROR(SEARCH("Alto",J50)))</formula>
    </cfRule>
    <cfRule type="containsText" dxfId="102" priority="169" operator="containsText" text="Extremo">
      <formula>NOT(ISERROR(SEARCH("Extremo",J50)))</formula>
    </cfRule>
    <cfRule type="colorScale" priority="170">
      <colorScale>
        <cfvo type="min"/>
        <cfvo type="max"/>
        <color rgb="FFFF7128"/>
        <color rgb="FFFFEF9C"/>
      </colorScale>
    </cfRule>
  </conditionalFormatting>
  <conditionalFormatting sqref="M50:M54">
    <cfRule type="containsText" dxfId="101" priority="141" operator="containsText" text="Moderado">
      <formula>NOT(ISERROR(SEARCH("Moderado",M50)))</formula>
    </cfRule>
    <cfRule type="containsText" dxfId="100" priority="161" operator="containsText" text="Bajo">
      <formula>NOT(ISERROR(SEARCH("Bajo",M50)))</formula>
    </cfRule>
    <cfRule type="containsText" dxfId="99" priority="162" operator="containsText" text="Moderado">
      <formula>NOT(ISERROR(SEARCH("Moderado",M50)))</formula>
    </cfRule>
    <cfRule type="containsText" dxfId="98" priority="163" operator="containsText" text="Alto">
      <formula>NOT(ISERROR(SEARCH("Alto",M50)))</formula>
    </cfRule>
    <cfRule type="containsText" dxfId="97" priority="164" operator="containsText" text="Extremo">
      <formula>NOT(ISERROR(SEARCH("Extremo",M50)))</formula>
    </cfRule>
    <cfRule type="colorScale" priority="165">
      <colorScale>
        <cfvo type="min"/>
        <cfvo type="max"/>
        <color rgb="FFFF7128"/>
        <color rgb="FFFFEF9C"/>
      </colorScale>
    </cfRule>
  </conditionalFormatting>
  <conditionalFormatting sqref="N50">
    <cfRule type="containsText" dxfId="96" priority="155" operator="containsText" text="3- Moderado">
      <formula>NOT(ISERROR(SEARCH("3- Moderado",N50)))</formula>
    </cfRule>
    <cfRule type="containsText" dxfId="95" priority="156" operator="containsText" text="6- Moderado">
      <formula>NOT(ISERROR(SEARCH("6- Moderado",N50)))</formula>
    </cfRule>
    <cfRule type="containsText" dxfId="94" priority="157" operator="containsText" text="4- Moderado">
      <formula>NOT(ISERROR(SEARCH("4- Moderado",N50)))</formula>
    </cfRule>
    <cfRule type="containsText" dxfId="93" priority="158" operator="containsText" text="3- Bajo">
      <formula>NOT(ISERROR(SEARCH("3- Bajo",N50)))</formula>
    </cfRule>
    <cfRule type="containsText" dxfId="92" priority="159" operator="containsText" text="4- Bajo">
      <formula>NOT(ISERROR(SEARCH("4- Bajo",N50)))</formula>
    </cfRule>
    <cfRule type="containsText" dxfId="91" priority="160" operator="containsText" text="1- Bajo">
      <formula>NOT(ISERROR(SEARCH("1- Bajo",N50)))</formula>
    </cfRule>
  </conditionalFormatting>
  <conditionalFormatting sqref="H50:H54">
    <cfRule type="containsText" dxfId="90" priority="142" operator="containsText" text="Muy Alta">
      <formula>NOT(ISERROR(SEARCH("Muy Alta",H50)))</formula>
    </cfRule>
    <cfRule type="containsText" dxfId="89" priority="143" operator="containsText" text="Alta">
      <formula>NOT(ISERROR(SEARCH("Alta",H50)))</formula>
    </cfRule>
    <cfRule type="containsText" dxfId="88" priority="144" operator="containsText" text="Muy Alta">
      <formula>NOT(ISERROR(SEARCH("Muy Alta",H50)))</formula>
    </cfRule>
    <cfRule type="containsText" dxfId="87" priority="149" operator="containsText" text="Muy Baja">
      <formula>NOT(ISERROR(SEARCH("Muy Baja",H50)))</formula>
    </cfRule>
    <cfRule type="containsText" dxfId="86" priority="150" operator="containsText" text="Baja">
      <formula>NOT(ISERROR(SEARCH("Baja",H50)))</formula>
    </cfRule>
    <cfRule type="containsText" dxfId="85" priority="151" operator="containsText" text="Media">
      <formula>NOT(ISERROR(SEARCH("Media",H50)))</formula>
    </cfRule>
    <cfRule type="containsText" dxfId="84" priority="152" operator="containsText" text="Alta">
      <formula>NOT(ISERROR(SEARCH("Alta",H50)))</formula>
    </cfRule>
    <cfRule type="containsText" dxfId="83" priority="154" operator="containsText" text="Muy Alta">
      <formula>NOT(ISERROR(SEARCH("Muy Alta",H50)))</formula>
    </cfRule>
  </conditionalFormatting>
  <conditionalFormatting sqref="I50:I54">
    <cfRule type="containsText" dxfId="82" priority="145" operator="containsText" text="Catastrófico">
      <formula>NOT(ISERROR(SEARCH("Catastrófico",I50)))</formula>
    </cfRule>
    <cfRule type="containsText" dxfId="81" priority="146" operator="containsText" text="Mayor">
      <formula>NOT(ISERROR(SEARCH("Mayor",I50)))</formula>
    </cfRule>
    <cfRule type="containsText" dxfId="80" priority="147" operator="containsText" text="Menor">
      <formula>NOT(ISERROR(SEARCH("Menor",I50)))</formula>
    </cfRule>
    <cfRule type="containsText" dxfId="79" priority="148" operator="containsText" text="Leve">
      <formula>NOT(ISERROR(SEARCH("Leve",I50)))</formula>
    </cfRule>
    <cfRule type="containsText" dxfId="78" priority="153" operator="containsText" text="Moderado">
      <formula>NOT(ISERROR(SEARCH("Moderado",I50)))</formula>
    </cfRule>
  </conditionalFormatting>
  <conditionalFormatting sqref="K50:K54">
    <cfRule type="containsText" dxfId="77" priority="140" operator="containsText" text="Media">
      <formula>NOT(ISERROR(SEARCH("Media",K50)))</formula>
    </cfRule>
  </conditionalFormatting>
  <conditionalFormatting sqref="L50:L54">
    <cfRule type="containsText" dxfId="76" priority="139" operator="containsText" text="Moderado">
      <formula>NOT(ISERROR(SEARCH("Moderado",L50)))</formula>
    </cfRule>
  </conditionalFormatting>
  <conditionalFormatting sqref="J50:J54">
    <cfRule type="containsText" dxfId="75" priority="138" operator="containsText" text="Moderado">
      <formula>NOT(ISERROR(SEARCH("Moderado",J50)))</formula>
    </cfRule>
  </conditionalFormatting>
  <conditionalFormatting sqref="J50:J54">
    <cfRule type="containsText" dxfId="74" priority="136" operator="containsText" text="Bajo">
      <formula>NOT(ISERROR(SEARCH("Bajo",J50)))</formula>
    </cfRule>
    <cfRule type="containsText" dxfId="73" priority="137" operator="containsText" text="Extremo">
      <formula>NOT(ISERROR(SEARCH("Extremo",J50)))</formula>
    </cfRule>
  </conditionalFormatting>
  <conditionalFormatting sqref="K50:K54">
    <cfRule type="containsText" dxfId="72" priority="134" operator="containsText" text="Baja">
      <formula>NOT(ISERROR(SEARCH("Baja",K50)))</formula>
    </cfRule>
    <cfRule type="containsText" dxfId="71" priority="135" operator="containsText" text="Muy Baja">
      <formula>NOT(ISERROR(SEARCH("Muy Baja",K50)))</formula>
    </cfRule>
  </conditionalFormatting>
  <conditionalFormatting sqref="K50:K54">
    <cfRule type="containsText" dxfId="70" priority="132" operator="containsText" text="Muy Alta">
      <formula>NOT(ISERROR(SEARCH("Muy Alta",K50)))</formula>
    </cfRule>
    <cfRule type="containsText" dxfId="69" priority="133" operator="containsText" text="Alta">
      <formula>NOT(ISERROR(SEARCH("Alta",K50)))</formula>
    </cfRule>
  </conditionalFormatting>
  <conditionalFormatting sqref="L50:L54">
    <cfRule type="containsText" dxfId="68" priority="128" operator="containsText" text="Catastrófico">
      <formula>NOT(ISERROR(SEARCH("Catastrófico",L50)))</formula>
    </cfRule>
    <cfRule type="containsText" dxfId="67" priority="129" operator="containsText" text="Mayor">
      <formula>NOT(ISERROR(SEARCH("Mayor",L50)))</formula>
    </cfRule>
    <cfRule type="containsText" dxfId="66" priority="130" operator="containsText" text="Menor">
      <formula>NOT(ISERROR(SEARCH("Menor",L50)))</formula>
    </cfRule>
    <cfRule type="containsText" dxfId="65" priority="131" operator="containsText" text="Leve">
      <formula>NOT(ISERROR(SEARCH("Leve",L50)))</formula>
    </cfRule>
  </conditionalFormatting>
  <conditionalFormatting sqref="K55:L55">
    <cfRule type="containsText" dxfId="64" priority="122" operator="containsText" text="3- Moderado">
      <formula>NOT(ISERROR(SEARCH("3- Moderado",K55)))</formula>
    </cfRule>
    <cfRule type="containsText" dxfId="63" priority="123" operator="containsText" text="6- Moderado">
      <formula>NOT(ISERROR(SEARCH("6- Moderado",K55)))</formula>
    </cfRule>
    <cfRule type="containsText" dxfId="62" priority="124" operator="containsText" text="4- Moderado">
      <formula>NOT(ISERROR(SEARCH("4- Moderado",K55)))</formula>
    </cfRule>
    <cfRule type="containsText" dxfId="61" priority="125" operator="containsText" text="3- Bajo">
      <formula>NOT(ISERROR(SEARCH("3- Bajo",K55)))</formula>
    </cfRule>
    <cfRule type="containsText" dxfId="60" priority="126" operator="containsText" text="4- Bajo">
      <formula>NOT(ISERROR(SEARCH("4- Bajo",K55)))</formula>
    </cfRule>
    <cfRule type="containsText" dxfId="59" priority="127" operator="containsText" text="1- Bajo">
      <formula>NOT(ISERROR(SEARCH("1- Bajo",K55)))</formula>
    </cfRule>
  </conditionalFormatting>
  <conditionalFormatting sqref="H55:I55">
    <cfRule type="containsText" dxfId="58" priority="116" operator="containsText" text="3- Moderado">
      <formula>NOT(ISERROR(SEARCH("3- Moderado",H55)))</formula>
    </cfRule>
    <cfRule type="containsText" dxfId="57" priority="117" operator="containsText" text="6- Moderado">
      <formula>NOT(ISERROR(SEARCH("6- Moderado",H55)))</formula>
    </cfRule>
    <cfRule type="containsText" dxfId="56" priority="118" operator="containsText" text="4- Moderado">
      <formula>NOT(ISERROR(SEARCH("4- Moderado",H55)))</formula>
    </cfRule>
    <cfRule type="containsText" dxfId="55" priority="119" operator="containsText" text="3- Bajo">
      <formula>NOT(ISERROR(SEARCH("3- Bajo",H55)))</formula>
    </cfRule>
    <cfRule type="containsText" dxfId="54" priority="120" operator="containsText" text="4- Bajo">
      <formula>NOT(ISERROR(SEARCH("4- Bajo",H55)))</formula>
    </cfRule>
    <cfRule type="containsText" dxfId="53" priority="121" operator="containsText" text="1- Bajo">
      <formula>NOT(ISERROR(SEARCH("1- Bajo",H55)))</formula>
    </cfRule>
  </conditionalFormatting>
  <conditionalFormatting sqref="A55 C55:E55">
    <cfRule type="containsText" dxfId="52" priority="110" operator="containsText" text="3- Moderado">
      <formula>NOT(ISERROR(SEARCH("3- Moderado",A55)))</formula>
    </cfRule>
    <cfRule type="containsText" dxfId="51" priority="111" operator="containsText" text="6- Moderado">
      <formula>NOT(ISERROR(SEARCH("6- Moderado",A55)))</formula>
    </cfRule>
    <cfRule type="containsText" dxfId="50" priority="112" operator="containsText" text="4- Moderado">
      <formula>NOT(ISERROR(SEARCH("4- Moderado",A55)))</formula>
    </cfRule>
    <cfRule type="containsText" dxfId="49" priority="113" operator="containsText" text="3- Bajo">
      <formula>NOT(ISERROR(SEARCH("3- Bajo",A55)))</formula>
    </cfRule>
    <cfRule type="containsText" dxfId="48" priority="114" operator="containsText" text="4- Bajo">
      <formula>NOT(ISERROR(SEARCH("4- Bajo",A55)))</formula>
    </cfRule>
    <cfRule type="containsText" dxfId="47" priority="115" operator="containsText" text="1- Bajo">
      <formula>NOT(ISERROR(SEARCH("1- Bajo",A55)))</formula>
    </cfRule>
  </conditionalFormatting>
  <conditionalFormatting sqref="F55:G55">
    <cfRule type="containsText" dxfId="46" priority="104" operator="containsText" text="3- Moderado">
      <formula>NOT(ISERROR(SEARCH("3- Moderado",F55)))</formula>
    </cfRule>
    <cfRule type="containsText" dxfId="45" priority="105" operator="containsText" text="6- Moderado">
      <formula>NOT(ISERROR(SEARCH("6- Moderado",F55)))</formula>
    </cfRule>
    <cfRule type="containsText" dxfId="44" priority="106" operator="containsText" text="4- Moderado">
      <formula>NOT(ISERROR(SEARCH("4- Moderado",F55)))</formula>
    </cfRule>
    <cfRule type="containsText" dxfId="43" priority="107" operator="containsText" text="3- Bajo">
      <formula>NOT(ISERROR(SEARCH("3- Bajo",F55)))</formula>
    </cfRule>
    <cfRule type="containsText" dxfId="42" priority="108" operator="containsText" text="4- Bajo">
      <formula>NOT(ISERROR(SEARCH("4- Bajo",F55)))</formula>
    </cfRule>
    <cfRule type="containsText" dxfId="41" priority="109" operator="containsText" text="1- Bajo">
      <formula>NOT(ISERROR(SEARCH("1- Bajo",F55)))</formula>
    </cfRule>
  </conditionalFormatting>
  <conditionalFormatting sqref="J55:J59">
    <cfRule type="containsText" dxfId="40" priority="99" operator="containsText" text="Bajo">
      <formula>NOT(ISERROR(SEARCH("Bajo",J55)))</formula>
    </cfRule>
    <cfRule type="containsText" dxfId="39" priority="100" operator="containsText" text="Moderado">
      <formula>NOT(ISERROR(SEARCH("Moderado",J55)))</formula>
    </cfRule>
    <cfRule type="containsText" dxfId="38" priority="101" operator="containsText" text="Alto">
      <formula>NOT(ISERROR(SEARCH("Alto",J55)))</formula>
    </cfRule>
    <cfRule type="containsText" dxfId="37" priority="102" operator="containsText" text="Extremo">
      <formula>NOT(ISERROR(SEARCH("Extremo",J55)))</formula>
    </cfRule>
    <cfRule type="colorScale" priority="103">
      <colorScale>
        <cfvo type="min"/>
        <cfvo type="max"/>
        <color rgb="FFFF7128"/>
        <color rgb="FFFFEF9C"/>
      </colorScale>
    </cfRule>
  </conditionalFormatting>
  <conditionalFormatting sqref="M55:M59">
    <cfRule type="containsText" dxfId="36" priority="74" operator="containsText" text="Moderado">
      <formula>NOT(ISERROR(SEARCH("Moderado",M55)))</formula>
    </cfRule>
    <cfRule type="containsText" dxfId="35" priority="94" operator="containsText" text="Bajo">
      <formula>NOT(ISERROR(SEARCH("Bajo",M55)))</formula>
    </cfRule>
    <cfRule type="containsText" dxfId="34" priority="95" operator="containsText" text="Moderado">
      <formula>NOT(ISERROR(SEARCH("Moderado",M55)))</formula>
    </cfRule>
    <cfRule type="containsText" dxfId="33" priority="96" operator="containsText" text="Alto">
      <formula>NOT(ISERROR(SEARCH("Alto",M55)))</formula>
    </cfRule>
    <cfRule type="containsText" dxfId="32" priority="97" operator="containsText" text="Extremo">
      <formula>NOT(ISERROR(SEARCH("Extremo",M55)))</formula>
    </cfRule>
    <cfRule type="colorScale" priority="98">
      <colorScale>
        <cfvo type="min"/>
        <cfvo type="max"/>
        <color rgb="FFFF7128"/>
        <color rgb="FFFFEF9C"/>
      </colorScale>
    </cfRule>
  </conditionalFormatting>
  <conditionalFormatting sqref="N55">
    <cfRule type="containsText" dxfId="31" priority="88" operator="containsText" text="3- Moderado">
      <formula>NOT(ISERROR(SEARCH("3- Moderado",N55)))</formula>
    </cfRule>
    <cfRule type="containsText" dxfId="30" priority="89" operator="containsText" text="6- Moderado">
      <formula>NOT(ISERROR(SEARCH("6- Moderado",N55)))</formula>
    </cfRule>
    <cfRule type="containsText" dxfId="29" priority="90" operator="containsText" text="4- Moderado">
      <formula>NOT(ISERROR(SEARCH("4- Moderado",N55)))</formula>
    </cfRule>
    <cfRule type="containsText" dxfId="28" priority="91" operator="containsText" text="3- Bajo">
      <formula>NOT(ISERROR(SEARCH("3- Bajo",N55)))</formula>
    </cfRule>
    <cfRule type="containsText" dxfId="27" priority="92" operator="containsText" text="4- Bajo">
      <formula>NOT(ISERROR(SEARCH("4- Bajo",N55)))</formula>
    </cfRule>
    <cfRule type="containsText" dxfId="26" priority="93" operator="containsText" text="1- Bajo">
      <formula>NOT(ISERROR(SEARCH("1- Bajo",N55)))</formula>
    </cfRule>
  </conditionalFormatting>
  <conditionalFormatting sqref="H55:H59">
    <cfRule type="containsText" dxfId="25" priority="75" operator="containsText" text="Muy Alta">
      <formula>NOT(ISERROR(SEARCH("Muy Alta",H55)))</formula>
    </cfRule>
    <cfRule type="containsText" dxfId="24" priority="76" operator="containsText" text="Alta">
      <formula>NOT(ISERROR(SEARCH("Alta",H55)))</formula>
    </cfRule>
    <cfRule type="containsText" dxfId="23" priority="77" operator="containsText" text="Muy Alta">
      <formula>NOT(ISERROR(SEARCH("Muy Alta",H55)))</formula>
    </cfRule>
    <cfRule type="containsText" dxfId="22" priority="82" operator="containsText" text="Muy Baja">
      <formula>NOT(ISERROR(SEARCH("Muy Baja",H55)))</formula>
    </cfRule>
    <cfRule type="containsText" dxfId="21" priority="83" operator="containsText" text="Baja">
      <formula>NOT(ISERROR(SEARCH("Baja",H55)))</formula>
    </cfRule>
    <cfRule type="containsText" dxfId="20" priority="84" operator="containsText" text="Media">
      <formula>NOT(ISERROR(SEARCH("Media",H55)))</formula>
    </cfRule>
    <cfRule type="containsText" dxfId="19" priority="85" operator="containsText" text="Alta">
      <formula>NOT(ISERROR(SEARCH("Alta",H55)))</formula>
    </cfRule>
    <cfRule type="containsText" dxfId="18" priority="87" operator="containsText" text="Muy Alta">
      <formula>NOT(ISERROR(SEARCH("Muy Alta",H55)))</formula>
    </cfRule>
  </conditionalFormatting>
  <conditionalFormatting sqref="I55:I59">
    <cfRule type="containsText" dxfId="17" priority="78" operator="containsText" text="Catastrófico">
      <formula>NOT(ISERROR(SEARCH("Catastrófico",I55)))</formula>
    </cfRule>
    <cfRule type="containsText" dxfId="16" priority="79" operator="containsText" text="Mayor">
      <formula>NOT(ISERROR(SEARCH("Mayor",I55)))</formula>
    </cfRule>
    <cfRule type="containsText" dxfId="15" priority="80" operator="containsText" text="Menor">
      <formula>NOT(ISERROR(SEARCH("Menor",I55)))</formula>
    </cfRule>
    <cfRule type="containsText" dxfId="14" priority="81" operator="containsText" text="Leve">
      <formula>NOT(ISERROR(SEARCH("Leve",I55)))</formula>
    </cfRule>
    <cfRule type="containsText" dxfId="13" priority="86" operator="containsText" text="Moderado">
      <formula>NOT(ISERROR(SEARCH("Moderado",I55)))</formula>
    </cfRule>
  </conditionalFormatting>
  <conditionalFormatting sqref="K55:K59">
    <cfRule type="containsText" dxfId="12" priority="73" operator="containsText" text="Media">
      <formula>NOT(ISERROR(SEARCH("Media",K55)))</formula>
    </cfRule>
  </conditionalFormatting>
  <conditionalFormatting sqref="L55:L59">
    <cfRule type="containsText" dxfId="11" priority="72" operator="containsText" text="Moderado">
      <formula>NOT(ISERROR(SEARCH("Moderado",L55)))</formula>
    </cfRule>
  </conditionalFormatting>
  <conditionalFormatting sqref="J55:J59">
    <cfRule type="containsText" dxfId="10" priority="71" operator="containsText" text="Moderado">
      <formula>NOT(ISERROR(SEARCH("Moderado",J55)))</formula>
    </cfRule>
  </conditionalFormatting>
  <conditionalFormatting sqref="J55:J59">
    <cfRule type="containsText" dxfId="9" priority="69" operator="containsText" text="Bajo">
      <formula>NOT(ISERROR(SEARCH("Bajo",J55)))</formula>
    </cfRule>
    <cfRule type="containsText" dxfId="8" priority="70" operator="containsText" text="Extremo">
      <formula>NOT(ISERROR(SEARCH("Extremo",J55)))</formula>
    </cfRule>
  </conditionalFormatting>
  <conditionalFormatting sqref="K55:K59">
    <cfRule type="containsText" dxfId="7" priority="67" operator="containsText" text="Baja">
      <formula>NOT(ISERROR(SEARCH("Baja",K55)))</formula>
    </cfRule>
    <cfRule type="containsText" dxfId="6" priority="68" operator="containsText" text="Muy Baja">
      <formula>NOT(ISERROR(SEARCH("Muy Baja",K55)))</formula>
    </cfRule>
  </conditionalFormatting>
  <conditionalFormatting sqref="K55:K59">
    <cfRule type="containsText" dxfId="5" priority="65" operator="containsText" text="Muy Alta">
      <formula>NOT(ISERROR(SEARCH("Muy Alta",K55)))</formula>
    </cfRule>
    <cfRule type="containsText" dxfId="4" priority="66" operator="containsText" text="Alta">
      <formula>NOT(ISERROR(SEARCH("Alta",K55)))</formula>
    </cfRule>
  </conditionalFormatting>
  <conditionalFormatting sqref="L55:L59">
    <cfRule type="containsText" dxfId="3" priority="61" operator="containsText" text="Catastrófico">
      <formula>NOT(ISERROR(SEARCH("Catastrófico",L55)))</formula>
    </cfRule>
    <cfRule type="containsText" dxfId="2" priority="62" operator="containsText" text="Mayor">
      <formula>NOT(ISERROR(SEARCH("Mayor",L55)))</formula>
    </cfRule>
    <cfRule type="containsText" dxfId="1" priority="63" operator="containsText" text="Menor">
      <formula>NOT(ISERROR(SEARCH("Menor",L55)))</formula>
    </cfRule>
    <cfRule type="containsText" dxfId="0" priority="64" operator="containsText" text="Leve">
      <formula>NOT(ISERROR(SEARCH("Leve",L55)))</formula>
    </cfRule>
  </conditionalFormatting>
  <dataValidations disablePrompts="1" count="7">
    <dataValidation allowBlank="1" showInputMessage="1" showErrorMessage="1" prompt="Seleccionar el tipo de riesgo teniendo en cuenta que  factor organizaconal afecta. Ver explicacion en hoja " sqref="E8" xr:uid="{00000000-0002-0000-0F00-000000000000}"/>
    <dataValidation allowBlank="1" showInputMessage="1" showErrorMessage="1" prompt="Registrar qué factor  que ocasina el riesgo: un facot identtficado el contexto._x000a_O  personas, recursos, estilo de direccion , factores externos, , codiciones ambientales" sqref="F8:G8" xr:uid="{00000000-0002-0000-0F00-000001000000}"/>
    <dataValidation allowBlank="1" showInputMessage="1" showErrorMessage="1" prompt="Que tan factible es que materialize el riesgo?" sqref="H8" xr:uid="{00000000-0002-0000-0F00-000002000000}"/>
    <dataValidation allowBlank="1" showInputMessage="1" showErrorMessage="1" prompt="El grado de afectación puede ser " sqref="I8" xr:uid="{00000000-0002-0000-0F00-000003000000}"/>
    <dataValidation allowBlank="1" showInputMessage="1" showErrorMessage="1" prompt="Describir las actividades que se van a desarrollar para el proyecto" sqref="O7" xr:uid="{00000000-0002-0000-0F00-000004000000}"/>
    <dataValidation allowBlank="1" showInputMessage="1" showErrorMessage="1" prompt="Seleccionar si el responsable es el responsable de las acciones es el nivel central" sqref="P7:P8" xr:uid="{00000000-0002-0000-0F00-000005000000}"/>
    <dataValidation allowBlank="1" showInputMessage="1" showErrorMessage="1" prompt="seleccionar si el responsable de ejecutar las acciones es el nivel central" sqref="Q8" xr:uid="{00000000-0002-0000-0F00-000006000000}"/>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sheetPr>
  <dimension ref="A1:H69"/>
  <sheetViews>
    <sheetView zoomScale="115" zoomScaleNormal="115" workbookViewId="0">
      <selection activeCell="E50" sqref="E50:E51"/>
    </sheetView>
  </sheetViews>
  <sheetFormatPr baseColWidth="10" defaultColWidth="10.5703125" defaultRowHeight="14.25"/>
  <cols>
    <col min="1" max="1" width="44.42578125" style="112" customWidth="1"/>
    <col min="2" max="2" width="15.5703125" style="113" customWidth="1"/>
    <col min="3" max="3" width="39.42578125" style="87" customWidth="1"/>
    <col min="4" max="4" width="24.140625" style="113" customWidth="1"/>
    <col min="5" max="5" width="46.5703125" style="87" customWidth="1"/>
    <col min="6" max="16384" width="10.5703125" style="87"/>
  </cols>
  <sheetData>
    <row r="1" spans="1:8" ht="12.75" customHeight="1">
      <c r="A1" s="102"/>
      <c r="B1" s="302" t="s">
        <v>185</v>
      </c>
      <c r="C1" s="302"/>
      <c r="D1" s="302"/>
      <c r="E1" s="103"/>
      <c r="F1" s="102"/>
      <c r="G1" s="102"/>
      <c r="H1" s="102"/>
    </row>
    <row r="2" spans="1:8" ht="12.75" customHeight="1">
      <c r="A2" s="102"/>
      <c r="B2" s="302" t="s">
        <v>195</v>
      </c>
      <c r="C2" s="302"/>
      <c r="D2" s="302"/>
      <c r="E2" s="103"/>
      <c r="F2" s="102"/>
      <c r="G2" s="102"/>
      <c r="H2" s="102"/>
    </row>
    <row r="3" spans="1:8" ht="12.75" customHeight="1">
      <c r="A3" s="102"/>
      <c r="B3" s="169"/>
      <c r="C3" s="169"/>
      <c r="D3" s="169"/>
      <c r="E3" s="103"/>
      <c r="F3" s="102"/>
      <c r="G3" s="102"/>
      <c r="H3" s="102"/>
    </row>
    <row r="4" spans="1:8" ht="12.75" customHeight="1">
      <c r="A4" s="102"/>
      <c r="B4" s="169"/>
      <c r="C4" s="169"/>
      <c r="D4" s="169"/>
      <c r="E4" s="103"/>
      <c r="F4" s="102"/>
      <c r="G4" s="102"/>
      <c r="H4" s="102"/>
    </row>
    <row r="5" spans="1:8" ht="54.75" customHeight="1">
      <c r="A5" s="104" t="s">
        <v>331</v>
      </c>
      <c r="B5" s="303" t="s">
        <v>602</v>
      </c>
      <c r="C5" s="303"/>
      <c r="D5" s="104" t="s">
        <v>196</v>
      </c>
      <c r="E5" s="171" t="s">
        <v>404</v>
      </c>
    </row>
    <row r="6" spans="1:8" ht="16.7" customHeight="1">
      <c r="A6" s="93"/>
      <c r="B6" s="94"/>
      <c r="C6" s="94"/>
      <c r="D6" s="93"/>
      <c r="E6" s="92"/>
    </row>
    <row r="7" spans="1:8" ht="54.75" customHeight="1">
      <c r="A7" s="105" t="s">
        <v>332</v>
      </c>
      <c r="B7" s="304" t="s">
        <v>602</v>
      </c>
      <c r="C7" s="304"/>
      <c r="D7" s="304"/>
      <c r="E7" s="304"/>
    </row>
    <row r="8" spans="1:8" ht="13.35" customHeight="1">
      <c r="A8" s="106"/>
      <c r="B8" s="106"/>
      <c r="D8" s="107"/>
      <c r="E8" s="107"/>
    </row>
    <row r="9" spans="1:8" ht="21" customHeight="1">
      <c r="A9" s="106" t="s">
        <v>197</v>
      </c>
      <c r="B9" s="172" t="s">
        <v>333</v>
      </c>
      <c r="C9" s="173"/>
      <c r="D9" s="174"/>
      <c r="E9" s="174"/>
    </row>
    <row r="10" spans="1:8" ht="39" customHeight="1">
      <c r="A10" s="106"/>
      <c r="B10" s="305" t="s">
        <v>334</v>
      </c>
      <c r="C10" s="306"/>
      <c r="D10" s="306"/>
      <c r="E10" s="306"/>
    </row>
    <row r="11" spans="1:8" s="108" customFormat="1" ht="12.75">
      <c r="A11" s="313" t="s">
        <v>198</v>
      </c>
      <c r="B11" s="313"/>
      <c r="C11" s="313"/>
      <c r="D11" s="313"/>
      <c r="E11" s="313"/>
    </row>
    <row r="12" spans="1:8" s="108" customFormat="1" ht="12.75" customHeight="1">
      <c r="A12" s="109" t="s">
        <v>199</v>
      </c>
      <c r="B12" s="109" t="s">
        <v>200</v>
      </c>
      <c r="C12" s="110" t="s">
        <v>201</v>
      </c>
      <c r="D12" s="110" t="s">
        <v>202</v>
      </c>
      <c r="E12" s="110" t="s">
        <v>203</v>
      </c>
    </row>
    <row r="13" spans="1:8" s="108" customFormat="1" ht="12.75" customHeight="1">
      <c r="A13" s="109"/>
      <c r="B13" s="109"/>
      <c r="C13" s="110"/>
      <c r="D13" s="110"/>
      <c r="E13" s="110"/>
    </row>
    <row r="14" spans="1:8" s="108" customFormat="1" ht="51">
      <c r="A14" s="291" t="s">
        <v>204</v>
      </c>
      <c r="B14" s="211">
        <v>1</v>
      </c>
      <c r="C14" s="254" t="s">
        <v>406</v>
      </c>
      <c r="D14" s="211">
        <v>1</v>
      </c>
      <c r="E14" s="212" t="s">
        <v>407</v>
      </c>
    </row>
    <row r="15" spans="1:8" s="108" customFormat="1" ht="38.25">
      <c r="A15" s="292"/>
      <c r="B15" s="211">
        <v>2</v>
      </c>
      <c r="C15" s="255" t="s">
        <v>408</v>
      </c>
      <c r="D15" s="211">
        <v>2</v>
      </c>
      <c r="E15" s="212" t="s">
        <v>409</v>
      </c>
    </row>
    <row r="16" spans="1:8" s="108" customFormat="1" ht="50.25" customHeight="1">
      <c r="A16" s="210" t="s">
        <v>205</v>
      </c>
      <c r="B16" s="211">
        <v>3</v>
      </c>
      <c r="C16" s="254" t="s">
        <v>410</v>
      </c>
      <c r="D16" s="211">
        <v>3</v>
      </c>
      <c r="E16" s="212" t="s">
        <v>411</v>
      </c>
    </row>
    <row r="17" spans="1:7" s="108" customFormat="1" ht="60" customHeight="1">
      <c r="A17" s="291" t="s">
        <v>335</v>
      </c>
      <c r="B17" s="211">
        <v>4</v>
      </c>
      <c r="C17" s="254" t="s">
        <v>412</v>
      </c>
      <c r="D17" s="211">
        <v>4</v>
      </c>
      <c r="E17" s="212" t="s">
        <v>413</v>
      </c>
    </row>
    <row r="18" spans="1:7" s="108" customFormat="1" ht="51">
      <c r="A18" s="293"/>
      <c r="B18" s="211">
        <v>5</v>
      </c>
      <c r="C18" s="254" t="s">
        <v>414</v>
      </c>
      <c r="D18" s="211">
        <v>5</v>
      </c>
      <c r="E18" s="212" t="s">
        <v>415</v>
      </c>
    </row>
    <row r="19" spans="1:7" s="108" customFormat="1" ht="51">
      <c r="A19" s="292"/>
      <c r="B19" s="211">
        <v>6</v>
      </c>
      <c r="C19" s="256" t="s">
        <v>416</v>
      </c>
      <c r="D19" s="211"/>
      <c r="E19" s="212"/>
    </row>
    <row r="20" spans="1:7" s="108" customFormat="1" ht="31.5" customHeight="1">
      <c r="A20" s="307" t="s">
        <v>417</v>
      </c>
      <c r="B20" s="294">
        <v>7</v>
      </c>
      <c r="C20" s="257" t="s">
        <v>418</v>
      </c>
      <c r="D20" s="294">
        <v>6</v>
      </c>
      <c r="E20" s="307" t="s">
        <v>420</v>
      </c>
    </row>
    <row r="21" spans="1:7" s="108" customFormat="1" ht="99.75" customHeight="1">
      <c r="A21" s="308"/>
      <c r="B21" s="296"/>
      <c r="C21" s="259" t="s">
        <v>419</v>
      </c>
      <c r="D21" s="296"/>
      <c r="E21" s="308"/>
      <c r="G21" s="175"/>
    </row>
    <row r="22" spans="1:7" s="108" customFormat="1" ht="63.75">
      <c r="A22" s="213" t="s">
        <v>421</v>
      </c>
      <c r="B22" s="217">
        <v>8</v>
      </c>
      <c r="C22" s="255" t="s">
        <v>422</v>
      </c>
      <c r="D22" s="211"/>
      <c r="E22" s="212"/>
      <c r="G22" s="175"/>
    </row>
    <row r="23" spans="1:7" s="108" customFormat="1" ht="38.25">
      <c r="A23" s="291" t="s">
        <v>423</v>
      </c>
      <c r="B23" s="211">
        <v>9</v>
      </c>
      <c r="C23" s="254" t="s">
        <v>424</v>
      </c>
      <c r="D23" s="211">
        <v>7</v>
      </c>
      <c r="E23" s="212" t="s">
        <v>425</v>
      </c>
    </row>
    <row r="24" spans="1:7" s="108" customFormat="1" ht="54.75" customHeight="1">
      <c r="A24" s="293"/>
      <c r="B24" s="211">
        <v>10</v>
      </c>
      <c r="C24" s="255" t="s">
        <v>426</v>
      </c>
      <c r="D24" s="217">
        <v>8</v>
      </c>
      <c r="E24" s="213" t="s">
        <v>427</v>
      </c>
    </row>
    <row r="25" spans="1:7" s="108" customFormat="1" ht="63.75">
      <c r="A25" s="292"/>
      <c r="B25" s="211">
        <v>11</v>
      </c>
      <c r="C25" s="255" t="s">
        <v>428</v>
      </c>
      <c r="D25" s="217">
        <v>9</v>
      </c>
      <c r="E25" s="213" t="s">
        <v>429</v>
      </c>
    </row>
    <row r="26" spans="1:7" s="108" customFormat="1" ht="12.75" customHeight="1">
      <c r="A26" s="309" t="s">
        <v>206</v>
      </c>
      <c r="B26" s="310"/>
      <c r="C26" s="310"/>
      <c r="D26" s="310"/>
      <c r="E26" s="311"/>
    </row>
    <row r="27" spans="1:7" s="111" customFormat="1" ht="12.75">
      <c r="A27" s="218" t="s">
        <v>199</v>
      </c>
      <c r="B27" s="219" t="s">
        <v>200</v>
      </c>
      <c r="C27" s="220" t="s">
        <v>207</v>
      </c>
      <c r="D27" s="220" t="s">
        <v>202</v>
      </c>
      <c r="E27" s="220" t="s">
        <v>430</v>
      </c>
    </row>
    <row r="28" spans="1:7" s="108" customFormat="1" ht="89.25">
      <c r="A28" s="297" t="s">
        <v>431</v>
      </c>
      <c r="B28" s="294">
        <v>1</v>
      </c>
      <c r="C28" s="222" t="s">
        <v>603</v>
      </c>
      <c r="D28" s="299">
        <v>1</v>
      </c>
      <c r="E28" s="297" t="s">
        <v>434</v>
      </c>
    </row>
    <row r="29" spans="1:7" s="108" customFormat="1" ht="15">
      <c r="A29" s="312"/>
      <c r="B29" s="295"/>
      <c r="C29" s="223"/>
      <c r="D29" s="301"/>
      <c r="E29" s="312"/>
    </row>
    <row r="30" spans="1:7" s="108" customFormat="1" ht="51">
      <c r="A30" s="312"/>
      <c r="B30" s="295"/>
      <c r="C30" s="224" t="s">
        <v>432</v>
      </c>
      <c r="D30" s="301"/>
      <c r="E30" s="312"/>
    </row>
    <row r="31" spans="1:7" s="108" customFormat="1" ht="12.75">
      <c r="A31" s="312"/>
      <c r="B31" s="295"/>
      <c r="C31" s="224"/>
      <c r="D31" s="301"/>
      <c r="E31" s="312"/>
    </row>
    <row r="32" spans="1:7" s="108" customFormat="1" ht="38.25">
      <c r="A32" s="298"/>
      <c r="B32" s="296"/>
      <c r="C32" s="225" t="s">
        <v>433</v>
      </c>
      <c r="D32" s="300"/>
      <c r="E32" s="298"/>
    </row>
    <row r="33" spans="1:5" s="108" customFormat="1" ht="25.5">
      <c r="A33" s="226" t="s">
        <v>435</v>
      </c>
      <c r="B33" s="211">
        <v>2</v>
      </c>
      <c r="C33" s="213" t="s">
        <v>436</v>
      </c>
      <c r="D33" s="217">
        <v>2</v>
      </c>
      <c r="E33" s="217" t="s">
        <v>437</v>
      </c>
    </row>
    <row r="34" spans="1:5" s="108" customFormat="1" ht="12.75" customHeight="1">
      <c r="A34" s="210" t="s">
        <v>438</v>
      </c>
      <c r="B34" s="294">
        <v>3</v>
      </c>
      <c r="C34" s="215" t="s">
        <v>441</v>
      </c>
      <c r="D34" s="294">
        <v>3</v>
      </c>
      <c r="E34" s="221" t="s">
        <v>445</v>
      </c>
    </row>
    <row r="35" spans="1:5" s="108" customFormat="1" ht="38.25">
      <c r="A35" s="227" t="s">
        <v>439</v>
      </c>
      <c r="B35" s="295"/>
      <c r="C35" s="229" t="s">
        <v>442</v>
      </c>
      <c r="D35" s="295"/>
      <c r="E35" s="232"/>
    </row>
    <row r="36" spans="1:5" s="108" customFormat="1" ht="38.25">
      <c r="A36" s="227" t="s">
        <v>440</v>
      </c>
      <c r="B36" s="295"/>
      <c r="C36" s="230"/>
      <c r="D36" s="295"/>
      <c r="E36" s="233" t="s">
        <v>446</v>
      </c>
    </row>
    <row r="37" spans="1:5" s="108" customFormat="1" ht="12.75" customHeight="1">
      <c r="A37" s="227"/>
      <c r="B37" s="295"/>
      <c r="C37" s="229" t="s">
        <v>443</v>
      </c>
      <c r="D37" s="295"/>
      <c r="E37" s="232"/>
    </row>
    <row r="38" spans="1:5" s="108" customFormat="1" ht="12.75" customHeight="1">
      <c r="A38" s="227"/>
      <c r="B38" s="295"/>
      <c r="C38" s="230"/>
      <c r="D38" s="295"/>
      <c r="E38" s="233" t="s">
        <v>447</v>
      </c>
    </row>
    <row r="39" spans="1:5" s="108" customFormat="1" ht="12.75" customHeight="1">
      <c r="A39" s="227"/>
      <c r="B39" s="295"/>
      <c r="C39" s="229" t="s">
        <v>444</v>
      </c>
      <c r="D39" s="295"/>
      <c r="E39" s="232"/>
    </row>
    <row r="40" spans="1:5" ht="51">
      <c r="A40" s="227"/>
      <c r="B40" s="295"/>
      <c r="C40" s="229"/>
      <c r="D40" s="295"/>
      <c r="E40" s="233" t="s">
        <v>448</v>
      </c>
    </row>
    <row r="41" spans="1:5" ht="49.5" customHeight="1">
      <c r="A41" s="227"/>
      <c r="B41" s="295"/>
      <c r="C41" s="229"/>
      <c r="D41" s="295"/>
      <c r="E41" s="233"/>
    </row>
    <row r="42" spans="1:5" ht="63.75">
      <c r="A42" s="228"/>
      <c r="B42" s="296"/>
      <c r="C42" s="231"/>
      <c r="D42" s="296"/>
      <c r="E42" s="234" t="s">
        <v>449</v>
      </c>
    </row>
    <row r="43" spans="1:5" ht="38.25">
      <c r="A43" s="235" t="s">
        <v>73</v>
      </c>
      <c r="B43" s="294"/>
      <c r="C43" s="235" t="s">
        <v>452</v>
      </c>
      <c r="D43" s="294">
        <v>4</v>
      </c>
      <c r="E43" s="235" t="s">
        <v>455</v>
      </c>
    </row>
    <row r="44" spans="1:5" ht="25.5">
      <c r="A44" s="236" t="s">
        <v>450</v>
      </c>
      <c r="B44" s="295"/>
      <c r="C44" s="238"/>
      <c r="D44" s="295"/>
      <c r="E44" s="236"/>
    </row>
    <row r="45" spans="1:5" ht="102">
      <c r="A45" s="236" t="s">
        <v>451</v>
      </c>
      <c r="B45" s="295"/>
      <c r="C45" s="236" t="s">
        <v>453</v>
      </c>
      <c r="D45" s="295"/>
      <c r="E45" s="236" t="s">
        <v>456</v>
      </c>
    </row>
    <row r="46" spans="1:5">
      <c r="A46" s="236"/>
      <c r="B46" s="295"/>
      <c r="C46" s="236"/>
      <c r="D46" s="295"/>
      <c r="E46" s="236"/>
    </row>
    <row r="47" spans="1:5" ht="38.25">
      <c r="A47" s="237"/>
      <c r="B47" s="296"/>
      <c r="C47" s="237" t="s">
        <v>454</v>
      </c>
      <c r="D47" s="296"/>
      <c r="E47" s="237"/>
    </row>
    <row r="48" spans="1:5" ht="51" customHeight="1">
      <c r="A48" s="291" t="s">
        <v>208</v>
      </c>
      <c r="B48" s="294">
        <v>4</v>
      </c>
      <c r="C48" s="215" t="s">
        <v>457</v>
      </c>
      <c r="D48" s="294">
        <v>5</v>
      </c>
      <c r="E48" s="297" t="s">
        <v>605</v>
      </c>
    </row>
    <row r="49" spans="1:5" ht="25.5">
      <c r="A49" s="293"/>
      <c r="B49" s="296"/>
      <c r="C49" s="216" t="s">
        <v>458</v>
      </c>
      <c r="D49" s="296"/>
      <c r="E49" s="298"/>
    </row>
    <row r="50" spans="1:5" ht="25.5">
      <c r="A50" s="293"/>
      <c r="B50" s="294">
        <v>5</v>
      </c>
      <c r="C50" s="215" t="s">
        <v>459</v>
      </c>
      <c r="D50" s="299">
        <v>6</v>
      </c>
      <c r="E50" s="297" t="s">
        <v>461</v>
      </c>
    </row>
    <row r="51" spans="1:5" ht="38.25">
      <c r="A51" s="292"/>
      <c r="B51" s="296"/>
      <c r="C51" s="216" t="s">
        <v>460</v>
      </c>
      <c r="D51" s="300"/>
      <c r="E51" s="298"/>
    </row>
    <row r="52" spans="1:5" ht="25.5">
      <c r="A52" s="291" t="s">
        <v>209</v>
      </c>
      <c r="B52" s="299">
        <v>6</v>
      </c>
      <c r="C52" s="222" t="s">
        <v>462</v>
      </c>
      <c r="D52" s="294">
        <v>7</v>
      </c>
      <c r="E52" s="235" t="s">
        <v>604</v>
      </c>
    </row>
    <row r="53" spans="1:5" ht="15">
      <c r="A53" s="293"/>
      <c r="B53" s="301"/>
      <c r="C53" s="223"/>
      <c r="D53" s="295"/>
      <c r="E53" s="238"/>
    </row>
    <row r="54" spans="1:5" ht="38.25">
      <c r="A54" s="292"/>
      <c r="B54" s="300"/>
      <c r="C54" s="225" t="s">
        <v>463</v>
      </c>
      <c r="D54" s="296"/>
      <c r="E54" s="237" t="s">
        <v>464</v>
      </c>
    </row>
    <row r="55" spans="1:5" ht="38.25">
      <c r="A55" s="291" t="s">
        <v>336</v>
      </c>
      <c r="B55" s="294">
        <v>7</v>
      </c>
      <c r="C55" s="215" t="s">
        <v>465</v>
      </c>
      <c r="D55" s="294">
        <v>8</v>
      </c>
      <c r="E55" s="235" t="s">
        <v>468</v>
      </c>
    </row>
    <row r="56" spans="1:5" ht="38.25">
      <c r="A56" s="293"/>
      <c r="B56" s="295"/>
      <c r="C56" s="239" t="s">
        <v>466</v>
      </c>
      <c r="D56" s="295"/>
      <c r="E56" s="238"/>
    </row>
    <row r="57" spans="1:5" ht="25.5">
      <c r="A57" s="293"/>
      <c r="B57" s="295"/>
      <c r="C57" s="239" t="s">
        <v>467</v>
      </c>
      <c r="D57" s="295"/>
      <c r="E57" s="236" t="s">
        <v>469</v>
      </c>
    </row>
    <row r="58" spans="1:5">
      <c r="A58" s="293"/>
      <c r="B58" s="295"/>
      <c r="C58" s="239"/>
      <c r="D58" s="295"/>
      <c r="E58" s="236"/>
    </row>
    <row r="59" spans="1:5" ht="25.5">
      <c r="A59" s="292"/>
      <c r="B59" s="296"/>
      <c r="C59" s="216"/>
      <c r="D59" s="296"/>
      <c r="E59" s="237" t="s">
        <v>470</v>
      </c>
    </row>
    <row r="60" spans="1:5" ht="38.25">
      <c r="A60" s="226" t="s">
        <v>210</v>
      </c>
      <c r="B60" s="240">
        <v>8</v>
      </c>
      <c r="C60" s="226" t="s">
        <v>471</v>
      </c>
      <c r="D60" s="217">
        <v>9</v>
      </c>
      <c r="E60" s="226" t="s">
        <v>472</v>
      </c>
    </row>
    <row r="61" spans="1:5" ht="25.5">
      <c r="A61" s="291" t="s">
        <v>211</v>
      </c>
      <c r="B61" s="241">
        <v>9</v>
      </c>
      <c r="C61" s="212" t="s">
        <v>473</v>
      </c>
      <c r="D61" s="211">
        <v>10</v>
      </c>
      <c r="E61" s="214" t="s">
        <v>474</v>
      </c>
    </row>
    <row r="62" spans="1:5" ht="38.25">
      <c r="A62" s="293"/>
      <c r="B62" s="211">
        <v>10</v>
      </c>
      <c r="C62" s="212" t="s">
        <v>475</v>
      </c>
      <c r="D62" s="211">
        <v>11</v>
      </c>
      <c r="E62" s="214" t="s">
        <v>476</v>
      </c>
    </row>
    <row r="63" spans="1:5" ht="38.25">
      <c r="A63" s="293"/>
      <c r="B63" s="294">
        <v>11</v>
      </c>
      <c r="C63" s="215" t="s">
        <v>477</v>
      </c>
      <c r="D63" s="294">
        <v>12</v>
      </c>
      <c r="E63" s="242" t="s">
        <v>479</v>
      </c>
    </row>
    <row r="64" spans="1:5" ht="15">
      <c r="A64" s="293"/>
      <c r="B64" s="295"/>
      <c r="C64" s="239"/>
      <c r="D64" s="295"/>
      <c r="E64" s="238"/>
    </row>
    <row r="65" spans="1:5" ht="25.5">
      <c r="A65" s="293"/>
      <c r="B65" s="295"/>
      <c r="C65" s="239" t="s">
        <v>478</v>
      </c>
      <c r="D65" s="295"/>
      <c r="E65" s="236" t="s">
        <v>480</v>
      </c>
    </row>
    <row r="66" spans="1:5">
      <c r="A66" s="293"/>
      <c r="B66" s="295"/>
      <c r="C66" s="239"/>
      <c r="D66" s="295"/>
      <c r="E66" s="236"/>
    </row>
    <row r="67" spans="1:5" ht="25.5">
      <c r="A67" s="292"/>
      <c r="B67" s="296"/>
      <c r="C67" s="216"/>
      <c r="D67" s="296"/>
      <c r="E67" s="237" t="s">
        <v>481</v>
      </c>
    </row>
    <row r="68" spans="1:5" ht="38.25">
      <c r="A68" s="291" t="s">
        <v>482</v>
      </c>
      <c r="B68" s="211">
        <v>12</v>
      </c>
      <c r="C68" s="212" t="s">
        <v>483</v>
      </c>
      <c r="D68" s="211">
        <v>13</v>
      </c>
      <c r="E68" s="243" t="s">
        <v>484</v>
      </c>
    </row>
    <row r="69" spans="1:5" ht="38.25">
      <c r="A69" s="292"/>
      <c r="B69" s="244">
        <v>13</v>
      </c>
      <c r="C69" s="212" t="s">
        <v>485</v>
      </c>
      <c r="D69" s="244"/>
      <c r="E69" s="245"/>
    </row>
  </sheetData>
  <mergeCells count="39">
    <mergeCell ref="E20:E21"/>
    <mergeCell ref="A23:A25"/>
    <mergeCell ref="A26:E26"/>
    <mergeCell ref="A28:A32"/>
    <mergeCell ref="A11:E11"/>
    <mergeCell ref="A14:A15"/>
    <mergeCell ref="A17:A19"/>
    <mergeCell ref="A20:A21"/>
    <mergeCell ref="B20:B21"/>
    <mergeCell ref="D20:D21"/>
    <mergeCell ref="B28:B32"/>
    <mergeCell ref="D28:D32"/>
    <mergeCell ref="E28:E32"/>
    <mergeCell ref="B1:D1"/>
    <mergeCell ref="B2:D2"/>
    <mergeCell ref="B5:C5"/>
    <mergeCell ref="B7:E7"/>
    <mergeCell ref="B10:E10"/>
    <mergeCell ref="B34:B42"/>
    <mergeCell ref="D34:D42"/>
    <mergeCell ref="B43:B47"/>
    <mergeCell ref="D43:D47"/>
    <mergeCell ref="A48:A51"/>
    <mergeCell ref="B48:B49"/>
    <mergeCell ref="D48:D49"/>
    <mergeCell ref="E48:E49"/>
    <mergeCell ref="B50:B51"/>
    <mergeCell ref="D50:D51"/>
    <mergeCell ref="E50:E51"/>
    <mergeCell ref="A52:A54"/>
    <mergeCell ref="B52:B54"/>
    <mergeCell ref="D52:D54"/>
    <mergeCell ref="A68:A69"/>
    <mergeCell ref="A55:A59"/>
    <mergeCell ref="B55:B59"/>
    <mergeCell ref="D55:D59"/>
    <mergeCell ref="A61:A67"/>
    <mergeCell ref="B63:B67"/>
    <mergeCell ref="D63:D6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sheetPr>
  <dimension ref="A1:G26"/>
  <sheetViews>
    <sheetView zoomScale="115" zoomScaleNormal="115" workbookViewId="0">
      <selection activeCell="G11" sqref="G11"/>
    </sheetView>
  </sheetViews>
  <sheetFormatPr baseColWidth="10" defaultColWidth="10.5703125" defaultRowHeight="18.75"/>
  <cols>
    <col min="1" max="1" width="52.140625" style="100" customWidth="1"/>
    <col min="2" max="2" width="20" style="101" bestFit="1" customWidth="1"/>
    <col min="3" max="3" width="15.5703125" style="99" bestFit="1" customWidth="1"/>
    <col min="4" max="4" width="25.140625" style="99" bestFit="1" customWidth="1"/>
    <col min="5" max="5" width="32.5703125" style="99" bestFit="1" customWidth="1"/>
    <col min="6" max="6" width="24.5703125" style="100" bestFit="1" customWidth="1"/>
  </cols>
  <sheetData>
    <row r="1" spans="1:7" ht="22.5" customHeight="1">
      <c r="A1" s="314" t="s">
        <v>185</v>
      </c>
      <c r="B1" s="314"/>
      <c r="C1" s="314"/>
      <c r="D1" s="314"/>
      <c r="E1" s="314"/>
      <c r="F1" s="314"/>
    </row>
    <row r="2" spans="1:7">
      <c r="A2" s="315" t="s">
        <v>186</v>
      </c>
      <c r="B2" s="315"/>
      <c r="C2" s="315"/>
      <c r="D2" s="315"/>
      <c r="E2" s="315"/>
      <c r="F2" s="315"/>
    </row>
    <row r="3" spans="1:7">
      <c r="A3" s="316" t="s">
        <v>187</v>
      </c>
      <c r="B3" s="317"/>
      <c r="C3" s="317"/>
      <c r="D3" s="317"/>
      <c r="E3" s="317"/>
      <c r="F3" s="318"/>
    </row>
    <row r="4" spans="1:7" ht="28.5" customHeight="1">
      <c r="A4" s="319" t="s">
        <v>188</v>
      </c>
      <c r="B4" s="321" t="s">
        <v>189</v>
      </c>
      <c r="C4" s="322"/>
      <c r="D4" s="322"/>
      <c r="E4" s="323"/>
      <c r="F4" s="96" t="s">
        <v>190</v>
      </c>
    </row>
    <row r="5" spans="1:7" ht="46.5" customHeight="1">
      <c r="A5" s="320"/>
      <c r="B5" s="97" t="s">
        <v>191</v>
      </c>
      <c r="C5" s="97" t="s">
        <v>192</v>
      </c>
      <c r="D5" s="97" t="s">
        <v>193</v>
      </c>
      <c r="E5" s="97" t="s">
        <v>194</v>
      </c>
      <c r="F5" s="98"/>
    </row>
    <row r="6" spans="1:7">
      <c r="A6" s="246" t="s">
        <v>486</v>
      </c>
      <c r="B6" s="247" t="s">
        <v>487</v>
      </c>
      <c r="C6" s="247">
        <v>1.4</v>
      </c>
      <c r="D6" s="247" t="s">
        <v>488</v>
      </c>
      <c r="E6" s="247" t="s">
        <v>489</v>
      </c>
      <c r="F6" s="250" t="s">
        <v>7</v>
      </c>
      <c r="G6" s="176"/>
    </row>
    <row r="7" spans="1:7">
      <c r="A7" s="214" t="s">
        <v>490</v>
      </c>
      <c r="B7" s="247" t="s">
        <v>491</v>
      </c>
      <c r="C7" s="247">
        <v>4.5999999999999996</v>
      </c>
      <c r="D7" s="247" t="s">
        <v>492</v>
      </c>
      <c r="E7" s="247" t="s">
        <v>493</v>
      </c>
      <c r="F7" s="250" t="s">
        <v>7</v>
      </c>
    </row>
    <row r="8" spans="1:7">
      <c r="A8" s="214" t="s">
        <v>494</v>
      </c>
      <c r="B8" s="247">
        <v>3.4</v>
      </c>
      <c r="C8" s="247" t="s">
        <v>495</v>
      </c>
      <c r="D8" s="247">
        <v>2.2999999999999998</v>
      </c>
      <c r="E8" s="247">
        <v>3</v>
      </c>
      <c r="F8" s="250" t="s">
        <v>7</v>
      </c>
    </row>
    <row r="9" spans="1:7">
      <c r="A9" s="214" t="s">
        <v>496</v>
      </c>
      <c r="B9" s="247"/>
      <c r="C9" s="247"/>
      <c r="D9" s="247">
        <v>7</v>
      </c>
      <c r="E9" s="247">
        <v>2.8</v>
      </c>
      <c r="F9" s="250" t="s">
        <v>7</v>
      </c>
    </row>
    <row r="10" spans="1:7" ht="25.5">
      <c r="A10" s="214" t="s">
        <v>497</v>
      </c>
      <c r="B10" s="247" t="s">
        <v>498</v>
      </c>
      <c r="C10" s="247" t="s">
        <v>499</v>
      </c>
      <c r="D10" s="247" t="s">
        <v>500</v>
      </c>
      <c r="E10" s="247" t="s">
        <v>501</v>
      </c>
      <c r="F10" s="250" t="s">
        <v>7</v>
      </c>
    </row>
    <row r="11" spans="1:7">
      <c r="A11" s="214" t="s">
        <v>502</v>
      </c>
      <c r="B11" s="247" t="s">
        <v>493</v>
      </c>
      <c r="C11" s="247" t="s">
        <v>503</v>
      </c>
      <c r="D11" s="247" t="s">
        <v>504</v>
      </c>
      <c r="E11" s="247" t="s">
        <v>505</v>
      </c>
      <c r="F11" s="250" t="s">
        <v>7</v>
      </c>
    </row>
    <row r="12" spans="1:7">
      <c r="A12" s="214" t="s">
        <v>506</v>
      </c>
      <c r="B12" s="247" t="s">
        <v>507</v>
      </c>
      <c r="C12" s="247" t="s">
        <v>508</v>
      </c>
      <c r="D12" s="247" t="s">
        <v>509</v>
      </c>
      <c r="E12" s="247" t="s">
        <v>510</v>
      </c>
      <c r="F12" s="250" t="s">
        <v>7</v>
      </c>
    </row>
    <row r="13" spans="1:7">
      <c r="A13" s="214" t="s">
        <v>511</v>
      </c>
      <c r="B13" s="247" t="s">
        <v>512</v>
      </c>
      <c r="C13" s="247" t="s">
        <v>513</v>
      </c>
      <c r="D13" s="247" t="s">
        <v>514</v>
      </c>
      <c r="E13" s="247" t="s">
        <v>510</v>
      </c>
      <c r="F13" s="250" t="s">
        <v>7</v>
      </c>
    </row>
    <row r="14" spans="1:7">
      <c r="A14" s="256" t="s">
        <v>515</v>
      </c>
      <c r="B14" s="260" t="s">
        <v>516</v>
      </c>
      <c r="C14" s="260" t="s">
        <v>508</v>
      </c>
      <c r="D14" s="260" t="s">
        <v>517</v>
      </c>
      <c r="E14" s="260" t="s">
        <v>518</v>
      </c>
      <c r="F14" s="261" t="s">
        <v>7</v>
      </c>
    </row>
    <row r="15" spans="1:7">
      <c r="A15" s="246" t="s">
        <v>519</v>
      </c>
      <c r="B15" s="247">
        <v>6.7</v>
      </c>
      <c r="C15" s="247">
        <v>4</v>
      </c>
      <c r="D15" s="247" t="s">
        <v>492</v>
      </c>
      <c r="E15" s="247" t="s">
        <v>520</v>
      </c>
      <c r="F15" s="250" t="s">
        <v>7</v>
      </c>
    </row>
    <row r="16" spans="1:7">
      <c r="A16" s="214" t="s">
        <v>521</v>
      </c>
      <c r="B16" s="247">
        <v>1.8</v>
      </c>
      <c r="C16" s="247"/>
      <c r="D16" s="247" t="s">
        <v>522</v>
      </c>
      <c r="E16" s="247" t="s">
        <v>523</v>
      </c>
      <c r="F16" s="250" t="s">
        <v>7</v>
      </c>
    </row>
    <row r="17" spans="1:6">
      <c r="A17" s="214" t="s">
        <v>524</v>
      </c>
      <c r="B17" s="247">
        <v>1</v>
      </c>
      <c r="C17" s="247"/>
      <c r="D17" s="247" t="s">
        <v>522</v>
      </c>
      <c r="E17" s="247" t="s">
        <v>525</v>
      </c>
      <c r="F17" s="250" t="s">
        <v>7</v>
      </c>
    </row>
    <row r="18" spans="1:6">
      <c r="A18" s="214" t="s">
        <v>526</v>
      </c>
      <c r="B18" s="247" t="s">
        <v>527</v>
      </c>
      <c r="C18" s="247">
        <v>3.5</v>
      </c>
      <c r="D18" s="247" t="s">
        <v>528</v>
      </c>
      <c r="E18" s="247" t="s">
        <v>529</v>
      </c>
      <c r="F18" s="250" t="s">
        <v>7</v>
      </c>
    </row>
    <row r="19" spans="1:6" ht="25.5">
      <c r="A19" s="214" t="s">
        <v>530</v>
      </c>
      <c r="B19" s="247">
        <v>9</v>
      </c>
      <c r="C19" s="247">
        <v>6</v>
      </c>
      <c r="D19" s="247"/>
      <c r="E19" s="247">
        <v>3</v>
      </c>
      <c r="F19" s="250" t="s">
        <v>7</v>
      </c>
    </row>
    <row r="20" spans="1:6">
      <c r="A20" s="235" t="s">
        <v>531</v>
      </c>
      <c r="B20" s="247" t="s">
        <v>532</v>
      </c>
      <c r="C20" s="247" t="s">
        <v>533</v>
      </c>
      <c r="D20" s="247">
        <v>8.1199999999999992</v>
      </c>
      <c r="E20" s="247" t="s">
        <v>534</v>
      </c>
      <c r="F20" s="250" t="s">
        <v>7</v>
      </c>
    </row>
    <row r="21" spans="1:6">
      <c r="A21" s="235" t="s">
        <v>535</v>
      </c>
      <c r="B21" s="247" t="s">
        <v>536</v>
      </c>
      <c r="C21" s="247" t="s">
        <v>499</v>
      </c>
      <c r="D21" s="247" t="s">
        <v>537</v>
      </c>
      <c r="E21" s="247" t="s">
        <v>538</v>
      </c>
      <c r="F21" s="250" t="s">
        <v>7</v>
      </c>
    </row>
    <row r="22" spans="1:6">
      <c r="A22" s="235" t="s">
        <v>539</v>
      </c>
      <c r="B22" s="247" t="s">
        <v>540</v>
      </c>
      <c r="C22" s="247" t="s">
        <v>541</v>
      </c>
      <c r="D22" s="247" t="s">
        <v>542</v>
      </c>
      <c r="E22" s="247" t="s">
        <v>543</v>
      </c>
      <c r="F22" s="250" t="s">
        <v>7</v>
      </c>
    </row>
    <row r="23" spans="1:6" ht="25.5">
      <c r="A23" s="214" t="s">
        <v>544</v>
      </c>
      <c r="B23" s="247" t="s">
        <v>513</v>
      </c>
      <c r="C23" s="247" t="s">
        <v>545</v>
      </c>
      <c r="D23" s="247" t="s">
        <v>546</v>
      </c>
      <c r="E23" s="247" t="s">
        <v>547</v>
      </c>
      <c r="F23" s="250" t="s">
        <v>7</v>
      </c>
    </row>
    <row r="24" spans="1:6">
      <c r="A24" s="214" t="s">
        <v>548</v>
      </c>
      <c r="B24" s="247" t="s">
        <v>507</v>
      </c>
      <c r="C24" s="247" t="s">
        <v>549</v>
      </c>
      <c r="D24" s="247" t="s">
        <v>550</v>
      </c>
      <c r="E24" s="247" t="s">
        <v>551</v>
      </c>
      <c r="F24" s="250" t="s">
        <v>7</v>
      </c>
    </row>
    <row r="25" spans="1:6">
      <c r="A25" s="248" t="s">
        <v>552</v>
      </c>
      <c r="B25" s="247" t="s">
        <v>553</v>
      </c>
      <c r="C25" s="247" t="s">
        <v>541</v>
      </c>
      <c r="D25" s="247" t="s">
        <v>537</v>
      </c>
      <c r="E25" s="247" t="s">
        <v>554</v>
      </c>
      <c r="F25" s="250" t="s">
        <v>7</v>
      </c>
    </row>
    <row r="26" spans="1:6" ht="24">
      <c r="A26" s="249" t="s">
        <v>555</v>
      </c>
      <c r="B26" s="247" t="s">
        <v>556</v>
      </c>
      <c r="C26" s="247" t="s">
        <v>557</v>
      </c>
      <c r="D26" s="247" t="s">
        <v>558</v>
      </c>
      <c r="E26" s="247" t="s">
        <v>559</v>
      </c>
      <c r="F26" s="250" t="s">
        <v>7</v>
      </c>
    </row>
  </sheetData>
  <mergeCells count="5">
    <mergeCell ref="A1:F1"/>
    <mergeCell ref="A2:F2"/>
    <mergeCell ref="A3:F3"/>
    <mergeCell ref="A4:A5"/>
    <mergeCell ref="B4:E4"/>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F4 J5" xr:uid="{00000000-0002-0000-0200-000000000000}"/>
    <dataValidation allowBlank="1" showInputMessage="1" showErrorMessage="1" prompt="Proponer y escribir en una frase la estrategia para gestionar la debilidad, la oportunidad, la amenaza o la fortaleza.Usar verbo de acción en infinitivo._x000a_" sqref="G1 A4" xr:uid="{00000000-0002-0000-0200-000001000000}"/>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sheetPr>
  <dimension ref="B1:H41"/>
  <sheetViews>
    <sheetView topLeftCell="A34" zoomScale="130" zoomScaleNormal="130" workbookViewId="0">
      <selection activeCell="E11" sqref="E11:F11"/>
    </sheetView>
  </sheetViews>
  <sheetFormatPr baseColWidth="10" defaultRowHeight="15"/>
  <cols>
    <col min="1" max="1" width="2.85546875" style="7" customWidth="1"/>
    <col min="2" max="3" width="24.7109375" style="7" customWidth="1"/>
    <col min="4" max="4" width="16" style="7" customWidth="1"/>
    <col min="5" max="5" width="24.7109375" style="7" customWidth="1"/>
    <col min="6" max="6" width="27.7109375" style="7" customWidth="1"/>
    <col min="7" max="8" width="24.7109375" style="7" customWidth="1"/>
    <col min="9" max="16384" width="11.42578125" style="7"/>
  </cols>
  <sheetData>
    <row r="1" spans="2:8" ht="15.75" thickBot="1"/>
    <row r="2" spans="2:8" ht="18">
      <c r="B2" s="349" t="s">
        <v>69</v>
      </c>
      <c r="C2" s="350"/>
      <c r="D2" s="350"/>
      <c r="E2" s="350"/>
      <c r="F2" s="350"/>
      <c r="G2" s="350"/>
      <c r="H2" s="351"/>
    </row>
    <row r="3" spans="2:8" ht="16.5">
      <c r="B3" s="352" t="s">
        <v>70</v>
      </c>
      <c r="C3" s="353"/>
      <c r="D3" s="353"/>
      <c r="E3" s="353"/>
      <c r="F3" s="353"/>
      <c r="G3" s="353"/>
      <c r="H3" s="354"/>
    </row>
    <row r="4" spans="2:8" ht="88.5" customHeight="1">
      <c r="B4" s="355" t="s">
        <v>399</v>
      </c>
      <c r="C4" s="356"/>
      <c r="D4" s="356"/>
      <c r="E4" s="356"/>
      <c r="F4" s="356"/>
      <c r="G4" s="356"/>
      <c r="H4" s="357"/>
    </row>
    <row r="5" spans="2:8" ht="16.5">
      <c r="B5" s="8"/>
      <c r="C5" s="9"/>
      <c r="D5" s="9"/>
      <c r="E5" s="9"/>
      <c r="F5" s="9"/>
      <c r="G5" s="9"/>
      <c r="H5" s="10"/>
    </row>
    <row r="6" spans="2:8" ht="16.5" customHeight="1">
      <c r="B6" s="358" t="s">
        <v>337</v>
      </c>
      <c r="C6" s="359"/>
      <c r="D6" s="359"/>
      <c r="E6" s="359"/>
      <c r="F6" s="359"/>
      <c r="G6" s="359"/>
      <c r="H6" s="360"/>
    </row>
    <row r="7" spans="2:8" ht="44.25" customHeight="1">
      <c r="B7" s="358"/>
      <c r="C7" s="359"/>
      <c r="D7" s="359"/>
      <c r="E7" s="359"/>
      <c r="F7" s="359"/>
      <c r="G7" s="359"/>
      <c r="H7" s="360"/>
    </row>
    <row r="8" spans="2:8" ht="15.75" thickBot="1">
      <c r="B8" s="11"/>
      <c r="C8" s="12"/>
      <c r="D8" s="13"/>
      <c r="E8" s="14"/>
      <c r="F8" s="14"/>
      <c r="G8" s="15"/>
      <c r="H8" s="16"/>
    </row>
    <row r="9" spans="2:8">
      <c r="B9" s="11"/>
      <c r="C9" s="345" t="s">
        <v>71</v>
      </c>
      <c r="D9" s="346"/>
      <c r="E9" s="347" t="s">
        <v>72</v>
      </c>
      <c r="F9" s="348"/>
      <c r="G9" s="12"/>
      <c r="H9" s="16"/>
    </row>
    <row r="10" spans="2:8" ht="35.25" customHeight="1">
      <c r="B10" s="11"/>
      <c r="C10" s="341" t="s">
        <v>73</v>
      </c>
      <c r="D10" s="342"/>
      <c r="E10" s="343" t="s">
        <v>74</v>
      </c>
      <c r="F10" s="344"/>
      <c r="G10" s="12"/>
      <c r="H10" s="16"/>
    </row>
    <row r="11" spans="2:8" ht="17.25" customHeight="1">
      <c r="B11" s="11"/>
      <c r="C11" s="341" t="s">
        <v>75</v>
      </c>
      <c r="D11" s="342"/>
      <c r="E11" s="343" t="s">
        <v>76</v>
      </c>
      <c r="F11" s="344"/>
      <c r="G11" s="12"/>
      <c r="H11" s="16"/>
    </row>
    <row r="12" spans="2:8" ht="19.5" customHeight="1">
      <c r="B12" s="11"/>
      <c r="C12" s="341" t="s">
        <v>77</v>
      </c>
      <c r="D12" s="342"/>
      <c r="E12" s="343" t="s">
        <v>78</v>
      </c>
      <c r="F12" s="344"/>
      <c r="G12" s="12"/>
      <c r="H12" s="16"/>
    </row>
    <row r="13" spans="2:8" ht="27" customHeight="1">
      <c r="B13" s="11"/>
      <c r="C13" s="341" t="s">
        <v>79</v>
      </c>
      <c r="D13" s="342"/>
      <c r="E13" s="343" t="s">
        <v>173</v>
      </c>
      <c r="F13" s="344"/>
      <c r="G13" s="12"/>
      <c r="H13" s="16"/>
    </row>
    <row r="14" spans="2:8" ht="34.5" customHeight="1">
      <c r="B14" s="11"/>
      <c r="C14" s="339" t="s">
        <v>8</v>
      </c>
      <c r="D14" s="340"/>
      <c r="E14" s="333" t="s">
        <v>369</v>
      </c>
      <c r="F14" s="334"/>
      <c r="G14" s="12"/>
      <c r="H14" s="16"/>
    </row>
    <row r="15" spans="2:8" ht="27.75" customHeight="1">
      <c r="B15" s="11"/>
      <c r="C15" s="339" t="s">
        <v>9</v>
      </c>
      <c r="D15" s="340"/>
      <c r="E15" s="333" t="s">
        <v>80</v>
      </c>
      <c r="F15" s="334"/>
      <c r="G15" s="12"/>
      <c r="H15" s="16"/>
    </row>
    <row r="16" spans="2:8" ht="28.5" customHeight="1">
      <c r="B16" s="11"/>
      <c r="C16" s="339" t="s">
        <v>10</v>
      </c>
      <c r="D16" s="340"/>
      <c r="E16" s="333" t="s">
        <v>81</v>
      </c>
      <c r="F16" s="334"/>
      <c r="G16" s="12"/>
      <c r="H16" s="16"/>
    </row>
    <row r="17" spans="2:8" ht="72.75" customHeight="1">
      <c r="B17" s="11"/>
      <c r="C17" s="339" t="s">
        <v>11</v>
      </c>
      <c r="D17" s="340"/>
      <c r="E17" s="333" t="s">
        <v>370</v>
      </c>
      <c r="F17" s="334"/>
      <c r="G17" s="12"/>
      <c r="H17" s="16"/>
    </row>
    <row r="18" spans="2:8" ht="64.5" customHeight="1">
      <c r="B18" s="11"/>
      <c r="C18" s="339" t="s">
        <v>12</v>
      </c>
      <c r="D18" s="340"/>
      <c r="E18" s="333" t="s">
        <v>393</v>
      </c>
      <c r="F18" s="334"/>
      <c r="G18" s="12"/>
      <c r="H18" s="16"/>
    </row>
    <row r="19" spans="2:8" ht="71.25" customHeight="1">
      <c r="B19" s="11"/>
      <c r="C19" s="339" t="s">
        <v>82</v>
      </c>
      <c r="D19" s="340"/>
      <c r="E19" s="333" t="s">
        <v>392</v>
      </c>
      <c r="F19" s="334"/>
      <c r="G19" s="12"/>
      <c r="H19" s="16"/>
    </row>
    <row r="20" spans="2:8" ht="55.5" customHeight="1">
      <c r="B20" s="11"/>
      <c r="C20" s="331" t="s">
        <v>83</v>
      </c>
      <c r="D20" s="332"/>
      <c r="E20" s="333" t="s">
        <v>391</v>
      </c>
      <c r="F20" s="334"/>
      <c r="G20" s="12"/>
      <c r="H20" s="16"/>
    </row>
    <row r="21" spans="2:8" ht="42" customHeight="1">
      <c r="B21" s="11"/>
      <c r="C21" s="331" t="s">
        <v>18</v>
      </c>
      <c r="D21" s="332"/>
      <c r="E21" s="333" t="s">
        <v>390</v>
      </c>
      <c r="F21" s="334"/>
      <c r="G21" s="12"/>
      <c r="H21" s="16"/>
    </row>
    <row r="22" spans="2:8" ht="59.25" customHeight="1">
      <c r="B22" s="11"/>
      <c r="C22" s="331" t="s">
        <v>20</v>
      </c>
      <c r="D22" s="332"/>
      <c r="E22" s="333" t="s">
        <v>338</v>
      </c>
      <c r="F22" s="334"/>
      <c r="G22" s="12"/>
      <c r="H22" s="16"/>
    </row>
    <row r="23" spans="2:8" ht="23.25" customHeight="1">
      <c r="B23" s="11"/>
      <c r="C23" s="331" t="s">
        <v>21</v>
      </c>
      <c r="D23" s="332"/>
      <c r="E23" s="333" t="s">
        <v>389</v>
      </c>
      <c r="F23" s="334"/>
      <c r="G23" s="12"/>
      <c r="H23" s="16"/>
    </row>
    <row r="24" spans="2:8" ht="30.75" customHeight="1">
      <c r="B24" s="11"/>
      <c r="C24" s="331" t="s">
        <v>84</v>
      </c>
      <c r="D24" s="332"/>
      <c r="E24" s="333" t="s">
        <v>394</v>
      </c>
      <c r="F24" s="334"/>
      <c r="G24" s="12"/>
      <c r="H24" s="16"/>
    </row>
    <row r="25" spans="2:8" ht="33" customHeight="1">
      <c r="B25" s="11"/>
      <c r="C25" s="331" t="s">
        <v>85</v>
      </c>
      <c r="D25" s="332"/>
      <c r="E25" s="333" t="s">
        <v>395</v>
      </c>
      <c r="F25" s="334"/>
      <c r="G25" s="12"/>
      <c r="H25" s="16"/>
    </row>
    <row r="26" spans="2:8" ht="30" customHeight="1">
      <c r="B26" s="11"/>
      <c r="C26" s="331" t="s">
        <v>86</v>
      </c>
      <c r="D26" s="332"/>
      <c r="E26" s="333" t="s">
        <v>388</v>
      </c>
      <c r="F26" s="334"/>
      <c r="G26" s="12"/>
      <c r="H26" s="16"/>
    </row>
    <row r="27" spans="2:8" ht="35.25" customHeight="1">
      <c r="B27" s="11"/>
      <c r="C27" s="331" t="s">
        <v>87</v>
      </c>
      <c r="D27" s="332"/>
      <c r="E27" s="333" t="s">
        <v>396</v>
      </c>
      <c r="F27" s="334"/>
      <c r="G27" s="12"/>
      <c r="H27" s="16"/>
    </row>
    <row r="28" spans="2:8" ht="31.5" customHeight="1">
      <c r="B28" s="11"/>
      <c r="C28" s="331" t="s">
        <v>88</v>
      </c>
      <c r="D28" s="332"/>
      <c r="E28" s="333" t="s">
        <v>397</v>
      </c>
      <c r="F28" s="334"/>
      <c r="G28" s="12"/>
      <c r="H28" s="16"/>
    </row>
    <row r="29" spans="2:8" ht="35.25" customHeight="1">
      <c r="B29" s="11"/>
      <c r="C29" s="331" t="s">
        <v>89</v>
      </c>
      <c r="D29" s="332"/>
      <c r="E29" s="333" t="s">
        <v>398</v>
      </c>
      <c r="F29" s="334"/>
      <c r="G29" s="12"/>
      <c r="H29" s="16"/>
    </row>
    <row r="30" spans="2:8" ht="59.25" customHeight="1">
      <c r="B30" s="11"/>
      <c r="C30" s="331" t="s">
        <v>90</v>
      </c>
      <c r="D30" s="332"/>
      <c r="E30" s="333" t="s">
        <v>400</v>
      </c>
      <c r="F30" s="334"/>
      <c r="G30" s="12"/>
      <c r="H30" s="16"/>
    </row>
    <row r="31" spans="2:8" ht="57" customHeight="1">
      <c r="B31" s="11"/>
      <c r="C31" s="331" t="s">
        <v>25</v>
      </c>
      <c r="D31" s="332"/>
      <c r="E31" s="333" t="s">
        <v>401</v>
      </c>
      <c r="F31" s="334"/>
      <c r="G31" s="12"/>
      <c r="H31" s="16"/>
    </row>
    <row r="32" spans="2:8" ht="82.5" customHeight="1">
      <c r="B32" s="11"/>
      <c r="C32" s="331" t="s">
        <v>91</v>
      </c>
      <c r="D32" s="332"/>
      <c r="E32" s="333" t="s">
        <v>92</v>
      </c>
      <c r="F32" s="334"/>
      <c r="G32" s="12"/>
      <c r="H32" s="16"/>
    </row>
    <row r="33" spans="2:8" ht="46.5" customHeight="1">
      <c r="B33" s="11"/>
      <c r="C33" s="331" t="s">
        <v>30</v>
      </c>
      <c r="D33" s="332"/>
      <c r="E33" s="333" t="s">
        <v>402</v>
      </c>
      <c r="F33" s="334"/>
      <c r="G33" s="12"/>
      <c r="H33" s="16"/>
    </row>
    <row r="34" spans="2:8" ht="6.75" customHeight="1" thickBot="1">
      <c r="B34" s="11"/>
      <c r="C34" s="335"/>
      <c r="D34" s="336"/>
      <c r="E34" s="337"/>
      <c r="F34" s="338"/>
      <c r="G34" s="12"/>
      <c r="H34" s="16"/>
    </row>
    <row r="35" spans="2:8" ht="15.75" thickTop="1">
      <c r="B35" s="11"/>
      <c r="C35" s="17"/>
      <c r="D35" s="17"/>
      <c r="E35" s="18"/>
      <c r="F35" s="18"/>
      <c r="G35" s="12"/>
      <c r="H35" s="16"/>
    </row>
    <row r="36" spans="2:8" ht="21" customHeight="1">
      <c r="B36" s="327" t="s">
        <v>339</v>
      </c>
      <c r="C36" s="330"/>
      <c r="D36" s="330"/>
      <c r="E36" s="330"/>
      <c r="F36" s="330"/>
      <c r="G36" s="330"/>
      <c r="H36" s="329"/>
    </row>
    <row r="37" spans="2:8" ht="20.25" customHeight="1">
      <c r="B37" s="327" t="s">
        <v>340</v>
      </c>
      <c r="C37" s="330"/>
      <c r="D37" s="330"/>
      <c r="E37" s="330"/>
      <c r="F37" s="330"/>
      <c r="G37" s="330"/>
      <c r="H37" s="329"/>
    </row>
    <row r="38" spans="2:8" ht="20.25" customHeight="1">
      <c r="B38" s="327" t="s">
        <v>341</v>
      </c>
      <c r="C38" s="330"/>
      <c r="D38" s="330"/>
      <c r="E38" s="330"/>
      <c r="F38" s="330"/>
      <c r="G38" s="330"/>
      <c r="H38" s="329"/>
    </row>
    <row r="39" spans="2:8" ht="21.75" customHeight="1">
      <c r="B39" s="327" t="s">
        <v>342</v>
      </c>
      <c r="C39" s="330"/>
      <c r="D39" s="330"/>
      <c r="E39" s="330"/>
      <c r="F39" s="330"/>
      <c r="G39" s="330"/>
      <c r="H39" s="329"/>
    </row>
    <row r="40" spans="2:8" ht="22.5" customHeight="1">
      <c r="B40" s="327" t="s">
        <v>378</v>
      </c>
      <c r="C40" s="328"/>
      <c r="D40" s="328"/>
      <c r="E40" s="328"/>
      <c r="F40" s="328"/>
      <c r="G40" s="328"/>
      <c r="H40" s="329"/>
    </row>
    <row r="41" spans="2:8" ht="32.25" customHeight="1" thickBot="1">
      <c r="B41" s="324" t="s">
        <v>379</v>
      </c>
      <c r="C41" s="325"/>
      <c r="D41" s="325"/>
      <c r="E41" s="325"/>
      <c r="F41" s="325"/>
      <c r="G41" s="325"/>
      <c r="H41" s="326"/>
    </row>
  </sheetData>
  <mergeCells count="62">
    <mergeCell ref="C9:D9"/>
    <mergeCell ref="E9:F9"/>
    <mergeCell ref="B2:H2"/>
    <mergeCell ref="B3:H3"/>
    <mergeCell ref="B4:H4"/>
    <mergeCell ref="B6:H7"/>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B37:H37"/>
    <mergeCell ref="B41:H41"/>
    <mergeCell ref="B40:H40"/>
    <mergeCell ref="B38:H38"/>
    <mergeCell ref="B39:H39"/>
    <mergeCell ref="C33:D33"/>
    <mergeCell ref="E33:F33"/>
    <mergeCell ref="C34:D34"/>
    <mergeCell ref="E34:F34"/>
    <mergeCell ref="B36:H36"/>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3:I7"/>
  <sheetViews>
    <sheetView zoomScale="69" zoomScaleNormal="69" workbookViewId="0">
      <selection activeCell="B7" sqref="B7"/>
    </sheetView>
  </sheetViews>
  <sheetFormatPr baseColWidth="10" defaultRowHeight="15"/>
  <cols>
    <col min="1" max="1" width="27.42578125" style="7" customWidth="1"/>
    <col min="2" max="2" width="33.28515625" style="7" customWidth="1"/>
    <col min="3" max="3" width="70.5703125" style="7" customWidth="1"/>
    <col min="4" max="4" width="46.5703125" style="7" customWidth="1"/>
    <col min="5" max="5" width="40.42578125" style="7" customWidth="1"/>
    <col min="6" max="6" width="41.28515625" style="7" customWidth="1"/>
    <col min="7" max="7" width="47.7109375" style="7" customWidth="1"/>
    <col min="8" max="8" width="42.85546875" style="7" customWidth="1"/>
    <col min="9" max="9" width="34" style="7" customWidth="1"/>
    <col min="10" max="16384" width="11.42578125" style="7"/>
  </cols>
  <sheetData>
    <row r="3" spans="1:9">
      <c r="A3" s="361" t="s">
        <v>12</v>
      </c>
      <c r="B3" s="361"/>
      <c r="C3" s="361"/>
      <c r="D3" s="361"/>
      <c r="E3" s="361"/>
      <c r="F3" s="361"/>
      <c r="G3" s="361"/>
      <c r="H3" s="361"/>
    </row>
    <row r="4" spans="1:9">
      <c r="A4" s="361"/>
      <c r="B4" s="361"/>
      <c r="C4" s="361"/>
      <c r="D4" s="361"/>
      <c r="E4" s="361"/>
      <c r="F4" s="361"/>
      <c r="G4" s="361"/>
      <c r="H4" s="361"/>
    </row>
    <row r="5" spans="1:9" ht="34.5" thickBot="1">
      <c r="A5" s="19"/>
      <c r="B5" s="19"/>
      <c r="C5" s="19"/>
      <c r="D5" s="19"/>
      <c r="E5" s="19"/>
      <c r="F5" s="19"/>
      <c r="G5" s="19"/>
      <c r="H5" s="19"/>
    </row>
    <row r="6" spans="1:9" ht="71.25" customHeight="1" thickBot="1">
      <c r="A6" s="362" t="s">
        <v>12</v>
      </c>
      <c r="B6" s="84" t="s">
        <v>93</v>
      </c>
      <c r="C6" s="85" t="s">
        <v>94</v>
      </c>
      <c r="D6" s="85" t="s">
        <v>95</v>
      </c>
      <c r="E6" s="85" t="s">
        <v>96</v>
      </c>
      <c r="F6" s="85" t="s">
        <v>97</v>
      </c>
      <c r="G6" s="167" t="s">
        <v>98</v>
      </c>
      <c r="H6" s="84" t="s">
        <v>99</v>
      </c>
      <c r="I6" s="84" t="s">
        <v>347</v>
      </c>
    </row>
    <row r="7" spans="1:9" ht="265.5" customHeight="1" thickBot="1">
      <c r="A7" s="363"/>
      <c r="B7" s="20" t="s">
        <v>100</v>
      </c>
      <c r="C7" s="20" t="s">
        <v>101</v>
      </c>
      <c r="D7" s="20" t="s">
        <v>102</v>
      </c>
      <c r="E7" s="20" t="s">
        <v>103</v>
      </c>
      <c r="F7" s="20" t="s">
        <v>104</v>
      </c>
      <c r="G7" s="21" t="s">
        <v>105</v>
      </c>
      <c r="H7" s="177" t="s">
        <v>106</v>
      </c>
      <c r="I7" s="177" t="s">
        <v>348</v>
      </c>
    </row>
  </sheetData>
  <mergeCells count="2">
    <mergeCell ref="A3:H4"/>
    <mergeCell ref="A6:A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EG735"/>
  <sheetViews>
    <sheetView zoomScale="90" zoomScaleNormal="90" workbookViewId="0">
      <selection activeCell="C21" sqref="C21"/>
    </sheetView>
  </sheetViews>
  <sheetFormatPr baseColWidth="10" defaultRowHeight="15"/>
  <cols>
    <col min="2" max="2" width="24.140625" customWidth="1"/>
    <col min="3" max="3" width="75.7109375" customWidth="1"/>
    <col min="4" max="4" width="29.85546875" customWidth="1"/>
    <col min="32" max="137" width="11.42578125" style="125"/>
  </cols>
  <sheetData>
    <row r="1" spans="1:31" s="125" customFormat="1"/>
    <row r="2" spans="1:31" ht="23.25">
      <c r="A2" s="7"/>
      <c r="B2" s="364" t="s">
        <v>107</v>
      </c>
      <c r="C2" s="364"/>
      <c r="D2" s="364"/>
      <c r="E2" s="7"/>
      <c r="F2" s="7"/>
      <c r="G2" s="7"/>
      <c r="H2" s="7"/>
      <c r="I2" s="7"/>
      <c r="J2" s="7"/>
      <c r="K2" s="7"/>
      <c r="L2" s="7"/>
      <c r="M2" s="7"/>
      <c r="N2" s="7"/>
      <c r="O2" s="7"/>
      <c r="P2" s="7"/>
      <c r="Q2" s="7"/>
      <c r="R2" s="7"/>
      <c r="S2" s="7"/>
      <c r="T2" s="7"/>
      <c r="U2" s="7"/>
      <c r="V2" s="7"/>
      <c r="W2" s="7"/>
      <c r="X2" s="7"/>
      <c r="Y2" s="7"/>
      <c r="Z2" s="7"/>
      <c r="AA2" s="7"/>
      <c r="AB2" s="7"/>
      <c r="AC2" s="7"/>
      <c r="AD2" s="7"/>
      <c r="AE2" s="7"/>
    </row>
    <row r="3" spans="1:31">
      <c r="A3" s="7"/>
      <c r="B3" s="114"/>
      <c r="C3" s="114"/>
      <c r="D3" s="114"/>
      <c r="E3" s="7"/>
      <c r="F3" s="7"/>
      <c r="G3" s="7"/>
      <c r="H3" s="7"/>
      <c r="I3" s="7"/>
      <c r="J3" s="7"/>
      <c r="K3" s="7"/>
      <c r="L3" s="7"/>
      <c r="M3" s="7"/>
      <c r="N3" s="7"/>
      <c r="O3" s="7"/>
      <c r="P3" s="7"/>
      <c r="Q3" s="7"/>
      <c r="R3" s="7"/>
      <c r="S3" s="7"/>
      <c r="T3" s="7"/>
      <c r="U3" s="7"/>
      <c r="V3" s="7"/>
      <c r="W3" s="7"/>
      <c r="X3" s="7"/>
      <c r="Y3" s="7"/>
      <c r="Z3" s="7"/>
      <c r="AA3" s="7"/>
      <c r="AB3" s="7"/>
      <c r="AC3" s="7"/>
      <c r="AD3" s="7"/>
      <c r="AE3" s="7"/>
    </row>
    <row r="4" spans="1:31" ht="23.25">
      <c r="A4" s="7"/>
      <c r="B4" s="22"/>
      <c r="C4" s="128" t="s">
        <v>108</v>
      </c>
      <c r="D4" s="128" t="s">
        <v>109</v>
      </c>
      <c r="E4" s="7"/>
      <c r="F4" s="7"/>
      <c r="G4" s="7"/>
      <c r="H4" s="7"/>
      <c r="I4" s="7"/>
      <c r="J4" s="7"/>
      <c r="K4" s="7"/>
      <c r="L4" s="7"/>
      <c r="M4" s="7"/>
      <c r="N4" s="7"/>
      <c r="O4" s="7"/>
      <c r="P4" s="7"/>
      <c r="Q4" s="7"/>
      <c r="R4" s="7"/>
      <c r="S4" s="7"/>
      <c r="T4" s="7"/>
      <c r="U4" s="7"/>
      <c r="V4" s="7"/>
      <c r="W4" s="7"/>
      <c r="X4" s="7"/>
      <c r="Y4" s="7"/>
      <c r="Z4" s="7"/>
      <c r="AA4" s="7"/>
      <c r="AB4" s="7"/>
      <c r="AC4" s="7"/>
      <c r="AD4" s="7"/>
      <c r="AE4" s="7"/>
    </row>
    <row r="5" spans="1:31" ht="46.5">
      <c r="A5" s="7"/>
      <c r="B5" s="129" t="s">
        <v>110</v>
      </c>
      <c r="C5" s="130" t="s">
        <v>371</v>
      </c>
      <c r="D5" s="131">
        <v>0.2</v>
      </c>
      <c r="E5" s="7"/>
      <c r="F5" s="7"/>
      <c r="G5" s="7"/>
      <c r="H5" s="7"/>
      <c r="I5" s="7"/>
      <c r="J5" s="7"/>
      <c r="K5" s="7"/>
      <c r="L5" s="7"/>
      <c r="M5" s="7"/>
      <c r="N5" s="7"/>
      <c r="O5" s="7"/>
      <c r="P5" s="7"/>
      <c r="Q5" s="7"/>
      <c r="R5" s="7"/>
      <c r="S5" s="7"/>
      <c r="T5" s="7"/>
      <c r="U5" s="7"/>
      <c r="V5" s="7"/>
      <c r="W5" s="7"/>
      <c r="X5" s="7"/>
      <c r="Y5" s="7"/>
      <c r="Z5" s="7"/>
      <c r="AA5" s="7"/>
      <c r="AB5" s="7"/>
      <c r="AC5" s="7"/>
      <c r="AD5" s="7"/>
      <c r="AE5" s="7"/>
    </row>
    <row r="6" spans="1:31" ht="46.5">
      <c r="A6" s="7"/>
      <c r="B6" s="132" t="s">
        <v>111</v>
      </c>
      <c r="C6" s="133" t="s">
        <v>112</v>
      </c>
      <c r="D6" s="134">
        <v>0.4</v>
      </c>
      <c r="E6" s="7"/>
      <c r="F6" s="7"/>
      <c r="G6" s="7"/>
      <c r="H6" s="7"/>
      <c r="I6" s="7"/>
      <c r="J6" s="7"/>
      <c r="K6" s="7"/>
      <c r="L6" s="7"/>
      <c r="M6" s="7"/>
      <c r="N6" s="7"/>
      <c r="O6" s="7"/>
      <c r="P6" s="7"/>
      <c r="Q6" s="7"/>
      <c r="R6" s="7"/>
      <c r="S6" s="7"/>
      <c r="T6" s="7"/>
      <c r="U6" s="7"/>
      <c r="V6" s="7"/>
      <c r="W6" s="7"/>
      <c r="X6" s="7"/>
      <c r="Y6" s="7"/>
      <c r="Z6" s="7"/>
      <c r="AA6" s="7"/>
      <c r="AB6" s="7"/>
      <c r="AC6" s="7"/>
      <c r="AD6" s="7"/>
      <c r="AE6" s="7"/>
    </row>
    <row r="7" spans="1:31" ht="46.5">
      <c r="A7" s="7"/>
      <c r="B7" s="135" t="s">
        <v>113</v>
      </c>
      <c r="C7" s="133" t="s">
        <v>114</v>
      </c>
      <c r="D7" s="134">
        <v>0.6</v>
      </c>
      <c r="E7" s="7"/>
      <c r="F7" s="7"/>
      <c r="G7" s="7"/>
      <c r="H7" s="7"/>
      <c r="I7" s="7"/>
      <c r="J7" s="7"/>
      <c r="K7" s="7"/>
      <c r="L7" s="7"/>
      <c r="M7" s="7"/>
      <c r="N7" s="7"/>
      <c r="O7" s="7"/>
      <c r="P7" s="7"/>
      <c r="Q7" s="7"/>
      <c r="R7" s="7"/>
      <c r="S7" s="7"/>
      <c r="T7" s="7"/>
      <c r="U7" s="7"/>
      <c r="V7" s="7"/>
      <c r="W7" s="7"/>
      <c r="X7" s="7"/>
      <c r="Y7" s="7"/>
      <c r="Z7" s="7"/>
      <c r="AA7" s="7"/>
      <c r="AB7" s="7"/>
      <c r="AC7" s="7"/>
      <c r="AD7" s="7"/>
      <c r="AE7" s="7"/>
    </row>
    <row r="8" spans="1:31" ht="69.75">
      <c r="A8" s="7"/>
      <c r="B8" s="136" t="s">
        <v>115</v>
      </c>
      <c r="C8" s="133" t="s">
        <v>116</v>
      </c>
      <c r="D8" s="134">
        <v>0.8</v>
      </c>
      <c r="E8" s="7"/>
      <c r="F8" s="7"/>
      <c r="G8" s="7"/>
      <c r="H8" s="7"/>
      <c r="I8" s="7"/>
      <c r="J8" s="7"/>
      <c r="K8" s="7"/>
      <c r="L8" s="7"/>
      <c r="M8" s="7"/>
      <c r="N8" s="7"/>
      <c r="O8" s="7"/>
      <c r="P8" s="7"/>
      <c r="Q8" s="7"/>
      <c r="R8" s="7"/>
      <c r="S8" s="7"/>
      <c r="T8" s="7"/>
      <c r="U8" s="7"/>
      <c r="V8" s="7"/>
      <c r="W8" s="7"/>
      <c r="X8" s="7"/>
      <c r="Y8" s="7"/>
      <c r="Z8" s="7"/>
      <c r="AA8" s="7"/>
      <c r="AB8" s="7"/>
      <c r="AC8" s="7"/>
      <c r="AD8" s="7"/>
      <c r="AE8" s="7"/>
    </row>
    <row r="9" spans="1:31" ht="46.5">
      <c r="A9" s="7"/>
      <c r="B9" s="137" t="s">
        <v>117</v>
      </c>
      <c r="C9" s="133" t="s">
        <v>118</v>
      </c>
      <c r="D9" s="134">
        <v>1</v>
      </c>
      <c r="E9" s="7"/>
      <c r="F9" s="7"/>
      <c r="G9" s="7"/>
      <c r="H9" s="7"/>
      <c r="I9" s="7"/>
      <c r="J9" s="7"/>
      <c r="K9" s="7"/>
      <c r="L9" s="7"/>
      <c r="M9" s="7"/>
      <c r="N9" s="7"/>
      <c r="O9" s="7"/>
      <c r="P9" s="7"/>
      <c r="Q9" s="7"/>
      <c r="R9" s="7"/>
      <c r="S9" s="7"/>
      <c r="T9" s="7"/>
      <c r="U9" s="7"/>
      <c r="V9" s="7"/>
      <c r="W9" s="7"/>
      <c r="X9" s="7"/>
      <c r="Y9" s="7"/>
      <c r="Z9" s="7"/>
      <c r="AA9" s="7"/>
      <c r="AB9" s="7"/>
      <c r="AC9" s="7"/>
      <c r="AD9" s="7"/>
      <c r="AE9" s="7"/>
    </row>
    <row r="10" spans="1:31">
      <c r="A10" s="7"/>
      <c r="B10" s="23"/>
      <c r="C10" s="23"/>
      <c r="D10" s="23"/>
      <c r="E10" s="7"/>
      <c r="F10" s="7"/>
      <c r="G10" s="7"/>
      <c r="H10" s="7"/>
      <c r="I10" s="7"/>
      <c r="J10" s="7"/>
      <c r="K10" s="7"/>
      <c r="L10" s="7"/>
      <c r="M10" s="7"/>
      <c r="N10" s="7"/>
      <c r="O10" s="7"/>
      <c r="P10" s="7"/>
      <c r="Q10" s="7"/>
      <c r="R10" s="7"/>
      <c r="S10" s="7"/>
      <c r="T10" s="7"/>
      <c r="U10" s="7"/>
      <c r="V10" s="7"/>
      <c r="W10" s="7"/>
      <c r="X10" s="7"/>
      <c r="Y10" s="7"/>
      <c r="Z10" s="7"/>
      <c r="AA10" s="7"/>
      <c r="AB10" s="7"/>
      <c r="AC10" s="7"/>
      <c r="AD10" s="7"/>
      <c r="AE10" s="7"/>
    </row>
    <row r="11" spans="1:31" ht="16.5">
      <c r="A11" s="7"/>
      <c r="B11" s="24"/>
      <c r="C11" s="23"/>
      <c r="D11" s="23"/>
      <c r="E11" s="7"/>
      <c r="F11" s="7"/>
      <c r="G11" s="7"/>
      <c r="H11" s="7"/>
      <c r="I11" s="7"/>
      <c r="J11" s="7"/>
      <c r="K11" s="7"/>
      <c r="L11" s="7"/>
      <c r="M11" s="7"/>
      <c r="N11" s="7"/>
      <c r="O11" s="7"/>
      <c r="P11" s="7"/>
      <c r="Q11" s="7"/>
      <c r="R11" s="7"/>
      <c r="S11" s="7"/>
      <c r="T11" s="7"/>
      <c r="U11" s="7"/>
      <c r="V11" s="7"/>
      <c r="W11" s="7"/>
      <c r="X11" s="7"/>
      <c r="Y11" s="7"/>
      <c r="Z11" s="7"/>
      <c r="AA11" s="7"/>
      <c r="AB11" s="7"/>
      <c r="AC11" s="7"/>
      <c r="AD11" s="7"/>
      <c r="AE11" s="7"/>
    </row>
    <row r="12" spans="1:31">
      <c r="A12" s="7"/>
      <c r="B12" s="23"/>
      <c r="C12" s="23"/>
      <c r="D12" s="23"/>
      <c r="E12" s="7"/>
      <c r="F12" s="7"/>
      <c r="G12" s="7"/>
      <c r="H12" s="7"/>
      <c r="I12" s="7"/>
      <c r="J12" s="7"/>
      <c r="K12" s="7"/>
      <c r="L12" s="7"/>
      <c r="M12" s="7"/>
      <c r="N12" s="7"/>
      <c r="O12" s="7"/>
      <c r="P12" s="7"/>
      <c r="Q12" s="7"/>
      <c r="R12" s="7"/>
      <c r="S12" s="7"/>
      <c r="T12" s="7"/>
      <c r="U12" s="7"/>
      <c r="V12" s="7"/>
      <c r="W12" s="7"/>
      <c r="X12" s="7"/>
      <c r="Y12" s="7"/>
      <c r="Z12" s="7"/>
      <c r="AA12" s="7"/>
      <c r="AB12" s="7"/>
      <c r="AC12" s="7"/>
      <c r="AD12" s="7"/>
      <c r="AE12" s="7"/>
    </row>
    <row r="13" spans="1:31">
      <c r="A13" s="7"/>
      <c r="B13" s="23"/>
      <c r="C13" s="23"/>
      <c r="D13" s="23"/>
      <c r="E13" s="7"/>
      <c r="F13" s="7"/>
      <c r="G13" s="7"/>
      <c r="H13" s="7"/>
      <c r="I13" s="7"/>
      <c r="J13" s="7"/>
      <c r="K13" s="7"/>
      <c r="L13" s="7"/>
      <c r="M13" s="7"/>
      <c r="N13" s="7"/>
      <c r="O13" s="7"/>
      <c r="P13" s="7"/>
      <c r="Q13" s="7"/>
      <c r="R13" s="7"/>
      <c r="S13" s="7"/>
      <c r="T13" s="7"/>
      <c r="U13" s="7"/>
      <c r="V13" s="7"/>
      <c r="W13" s="7"/>
      <c r="X13" s="7"/>
      <c r="Y13" s="7"/>
      <c r="Z13" s="7"/>
      <c r="AA13" s="7"/>
      <c r="AB13" s="7"/>
      <c r="AC13" s="7"/>
      <c r="AD13" s="7"/>
      <c r="AE13" s="7"/>
    </row>
    <row r="14" spans="1:31">
      <c r="A14" s="7"/>
      <c r="B14" s="23"/>
      <c r="C14" s="23"/>
      <c r="D14" s="23"/>
      <c r="E14" s="7"/>
      <c r="F14" s="7"/>
      <c r="G14" s="7"/>
      <c r="H14" s="7"/>
      <c r="I14" s="7"/>
      <c r="J14" s="7"/>
      <c r="K14" s="7"/>
      <c r="L14" s="7"/>
      <c r="M14" s="7"/>
      <c r="N14" s="7"/>
      <c r="O14" s="7"/>
      <c r="P14" s="7"/>
      <c r="Q14" s="7"/>
      <c r="R14" s="7"/>
      <c r="S14" s="7"/>
      <c r="T14" s="7"/>
      <c r="U14" s="7"/>
      <c r="V14" s="7"/>
      <c r="W14" s="7"/>
      <c r="X14" s="7"/>
      <c r="Y14" s="7"/>
      <c r="Z14" s="7"/>
      <c r="AA14" s="7"/>
      <c r="AB14" s="7"/>
      <c r="AC14" s="7"/>
      <c r="AD14" s="7"/>
      <c r="AE14" s="7"/>
    </row>
    <row r="15" spans="1:31">
      <c r="A15" s="7"/>
      <c r="B15" s="23"/>
      <c r="C15" s="23"/>
      <c r="D15" s="23"/>
      <c r="E15" s="7"/>
      <c r="F15" s="7"/>
      <c r="G15" s="7"/>
      <c r="H15" s="7"/>
      <c r="I15" s="7"/>
      <c r="J15" s="7"/>
      <c r="K15" s="7"/>
      <c r="L15" s="7"/>
      <c r="M15" s="7"/>
      <c r="N15" s="7"/>
      <c r="O15" s="7"/>
      <c r="P15" s="7"/>
      <c r="Q15" s="7"/>
      <c r="R15" s="7"/>
      <c r="S15" s="7"/>
      <c r="T15" s="7"/>
      <c r="U15" s="7"/>
      <c r="V15" s="7"/>
      <c r="W15" s="7"/>
      <c r="X15" s="7"/>
      <c r="Y15" s="7"/>
      <c r="Z15" s="7"/>
      <c r="AA15" s="7"/>
      <c r="AB15" s="7"/>
      <c r="AC15" s="7"/>
      <c r="AD15" s="7"/>
      <c r="AE15" s="7"/>
    </row>
    <row r="16" spans="1:31">
      <c r="A16" s="7"/>
      <c r="B16" s="23"/>
      <c r="C16" s="23"/>
      <c r="D16" s="23"/>
      <c r="E16" s="7"/>
      <c r="F16" s="7"/>
      <c r="G16" s="7"/>
      <c r="H16" s="7"/>
      <c r="I16" s="7"/>
      <c r="J16" s="7"/>
      <c r="K16" s="7"/>
      <c r="L16" s="7"/>
      <c r="M16" s="7"/>
      <c r="N16" s="7"/>
      <c r="O16" s="7"/>
      <c r="P16" s="7"/>
      <c r="Q16" s="7"/>
      <c r="R16" s="7"/>
      <c r="S16" s="7"/>
      <c r="T16" s="7"/>
      <c r="U16" s="7"/>
      <c r="V16" s="7"/>
      <c r="W16" s="7"/>
      <c r="X16" s="7"/>
      <c r="Y16" s="7"/>
      <c r="Z16" s="7"/>
      <c r="AA16" s="7"/>
      <c r="AB16" s="7"/>
      <c r="AC16" s="7"/>
      <c r="AD16" s="7"/>
      <c r="AE16" s="7"/>
    </row>
    <row r="17" spans="1:31">
      <c r="A17" s="7"/>
      <c r="B17" s="23"/>
      <c r="C17" s="23"/>
      <c r="D17" s="23"/>
      <c r="E17" s="7"/>
      <c r="F17" s="7"/>
      <c r="G17" s="7"/>
      <c r="H17" s="7"/>
      <c r="I17" s="7"/>
      <c r="J17" s="7"/>
      <c r="K17" s="7"/>
      <c r="L17" s="7"/>
      <c r="M17" s="7"/>
      <c r="N17" s="7"/>
      <c r="O17" s="7"/>
      <c r="P17" s="7"/>
      <c r="Q17" s="7"/>
      <c r="R17" s="7"/>
      <c r="S17" s="7"/>
      <c r="T17" s="7"/>
      <c r="U17" s="7"/>
      <c r="V17" s="7"/>
      <c r="W17" s="7"/>
      <c r="X17" s="7"/>
      <c r="Y17" s="7"/>
      <c r="Z17" s="7"/>
      <c r="AA17" s="7"/>
      <c r="AB17" s="7"/>
      <c r="AC17" s="7"/>
      <c r="AD17" s="7"/>
      <c r="AE17" s="7"/>
    </row>
    <row r="18" spans="1:31">
      <c r="A18" s="7"/>
      <c r="B18" s="23"/>
      <c r="C18" s="23"/>
      <c r="D18" s="23"/>
      <c r="E18" s="7"/>
      <c r="F18" s="7"/>
      <c r="G18" s="7"/>
      <c r="H18" s="7"/>
      <c r="I18" s="7"/>
      <c r="J18" s="7"/>
      <c r="K18" s="7"/>
      <c r="L18" s="7"/>
      <c r="M18" s="7"/>
      <c r="N18" s="7"/>
      <c r="O18" s="7"/>
      <c r="P18" s="7"/>
      <c r="Q18" s="7"/>
      <c r="R18" s="7"/>
      <c r="S18" s="7"/>
      <c r="T18" s="7"/>
      <c r="U18" s="7"/>
      <c r="V18" s="7"/>
      <c r="W18" s="7"/>
      <c r="X18" s="7"/>
      <c r="Y18" s="7"/>
      <c r="Z18" s="7"/>
      <c r="AA18" s="7"/>
      <c r="AB18" s="7"/>
      <c r="AC18" s="7"/>
      <c r="AD18" s="7"/>
      <c r="AE18" s="7"/>
    </row>
    <row r="19" spans="1:31">
      <c r="A19" s="7"/>
      <c r="B19" s="23"/>
      <c r="C19" s="23"/>
      <c r="D19" s="23"/>
      <c r="E19" s="7"/>
      <c r="F19" s="7"/>
      <c r="G19" s="7"/>
      <c r="H19" s="7"/>
      <c r="I19" s="7"/>
      <c r="J19" s="7"/>
      <c r="K19" s="7"/>
      <c r="L19" s="7"/>
      <c r="M19" s="7"/>
      <c r="N19" s="7"/>
      <c r="O19" s="7"/>
      <c r="P19" s="7"/>
      <c r="Q19" s="7"/>
      <c r="R19" s="7"/>
      <c r="S19" s="7"/>
      <c r="T19" s="7"/>
      <c r="U19" s="7"/>
      <c r="V19" s="7"/>
      <c r="W19" s="7"/>
      <c r="X19" s="7"/>
      <c r="Y19" s="7"/>
      <c r="Z19" s="7"/>
      <c r="AA19" s="7"/>
      <c r="AB19" s="7"/>
      <c r="AC19" s="7"/>
      <c r="AD19" s="7"/>
      <c r="AE19" s="7"/>
    </row>
    <row r="20" spans="1:31">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row>
    <row r="21" spans="1:3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row>
    <row r="22" spans="1:31">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row>
    <row r="23" spans="1:3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row>
    <row r="24" spans="1:31">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row>
    <row r="25" spans="1:31">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row>
    <row r="26" spans="1:31">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row>
    <row r="27" spans="1:31">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row>
    <row r="28" spans="1:31">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row>
    <row r="29" spans="1:31">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row>
    <row r="30" spans="1:31">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row>
    <row r="31" spans="1:31">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row>
    <row r="32" spans="1:31">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row>
    <row r="33" spans="1:31">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row>
    <row r="34" spans="1:31" s="125" customFormat="1"/>
    <row r="35" spans="1:31" s="125" customFormat="1"/>
    <row r="36" spans="1:31" s="125" customFormat="1"/>
    <row r="37" spans="1:31" s="125" customFormat="1"/>
    <row r="38" spans="1:31" s="125" customFormat="1"/>
    <row r="39" spans="1:31" s="125" customFormat="1"/>
    <row r="40" spans="1:31" s="125" customFormat="1"/>
    <row r="41" spans="1:31" s="125" customFormat="1"/>
    <row r="42" spans="1:31" s="125" customFormat="1"/>
    <row r="43" spans="1:31" s="125" customFormat="1"/>
    <row r="44" spans="1:31" s="125" customFormat="1"/>
    <row r="45" spans="1:31" s="125" customFormat="1"/>
    <row r="46" spans="1:31" s="125" customFormat="1"/>
    <row r="47" spans="1:31" s="125" customFormat="1"/>
    <row r="48" spans="1:31" s="125" customFormat="1"/>
    <row r="49" s="125" customFormat="1"/>
    <row r="50" s="125" customFormat="1"/>
    <row r="51" s="125" customFormat="1"/>
    <row r="52" s="125" customFormat="1"/>
    <row r="53" s="125" customFormat="1"/>
    <row r="54" s="125" customFormat="1"/>
    <row r="55" s="125" customFormat="1"/>
    <row r="56" s="125" customFormat="1"/>
    <row r="57" s="125" customFormat="1"/>
    <row r="58" s="125" customFormat="1"/>
    <row r="59" s="125" customFormat="1"/>
    <row r="60" s="125" customFormat="1"/>
    <row r="61" s="125" customFormat="1"/>
    <row r="62" s="125" customFormat="1"/>
    <row r="63" s="125" customFormat="1"/>
    <row r="64" s="125" customFormat="1"/>
    <row r="65" s="125" customFormat="1"/>
    <row r="66" s="125" customFormat="1"/>
    <row r="67" s="125" customFormat="1"/>
    <row r="68" s="125" customFormat="1"/>
    <row r="69" s="125" customFormat="1"/>
    <row r="70" s="125" customFormat="1"/>
    <row r="71" s="125" customFormat="1"/>
    <row r="72" s="125" customFormat="1"/>
    <row r="73" s="125" customFormat="1"/>
    <row r="74" s="125" customFormat="1"/>
    <row r="75" s="125" customFormat="1"/>
    <row r="76" s="125" customFormat="1"/>
    <row r="77" s="125" customFormat="1"/>
    <row r="78" s="125" customFormat="1"/>
    <row r="79" s="125" customFormat="1"/>
    <row r="80" s="125" customFormat="1"/>
    <row r="81" s="125" customFormat="1"/>
    <row r="82" s="125" customFormat="1"/>
    <row r="83" s="125" customFormat="1"/>
    <row r="84" s="125" customFormat="1"/>
    <row r="85" s="125" customFormat="1"/>
    <row r="86" s="125" customFormat="1"/>
    <row r="87" s="125" customFormat="1"/>
    <row r="88" s="125" customFormat="1"/>
    <row r="89" s="125" customFormat="1"/>
    <row r="90" s="125" customFormat="1"/>
    <row r="91" s="125" customFormat="1"/>
    <row r="92" s="125" customFormat="1"/>
    <row r="93" s="125" customFormat="1"/>
    <row r="94" s="125" customFormat="1"/>
    <row r="95" s="125" customFormat="1"/>
    <row r="96" s="125" customFormat="1"/>
    <row r="97" s="125" customFormat="1"/>
    <row r="98" s="125" customFormat="1"/>
    <row r="99" s="125" customFormat="1"/>
    <row r="100" s="125" customFormat="1"/>
    <row r="101" s="125" customFormat="1"/>
    <row r="102" s="125" customFormat="1"/>
    <row r="103" s="125" customFormat="1"/>
    <row r="104" s="125" customFormat="1"/>
    <row r="105" s="125" customFormat="1"/>
    <row r="106" s="125" customFormat="1"/>
    <row r="107" s="125" customFormat="1"/>
    <row r="108" s="125" customFormat="1"/>
    <row r="109" s="125" customFormat="1"/>
    <row r="110" s="125" customFormat="1"/>
    <row r="111" s="125" customFormat="1"/>
    <row r="112" s="125" customFormat="1"/>
    <row r="113" s="125" customFormat="1"/>
    <row r="114" s="125" customFormat="1"/>
    <row r="115" s="125" customFormat="1"/>
    <row r="116" s="125" customFormat="1"/>
    <row r="117" s="125" customFormat="1"/>
    <row r="118" s="125" customFormat="1"/>
    <row r="119" s="125" customFormat="1"/>
    <row r="120" s="125" customFormat="1"/>
    <row r="121" s="125" customFormat="1"/>
    <row r="122" s="125" customFormat="1"/>
    <row r="123" s="125" customFormat="1"/>
    <row r="124" s="125" customFormat="1"/>
    <row r="125" s="125" customFormat="1"/>
    <row r="126" s="125" customFormat="1"/>
    <row r="127" s="125" customFormat="1"/>
    <row r="128" s="125" customFormat="1"/>
    <row r="129" s="125" customFormat="1"/>
    <row r="130" s="125" customFormat="1"/>
    <row r="131" s="125" customFormat="1"/>
    <row r="132" s="125" customFormat="1"/>
    <row r="133" s="125" customFormat="1"/>
    <row r="134" s="125" customFormat="1"/>
    <row r="135" s="125" customFormat="1"/>
    <row r="136" s="125" customFormat="1"/>
    <row r="137" s="125" customFormat="1"/>
    <row r="138" s="125" customFormat="1"/>
    <row r="139" s="125" customFormat="1"/>
    <row r="140" s="125" customFormat="1"/>
    <row r="141" s="125" customFormat="1"/>
    <row r="142" s="125" customFormat="1"/>
    <row r="143" s="125" customFormat="1"/>
    <row r="144" s="125" customFormat="1"/>
    <row r="145" s="125" customFormat="1"/>
    <row r="146" s="125" customFormat="1"/>
    <row r="147" s="125" customFormat="1"/>
    <row r="148" s="125" customFormat="1"/>
    <row r="149" s="125" customFormat="1"/>
    <row r="150" s="125" customFormat="1"/>
    <row r="151" s="125" customFormat="1"/>
    <row r="152" s="125" customFormat="1"/>
    <row r="153" s="125" customFormat="1"/>
    <row r="154" s="125" customFormat="1"/>
    <row r="155" s="125" customFormat="1"/>
    <row r="156" s="125" customFormat="1"/>
    <row r="157" s="125" customFormat="1"/>
    <row r="158" s="125" customFormat="1"/>
    <row r="159" s="125" customFormat="1"/>
    <row r="160" s="125" customFormat="1"/>
    <row r="161" s="125" customFormat="1"/>
    <row r="162" s="125" customFormat="1"/>
    <row r="163" s="125" customFormat="1"/>
    <row r="164" s="125" customFormat="1"/>
    <row r="165" s="125" customFormat="1"/>
    <row r="166" s="125" customFormat="1"/>
    <row r="167" s="125" customFormat="1"/>
    <row r="168" s="125" customFormat="1"/>
    <row r="169" s="125" customFormat="1"/>
    <row r="170" s="125" customFormat="1"/>
    <row r="171" s="125" customFormat="1"/>
    <row r="172" s="125" customFormat="1"/>
    <row r="173" s="125" customFormat="1"/>
    <row r="174" s="125" customFormat="1"/>
    <row r="175" s="125" customFormat="1"/>
    <row r="176" s="125" customFormat="1"/>
    <row r="177" s="125" customFormat="1"/>
    <row r="178" s="125" customFormat="1"/>
    <row r="179" s="125" customFormat="1"/>
    <row r="180" s="125" customFormat="1"/>
    <row r="181" s="125" customFormat="1"/>
    <row r="182" s="125" customFormat="1"/>
    <row r="183" s="125" customFormat="1"/>
    <row r="184" s="125" customFormat="1"/>
    <row r="185" s="125" customFormat="1"/>
    <row r="186" s="125" customFormat="1"/>
    <row r="187" s="125" customFormat="1"/>
    <row r="188" s="125" customFormat="1"/>
    <row r="189" s="125" customFormat="1"/>
    <row r="190" s="125" customFormat="1"/>
    <row r="191" s="125" customFormat="1"/>
    <row r="192" s="125" customFormat="1"/>
    <row r="193" s="125" customFormat="1"/>
    <row r="194" s="125" customFormat="1"/>
    <row r="195" s="125" customFormat="1"/>
    <row r="196" s="125" customFormat="1"/>
    <row r="197" s="125" customFormat="1"/>
    <row r="198" s="125" customFormat="1"/>
    <row r="199" s="125" customFormat="1"/>
    <row r="200" s="125" customFormat="1"/>
    <row r="201" s="125" customFormat="1"/>
    <row r="202" s="125" customFormat="1"/>
    <row r="203" s="125" customFormat="1"/>
    <row r="204" s="125" customFormat="1"/>
    <row r="205" s="125" customFormat="1"/>
    <row r="206" s="125" customFormat="1"/>
    <row r="207" s="125" customFormat="1"/>
    <row r="208" s="125" customFormat="1"/>
    <row r="209" s="125" customFormat="1"/>
    <row r="210" s="125" customFormat="1"/>
    <row r="211" s="125" customFormat="1"/>
    <row r="212" s="125" customFormat="1"/>
    <row r="213" s="125" customFormat="1"/>
    <row r="214" s="125" customFormat="1"/>
    <row r="215" s="125" customFormat="1"/>
    <row r="216" s="125" customFormat="1"/>
    <row r="217" s="125" customFormat="1"/>
    <row r="218" s="125" customFormat="1"/>
    <row r="219" s="125" customFormat="1"/>
    <row r="220" s="125" customFormat="1"/>
    <row r="221" s="125" customFormat="1"/>
    <row r="222" s="125" customFormat="1"/>
    <row r="223" s="125" customFormat="1"/>
    <row r="224" s="125" customFormat="1"/>
    <row r="225" s="125" customFormat="1"/>
    <row r="226" s="125" customFormat="1"/>
    <row r="227" s="125" customFormat="1"/>
    <row r="228" s="125" customFormat="1"/>
    <row r="229" s="125" customFormat="1"/>
    <row r="230" s="125" customFormat="1"/>
    <row r="231" s="125" customFormat="1"/>
    <row r="232" s="125" customFormat="1"/>
    <row r="233" s="125" customFormat="1"/>
    <row r="234" s="125" customFormat="1"/>
    <row r="235" s="125" customFormat="1"/>
    <row r="236" s="125" customFormat="1"/>
    <row r="237" s="125" customFormat="1"/>
    <row r="238" s="125" customFormat="1"/>
    <row r="239" s="125" customFormat="1"/>
    <row r="240" s="125" customFormat="1"/>
    <row r="241" s="125" customFormat="1"/>
    <row r="242" s="125" customFormat="1"/>
    <row r="243" s="125" customFormat="1"/>
    <row r="244" s="125" customFormat="1"/>
    <row r="245" s="125" customFormat="1"/>
    <row r="246" s="125" customFormat="1"/>
    <row r="247" s="125" customFormat="1"/>
    <row r="248" s="125" customFormat="1"/>
    <row r="249" s="125" customFormat="1"/>
    <row r="250" s="125" customFormat="1"/>
    <row r="251" s="125" customFormat="1"/>
    <row r="252" s="125" customFormat="1"/>
    <row r="253" s="125" customFormat="1"/>
    <row r="254" s="125" customFormat="1"/>
    <row r="255" s="125" customFormat="1"/>
    <row r="256" s="125" customFormat="1"/>
    <row r="257" s="125" customFormat="1"/>
    <row r="258" s="125" customFormat="1"/>
    <row r="259" s="125" customFormat="1"/>
    <row r="260" s="125" customFormat="1"/>
    <row r="261" s="125" customFormat="1"/>
    <row r="262" s="125" customFormat="1"/>
    <row r="263" s="125" customFormat="1"/>
    <row r="264" s="125" customFormat="1"/>
    <row r="265" s="125" customFormat="1"/>
    <row r="266" s="125" customFormat="1"/>
    <row r="267" s="125" customFormat="1"/>
    <row r="268" s="125" customFormat="1"/>
    <row r="269" s="125" customFormat="1"/>
    <row r="270" s="125" customFormat="1"/>
    <row r="271" s="125" customFormat="1"/>
    <row r="272" s="125" customFormat="1"/>
    <row r="273" s="125" customFormat="1"/>
    <row r="274" s="125" customFormat="1"/>
    <row r="275" s="125" customFormat="1"/>
    <row r="276" s="125" customFormat="1"/>
    <row r="277" s="125" customFormat="1"/>
    <row r="278" s="125" customFormat="1"/>
    <row r="279" s="125" customFormat="1"/>
    <row r="280" s="125" customFormat="1"/>
    <row r="281" s="125" customFormat="1"/>
    <row r="282" s="125" customFormat="1"/>
    <row r="283" s="125" customFormat="1"/>
    <row r="284" s="125" customFormat="1"/>
    <row r="285" s="125" customFormat="1"/>
    <row r="286" s="125" customFormat="1"/>
    <row r="287" s="125" customFormat="1"/>
    <row r="288" s="125" customFormat="1"/>
    <row r="289" s="125" customFormat="1"/>
    <row r="290" s="125" customFormat="1"/>
    <row r="291" s="125" customFormat="1"/>
    <row r="292" s="125" customFormat="1"/>
    <row r="293" s="125" customFormat="1"/>
    <row r="294" s="125" customFormat="1"/>
    <row r="295" s="125" customFormat="1"/>
    <row r="296" s="125" customFormat="1"/>
    <row r="297" s="125" customFormat="1"/>
    <row r="298" s="125" customFormat="1"/>
    <row r="299" s="125" customFormat="1"/>
    <row r="300" s="125" customFormat="1"/>
    <row r="301" s="125" customFormat="1"/>
    <row r="302" s="125" customFormat="1"/>
    <row r="303" s="125" customFormat="1"/>
    <row r="304" s="125" customFormat="1"/>
    <row r="305" s="125" customFormat="1"/>
    <row r="306" s="125" customFormat="1"/>
    <row r="307" s="125" customFormat="1"/>
    <row r="308" s="125" customFormat="1"/>
    <row r="309" s="125" customFormat="1"/>
    <row r="310" s="125" customFormat="1"/>
    <row r="311" s="125" customFormat="1"/>
    <row r="312" s="125" customFormat="1"/>
    <row r="313" s="125" customFormat="1"/>
    <row r="314" s="125" customFormat="1"/>
    <row r="315" s="125" customFormat="1"/>
    <row r="316" s="125" customFormat="1"/>
    <row r="317" s="125" customFormat="1"/>
    <row r="318" s="125" customFormat="1"/>
    <row r="319" s="125" customFormat="1"/>
    <row r="320" s="125" customFormat="1"/>
    <row r="321" s="125" customFormat="1"/>
    <row r="322" s="125" customFormat="1"/>
    <row r="323" s="125" customFormat="1"/>
    <row r="324" s="125" customFormat="1"/>
    <row r="325" s="125" customFormat="1"/>
    <row r="326" s="125" customFormat="1"/>
    <row r="327" s="125" customFormat="1"/>
    <row r="328" s="125" customFormat="1"/>
    <row r="329" s="125" customFormat="1"/>
    <row r="330" s="125" customFormat="1"/>
    <row r="331" s="125" customFormat="1"/>
    <row r="332" s="125" customFormat="1"/>
    <row r="333" s="125" customFormat="1"/>
    <row r="334" s="125" customFormat="1"/>
    <row r="335" s="125" customFormat="1"/>
    <row r="336" s="125" customFormat="1"/>
    <row r="337" s="125" customFormat="1"/>
    <row r="338" s="125" customFormat="1"/>
    <row r="339" s="125" customFormat="1"/>
    <row r="340" s="125" customFormat="1"/>
    <row r="341" s="125" customFormat="1"/>
    <row r="342" s="125" customFormat="1"/>
    <row r="343" s="125" customFormat="1"/>
    <row r="344" s="125" customFormat="1"/>
    <row r="345" s="125" customFormat="1"/>
    <row r="346" s="125" customFormat="1"/>
    <row r="347" s="125" customFormat="1"/>
    <row r="348" s="125" customFormat="1"/>
    <row r="349" s="125" customFormat="1"/>
    <row r="350" s="125" customFormat="1"/>
    <row r="351" s="125" customFormat="1"/>
    <row r="352" s="125" customFormat="1"/>
    <row r="353" s="125" customFormat="1"/>
    <row r="354" s="125" customFormat="1"/>
    <row r="355" s="125" customFormat="1"/>
    <row r="356" s="125" customFormat="1"/>
    <row r="357" s="125" customFormat="1"/>
    <row r="358" s="125" customFormat="1"/>
    <row r="359" s="125" customFormat="1"/>
    <row r="360" s="125" customFormat="1"/>
    <row r="361" s="125" customFormat="1"/>
    <row r="362" s="125" customFormat="1"/>
    <row r="363" s="125" customFormat="1"/>
    <row r="364" s="125" customFormat="1"/>
    <row r="365" s="125" customFormat="1"/>
    <row r="366" s="125" customFormat="1"/>
    <row r="367" s="125" customFormat="1"/>
    <row r="368" s="125" customFormat="1"/>
    <row r="369" s="125" customFormat="1"/>
    <row r="370" s="125" customFormat="1"/>
    <row r="371" s="125" customFormat="1"/>
    <row r="372" s="125" customFormat="1"/>
    <row r="373" s="125" customFormat="1"/>
    <row r="374" s="125" customFormat="1"/>
    <row r="375" s="125" customFormat="1"/>
    <row r="376" s="125" customFormat="1"/>
    <row r="377" s="125" customFormat="1"/>
    <row r="378" s="125" customFormat="1"/>
    <row r="379" s="125" customFormat="1"/>
    <row r="380" s="125" customFormat="1"/>
    <row r="381" s="125" customFormat="1"/>
    <row r="382" s="125" customFormat="1"/>
    <row r="383" s="125" customFormat="1"/>
    <row r="384" s="125" customFormat="1"/>
    <row r="385" s="125" customFormat="1"/>
    <row r="386" s="125" customFormat="1"/>
    <row r="387" s="125" customFormat="1"/>
    <row r="388" s="125" customFormat="1"/>
    <row r="389" s="125" customFormat="1"/>
    <row r="390" s="125" customFormat="1"/>
    <row r="391" s="125" customFormat="1"/>
    <row r="392" s="125" customFormat="1"/>
    <row r="393" s="125" customFormat="1"/>
    <row r="394" s="125" customFormat="1"/>
    <row r="395" s="125" customFormat="1"/>
    <row r="396" s="125" customFormat="1"/>
    <row r="397" s="125" customFormat="1"/>
    <row r="398" s="125" customFormat="1"/>
    <row r="399" s="125" customFormat="1"/>
    <row r="400" s="125" customFormat="1"/>
    <row r="401" s="125" customFormat="1"/>
    <row r="402" s="125" customFormat="1"/>
    <row r="403" s="125" customFormat="1"/>
    <row r="404" s="125" customFormat="1"/>
    <row r="405" s="125" customFormat="1"/>
    <row r="406" s="125" customFormat="1"/>
    <row r="407" s="125" customFormat="1"/>
    <row r="408" s="125" customFormat="1"/>
    <row r="409" s="125" customFormat="1"/>
    <row r="410" s="125" customFormat="1"/>
    <row r="411" s="125" customFormat="1"/>
    <row r="412" s="125" customFormat="1"/>
    <row r="413" s="125" customFormat="1"/>
    <row r="414" s="125" customFormat="1"/>
    <row r="415" s="125" customFormat="1"/>
    <row r="416" s="125" customFormat="1"/>
    <row r="417" s="125" customFormat="1"/>
    <row r="418" s="125" customFormat="1"/>
    <row r="419" s="125" customFormat="1"/>
    <row r="420" s="125" customFormat="1"/>
    <row r="421" s="125" customFormat="1"/>
    <row r="422" s="125" customFormat="1"/>
    <row r="423" s="125" customFormat="1"/>
    <row r="424" s="125" customFormat="1"/>
    <row r="425" s="125" customFormat="1"/>
    <row r="426" s="125" customFormat="1"/>
    <row r="427" s="125" customFormat="1"/>
    <row r="428" s="125" customFormat="1"/>
    <row r="429" s="125" customFormat="1"/>
    <row r="430" s="125" customFormat="1"/>
    <row r="431" s="125" customFormat="1"/>
    <row r="432" s="125" customFormat="1"/>
    <row r="433" s="125" customFormat="1"/>
    <row r="434" s="125" customFormat="1"/>
    <row r="435" s="125" customFormat="1"/>
    <row r="436" s="125" customFormat="1"/>
    <row r="437" s="125" customFormat="1"/>
    <row r="438" s="125" customFormat="1"/>
    <row r="439" s="125" customFormat="1"/>
    <row r="440" s="125" customFormat="1"/>
    <row r="441" s="125" customFormat="1"/>
    <row r="442" s="125" customFormat="1"/>
    <row r="443" s="125" customFormat="1"/>
    <row r="444" s="125" customFormat="1"/>
    <row r="445" s="125" customFormat="1"/>
    <row r="446" s="125" customFormat="1"/>
    <row r="447" s="125" customFormat="1"/>
    <row r="448" s="125" customFormat="1"/>
    <row r="449" s="125" customFormat="1"/>
    <row r="450" s="125" customFormat="1"/>
    <row r="451" s="125" customFormat="1"/>
    <row r="452" s="125" customFormat="1"/>
    <row r="453" s="125" customFormat="1"/>
    <row r="454" s="125" customFormat="1"/>
    <row r="455" s="125" customFormat="1"/>
    <row r="456" s="125" customFormat="1"/>
    <row r="457" s="125" customFormat="1"/>
    <row r="458" s="125" customFormat="1"/>
    <row r="459" s="125" customFormat="1"/>
    <row r="460" s="125" customFormat="1"/>
    <row r="461" s="125" customFormat="1"/>
    <row r="462" s="125" customFormat="1"/>
    <row r="463" s="125" customFormat="1"/>
    <row r="464" s="125" customFormat="1"/>
    <row r="465" s="125" customFormat="1"/>
    <row r="466" s="125" customFormat="1"/>
    <row r="467" s="125" customFormat="1"/>
    <row r="468" s="125" customFormat="1"/>
    <row r="469" s="125" customFormat="1"/>
    <row r="470" s="125" customFormat="1"/>
    <row r="471" s="125" customFormat="1"/>
    <row r="472" s="125" customFormat="1"/>
    <row r="473" s="125" customFormat="1"/>
    <row r="474" s="125" customFormat="1"/>
    <row r="475" s="125" customFormat="1"/>
    <row r="476" s="125" customFormat="1"/>
    <row r="477" s="125" customFormat="1"/>
    <row r="478" s="125" customFormat="1"/>
    <row r="479" s="125" customFormat="1"/>
    <row r="480" s="125" customFormat="1"/>
    <row r="481" s="125" customFormat="1"/>
    <row r="482" s="125" customFormat="1"/>
    <row r="483" s="125" customFormat="1"/>
    <row r="484" s="125" customFormat="1"/>
    <row r="485" s="125" customFormat="1"/>
    <row r="486" s="125" customFormat="1"/>
    <row r="487" s="125" customFormat="1"/>
    <row r="488" s="125" customFormat="1"/>
    <row r="489" s="125" customFormat="1"/>
    <row r="490" s="125" customFormat="1"/>
    <row r="491" s="125" customFormat="1"/>
    <row r="492" s="125" customFormat="1"/>
    <row r="493" s="125" customFormat="1"/>
    <row r="494" s="125" customFormat="1"/>
    <row r="495" s="125" customFormat="1"/>
    <row r="496" s="125" customFormat="1"/>
    <row r="497" s="125" customFormat="1"/>
    <row r="498" s="125" customFormat="1"/>
    <row r="499" s="125" customFormat="1"/>
    <row r="500" s="125" customFormat="1"/>
    <row r="501" s="125" customFormat="1"/>
    <row r="502" s="125" customFormat="1"/>
    <row r="503" s="125" customFormat="1"/>
    <row r="504" s="125" customFormat="1"/>
    <row r="505" s="125" customFormat="1"/>
    <row r="506" s="125" customFormat="1"/>
    <row r="507" s="125" customFormat="1"/>
    <row r="508" s="125" customFormat="1"/>
    <row r="509" s="125" customFormat="1"/>
    <row r="510" s="125" customFormat="1"/>
    <row r="511" s="125" customFormat="1"/>
    <row r="512" s="125" customFormat="1"/>
    <row r="513" s="125" customFormat="1"/>
    <row r="514" s="125" customFormat="1"/>
    <row r="515" s="125" customFormat="1"/>
    <row r="516" s="125" customFormat="1"/>
    <row r="517" s="125" customFormat="1"/>
    <row r="518" s="125" customFormat="1"/>
    <row r="519" s="125" customFormat="1"/>
    <row r="520" s="125" customFormat="1"/>
    <row r="521" s="125" customFormat="1"/>
    <row r="522" s="125" customFormat="1"/>
    <row r="523" s="125" customFormat="1"/>
    <row r="524" s="125" customFormat="1"/>
    <row r="525" s="125" customFormat="1"/>
    <row r="526" s="125" customFormat="1"/>
    <row r="527" s="125" customFormat="1"/>
    <row r="528" s="125" customFormat="1"/>
    <row r="529" s="125" customFormat="1"/>
    <row r="530" s="125" customFormat="1"/>
    <row r="531" s="125" customFormat="1"/>
    <row r="532" s="125" customFormat="1"/>
    <row r="533" s="125" customFormat="1"/>
    <row r="534" s="125" customFormat="1"/>
    <row r="535" s="125" customFormat="1"/>
    <row r="536" s="125" customFormat="1"/>
    <row r="537" s="125" customFormat="1"/>
    <row r="538" s="125" customFormat="1"/>
    <row r="539" s="125" customFormat="1"/>
    <row r="540" s="125" customFormat="1"/>
    <row r="541" s="125" customFormat="1"/>
    <row r="542" s="125" customFormat="1"/>
    <row r="543" s="125" customFormat="1"/>
    <row r="544" s="125" customFormat="1"/>
    <row r="545" s="125" customFormat="1"/>
    <row r="546" s="125" customFormat="1"/>
    <row r="547" s="125" customFormat="1"/>
    <row r="548" s="125" customFormat="1"/>
    <row r="549" s="125" customFormat="1"/>
    <row r="550" s="125" customFormat="1"/>
    <row r="551" s="125" customFormat="1"/>
    <row r="552" s="125" customFormat="1"/>
    <row r="553" s="125" customFormat="1"/>
    <row r="554" s="125" customFormat="1"/>
    <row r="555" s="125" customFormat="1"/>
    <row r="556" s="125" customFormat="1"/>
    <row r="557" s="125" customFormat="1"/>
    <row r="558" s="125" customFormat="1"/>
    <row r="559" s="125" customFormat="1"/>
    <row r="560" s="125" customFormat="1"/>
    <row r="561" s="125" customFormat="1"/>
    <row r="562" s="125" customFormat="1"/>
    <row r="563" s="125" customFormat="1"/>
    <row r="564" s="125" customFormat="1"/>
    <row r="565" s="125" customFormat="1"/>
    <row r="566" s="125" customFormat="1"/>
    <row r="567" s="125" customFormat="1"/>
    <row r="568" s="125" customFormat="1"/>
    <row r="569" s="125" customFormat="1"/>
    <row r="570" s="125" customFormat="1"/>
    <row r="571" s="125" customFormat="1"/>
    <row r="572" s="125" customFormat="1"/>
    <row r="573" s="125" customFormat="1"/>
    <row r="574" s="125" customFormat="1"/>
    <row r="575" s="125" customFormat="1"/>
    <row r="576" s="125" customFormat="1"/>
    <row r="577" s="125" customFormat="1"/>
    <row r="578" s="125" customFormat="1"/>
    <row r="579" s="125" customFormat="1"/>
    <row r="580" s="125" customFormat="1"/>
    <row r="581" s="125" customFormat="1"/>
    <row r="582" s="125" customFormat="1"/>
    <row r="583" s="125" customFormat="1"/>
    <row r="584" s="125" customFormat="1"/>
    <row r="585" s="125" customFormat="1"/>
    <row r="586" s="125" customFormat="1"/>
    <row r="587" s="125" customFormat="1"/>
    <row r="588" s="125" customFormat="1"/>
    <row r="589" s="125" customFormat="1"/>
    <row r="590" s="125" customFormat="1"/>
    <row r="591" s="125" customFormat="1"/>
    <row r="592" s="125" customFormat="1"/>
    <row r="593" s="125" customFormat="1"/>
    <row r="594" s="125" customFormat="1"/>
    <row r="595" s="125" customFormat="1"/>
    <row r="596" s="125" customFormat="1"/>
    <row r="597" s="125" customFormat="1"/>
    <row r="598" s="125" customFormat="1"/>
    <row r="599" s="125" customFormat="1"/>
    <row r="600" s="125" customFormat="1"/>
    <row r="601" s="125" customFormat="1"/>
    <row r="602" s="125" customFormat="1"/>
    <row r="603" s="125" customFormat="1"/>
    <row r="604" s="125" customFormat="1"/>
    <row r="605" s="125" customFormat="1"/>
    <row r="606" s="125" customFormat="1"/>
    <row r="607" s="125" customFormat="1"/>
    <row r="608" s="125" customFormat="1"/>
    <row r="609" s="125" customFormat="1"/>
    <row r="610" s="125" customFormat="1"/>
    <row r="611" s="125" customFormat="1"/>
    <row r="612" s="125" customFormat="1"/>
    <row r="613" s="125" customFormat="1"/>
    <row r="614" s="125" customFormat="1"/>
    <row r="615" s="125" customFormat="1"/>
    <row r="616" s="125" customFormat="1"/>
    <row r="617" s="125" customFormat="1"/>
    <row r="618" s="125" customFormat="1"/>
    <row r="619" s="125" customFormat="1"/>
    <row r="620" s="125" customFormat="1"/>
    <row r="621" s="125" customFormat="1"/>
    <row r="622" s="125" customFormat="1"/>
    <row r="623" s="125" customFormat="1"/>
    <row r="624" s="125" customFormat="1"/>
    <row r="625" s="125" customFormat="1"/>
    <row r="626" s="125" customFormat="1"/>
    <row r="627" s="125" customFormat="1"/>
    <row r="628" s="125" customFormat="1"/>
    <row r="629" s="125" customFormat="1"/>
    <row r="630" s="125" customFormat="1"/>
    <row r="631" s="125" customFormat="1"/>
    <row r="632" s="125" customFormat="1"/>
    <row r="633" s="125" customFormat="1"/>
    <row r="634" s="125" customFormat="1"/>
    <row r="635" s="125" customFormat="1"/>
    <row r="636" s="125" customFormat="1"/>
    <row r="637" s="125" customFormat="1"/>
    <row r="638" s="125" customFormat="1"/>
    <row r="639" s="125" customFormat="1"/>
    <row r="640" s="125" customFormat="1"/>
    <row r="641" s="125" customFormat="1"/>
    <row r="642" s="125" customFormat="1"/>
    <row r="643" s="125" customFormat="1"/>
    <row r="644" s="125" customFormat="1"/>
    <row r="645" s="125" customFormat="1"/>
    <row r="646" s="125" customFormat="1"/>
    <row r="647" s="125" customFormat="1"/>
    <row r="648" s="125" customFormat="1"/>
    <row r="649" s="125" customFormat="1"/>
    <row r="650" s="125" customFormat="1"/>
    <row r="651" s="125" customFormat="1"/>
    <row r="652" s="125" customFormat="1"/>
    <row r="653" s="125" customFormat="1"/>
    <row r="654" s="125" customFormat="1"/>
    <row r="655" s="125" customFormat="1"/>
    <row r="656" s="125" customFormat="1"/>
    <row r="657" s="125" customFormat="1"/>
    <row r="658" s="125" customFormat="1"/>
    <row r="659" s="125" customFormat="1"/>
    <row r="660" s="125" customFormat="1"/>
    <row r="661" s="125" customFormat="1"/>
    <row r="662" s="125" customFormat="1"/>
    <row r="663" s="125" customFormat="1"/>
    <row r="664" s="125" customFormat="1"/>
    <row r="665" s="125" customFormat="1"/>
    <row r="666" s="125" customFormat="1"/>
    <row r="667" s="125" customFormat="1"/>
    <row r="668" s="125" customFormat="1"/>
    <row r="669" s="125" customFormat="1"/>
    <row r="670" s="125" customFormat="1"/>
    <row r="671" s="125" customFormat="1"/>
    <row r="672" s="125" customFormat="1"/>
    <row r="673" s="125" customFormat="1"/>
    <row r="674" s="125" customFormat="1"/>
    <row r="675" s="125" customFormat="1"/>
    <row r="676" s="125" customFormat="1"/>
    <row r="677" s="125" customFormat="1"/>
    <row r="678" s="125" customFormat="1"/>
    <row r="679" s="125" customFormat="1"/>
    <row r="680" s="125" customFormat="1"/>
    <row r="681" s="125" customFormat="1"/>
    <row r="682" s="125" customFormat="1"/>
    <row r="683" s="125" customFormat="1"/>
    <row r="684" s="125" customFormat="1"/>
    <row r="685" s="125" customFormat="1"/>
    <row r="686" s="125" customFormat="1"/>
    <row r="687" s="125" customFormat="1"/>
    <row r="688" s="125" customFormat="1"/>
    <row r="689" s="125" customFormat="1"/>
    <row r="690" s="125" customFormat="1"/>
    <row r="691" s="125" customFormat="1"/>
    <row r="692" s="125" customFormat="1"/>
    <row r="693" s="125" customFormat="1"/>
    <row r="694" s="125" customFormat="1"/>
    <row r="695" s="125" customFormat="1"/>
    <row r="696" s="125" customFormat="1"/>
    <row r="697" s="125" customFormat="1"/>
    <row r="698" s="125" customFormat="1"/>
    <row r="699" s="125" customFormat="1"/>
    <row r="700" s="125" customFormat="1"/>
    <row r="701" s="125" customFormat="1"/>
    <row r="702" s="125" customFormat="1"/>
    <row r="703" s="125" customFormat="1"/>
    <row r="704" s="125" customFormat="1"/>
    <row r="705" s="125" customFormat="1"/>
    <row r="706" s="125" customFormat="1"/>
    <row r="707" s="125" customFormat="1"/>
    <row r="708" s="125" customFormat="1"/>
    <row r="709" s="125" customFormat="1"/>
    <row r="710" s="125" customFormat="1"/>
    <row r="711" s="125" customFormat="1"/>
    <row r="712" s="125" customFormat="1"/>
    <row r="713" s="125" customFormat="1"/>
    <row r="714" s="125" customFormat="1"/>
    <row r="715" s="125" customFormat="1"/>
    <row r="716" s="125" customFormat="1"/>
    <row r="717" s="125" customFormat="1"/>
    <row r="718" s="125" customFormat="1"/>
    <row r="719" s="125" customFormat="1"/>
    <row r="720" s="125" customFormat="1"/>
    <row r="721" s="125" customFormat="1"/>
    <row r="722" s="125" customFormat="1"/>
    <row r="723" s="125" customFormat="1"/>
    <row r="724" s="125" customFormat="1"/>
    <row r="725" s="125" customFormat="1"/>
    <row r="726" s="125" customFormat="1"/>
    <row r="727" s="125" customFormat="1"/>
    <row r="728" s="125" customFormat="1"/>
    <row r="729" s="125" customFormat="1"/>
    <row r="730" s="125" customFormat="1"/>
    <row r="731" s="125" customFormat="1"/>
    <row r="732" s="125" customFormat="1"/>
    <row r="733" s="125" customFormat="1"/>
    <row r="734" s="125" customFormat="1"/>
    <row r="735" s="125" customFormat="1"/>
  </sheetData>
  <mergeCells count="1">
    <mergeCell ref="B2:D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249977111117893"/>
  </sheetPr>
  <dimension ref="A1:IX260"/>
  <sheetViews>
    <sheetView zoomScale="67" zoomScaleNormal="67" workbookViewId="0">
      <selection activeCell="H52" sqref="H52"/>
    </sheetView>
  </sheetViews>
  <sheetFormatPr baseColWidth="10" defaultRowHeight="15"/>
  <cols>
    <col min="2" max="2" width="40.42578125" customWidth="1"/>
    <col min="3" max="3" width="74.85546875" hidden="1" customWidth="1"/>
    <col min="4" max="4" width="147.85546875" customWidth="1"/>
    <col min="5" max="5" width="26.140625" style="138" customWidth="1"/>
    <col min="11" max="258" width="11.42578125" style="125"/>
  </cols>
  <sheetData>
    <row r="1" spans="1:10" s="125" customFormat="1">
      <c r="E1" s="145"/>
    </row>
    <row r="2" spans="1:10" ht="33.75">
      <c r="A2" s="7"/>
      <c r="B2" s="365" t="s">
        <v>119</v>
      </c>
      <c r="C2" s="365"/>
      <c r="D2" s="365"/>
      <c r="E2" s="365"/>
      <c r="F2" s="7"/>
      <c r="G2" s="7"/>
      <c r="H2" s="7"/>
      <c r="I2" s="7"/>
      <c r="J2" s="7"/>
    </row>
    <row r="3" spans="1:10">
      <c r="A3" s="7"/>
      <c r="B3" s="114"/>
      <c r="C3" s="114"/>
      <c r="D3" s="114"/>
      <c r="E3" s="143"/>
      <c r="F3" s="7"/>
      <c r="G3" s="7"/>
      <c r="H3" s="7"/>
      <c r="I3" s="7"/>
      <c r="J3" s="7"/>
    </row>
    <row r="4" spans="1:10" ht="60">
      <c r="A4" s="7"/>
      <c r="B4" s="25"/>
      <c r="C4" s="115" t="s">
        <v>120</v>
      </c>
      <c r="D4" s="115" t="s">
        <v>121</v>
      </c>
      <c r="E4" s="143"/>
      <c r="F4" s="7"/>
      <c r="G4" s="7"/>
      <c r="H4" s="7"/>
      <c r="I4" s="7"/>
      <c r="J4" s="7"/>
    </row>
    <row r="5" spans="1:10" ht="76.5" customHeight="1">
      <c r="A5" s="26" t="s">
        <v>122</v>
      </c>
      <c r="B5" s="116" t="s">
        <v>277</v>
      </c>
      <c r="C5" s="117" t="s">
        <v>123</v>
      </c>
      <c r="D5" s="118" t="s">
        <v>47</v>
      </c>
      <c r="E5" s="144">
        <v>0.2</v>
      </c>
      <c r="F5" s="7"/>
      <c r="G5" s="7"/>
      <c r="H5" s="7"/>
      <c r="I5" s="7"/>
      <c r="J5" s="7"/>
    </row>
    <row r="6" spans="1:10" ht="99">
      <c r="A6" s="26" t="s">
        <v>124</v>
      </c>
      <c r="B6" s="119" t="s">
        <v>124</v>
      </c>
      <c r="C6" s="120" t="s">
        <v>125</v>
      </c>
      <c r="D6" s="121" t="s">
        <v>48</v>
      </c>
      <c r="E6" s="144">
        <v>0.4</v>
      </c>
      <c r="F6" s="7"/>
      <c r="G6" s="7"/>
      <c r="H6" s="7"/>
      <c r="I6" s="7"/>
      <c r="J6" s="7"/>
    </row>
    <row r="7" spans="1:10" ht="66">
      <c r="A7" s="26" t="s">
        <v>127</v>
      </c>
      <c r="B7" s="122" t="s">
        <v>278</v>
      </c>
      <c r="C7" s="120" t="s">
        <v>128</v>
      </c>
      <c r="D7" s="121" t="s">
        <v>129</v>
      </c>
      <c r="E7" s="144">
        <v>0.6</v>
      </c>
      <c r="F7" s="7"/>
      <c r="G7" s="7"/>
      <c r="H7" s="7"/>
      <c r="I7" s="7"/>
      <c r="J7" s="7"/>
    </row>
    <row r="8" spans="1:10" ht="66">
      <c r="A8" s="26" t="s">
        <v>130</v>
      </c>
      <c r="B8" s="123" t="s">
        <v>279</v>
      </c>
      <c r="C8" s="120" t="s">
        <v>131</v>
      </c>
      <c r="D8" s="121" t="s">
        <v>308</v>
      </c>
      <c r="E8" s="144">
        <v>0.8</v>
      </c>
      <c r="F8" s="7"/>
      <c r="G8" s="7"/>
      <c r="H8" s="7"/>
      <c r="I8" s="7"/>
      <c r="J8" s="7"/>
    </row>
    <row r="9" spans="1:10" ht="66">
      <c r="A9" s="26" t="s">
        <v>132</v>
      </c>
      <c r="B9" s="124" t="s">
        <v>280</v>
      </c>
      <c r="C9" s="120" t="s">
        <v>133</v>
      </c>
      <c r="D9" s="121" t="s">
        <v>50</v>
      </c>
      <c r="E9" s="144">
        <v>1</v>
      </c>
      <c r="F9" s="7"/>
      <c r="G9" s="7"/>
      <c r="H9" s="7"/>
      <c r="I9" s="7"/>
      <c r="J9" s="7"/>
    </row>
    <row r="10" spans="1:10" ht="20.25">
      <c r="A10" s="26"/>
      <c r="B10" s="26"/>
      <c r="C10" s="27"/>
      <c r="D10" s="27"/>
      <c r="E10" s="143"/>
      <c r="F10" s="7"/>
      <c r="G10" s="7"/>
      <c r="H10" s="7"/>
      <c r="I10" s="7"/>
      <c r="J10" s="7"/>
    </row>
    <row r="11" spans="1:10" ht="60">
      <c r="A11" s="26"/>
      <c r="B11" s="25"/>
      <c r="C11" s="115" t="s">
        <v>120</v>
      </c>
      <c r="D11" s="115" t="s">
        <v>293</v>
      </c>
      <c r="E11" s="143"/>
      <c r="F11" s="7"/>
      <c r="G11" s="281"/>
      <c r="H11" s="7"/>
      <c r="I11" s="7"/>
      <c r="J11" s="7"/>
    </row>
    <row r="12" spans="1:10" ht="79.5" customHeight="1">
      <c r="A12" s="26"/>
      <c r="B12" s="116" t="s">
        <v>277</v>
      </c>
      <c r="C12" s="117" t="s">
        <v>123</v>
      </c>
      <c r="D12" s="156" t="s">
        <v>299</v>
      </c>
      <c r="E12" s="144">
        <v>0.2</v>
      </c>
      <c r="F12" s="7"/>
      <c r="G12" s="281"/>
      <c r="H12" s="7"/>
      <c r="I12" s="7"/>
      <c r="J12" s="7"/>
    </row>
    <row r="13" spans="1:10" ht="33">
      <c r="A13" s="26"/>
      <c r="B13" s="119" t="s">
        <v>124</v>
      </c>
      <c r="C13" s="120" t="s">
        <v>125</v>
      </c>
      <c r="D13" s="156" t="s">
        <v>300</v>
      </c>
      <c r="E13" s="144">
        <v>0.4</v>
      </c>
      <c r="F13" s="7"/>
      <c r="G13" s="281"/>
      <c r="H13" s="7"/>
      <c r="I13" s="7"/>
      <c r="J13" s="7"/>
    </row>
    <row r="14" spans="1:10" ht="33">
      <c r="A14" s="26"/>
      <c r="B14" s="122" t="s">
        <v>278</v>
      </c>
      <c r="C14" s="120" t="s">
        <v>128</v>
      </c>
      <c r="D14" s="156" t="s">
        <v>301</v>
      </c>
      <c r="E14" s="144">
        <v>0.6</v>
      </c>
      <c r="F14" s="7"/>
      <c r="G14" s="281"/>
      <c r="H14" s="7"/>
      <c r="I14" s="7"/>
      <c r="J14" s="7"/>
    </row>
    <row r="15" spans="1:10" ht="33">
      <c r="A15" s="26"/>
      <c r="B15" s="123" t="s">
        <v>279</v>
      </c>
      <c r="C15" s="120" t="s">
        <v>131</v>
      </c>
      <c r="D15" s="156" t="s">
        <v>302</v>
      </c>
      <c r="E15" s="144">
        <v>0.8</v>
      </c>
      <c r="F15" s="7"/>
      <c r="G15" s="281"/>
      <c r="H15" s="7"/>
      <c r="I15" s="7"/>
      <c r="J15" s="7"/>
    </row>
    <row r="16" spans="1:10" ht="46.5" customHeight="1">
      <c r="A16" s="26"/>
      <c r="B16" s="124" t="s">
        <v>280</v>
      </c>
      <c r="C16" s="120" t="s">
        <v>133</v>
      </c>
      <c r="D16" s="156" t="s">
        <v>303</v>
      </c>
      <c r="E16" s="144">
        <v>1</v>
      </c>
      <c r="F16" s="7"/>
      <c r="G16" s="281"/>
      <c r="H16" s="7"/>
      <c r="I16" s="7"/>
      <c r="J16" s="7"/>
    </row>
    <row r="17" spans="1:10" ht="20.25">
      <c r="A17" s="26"/>
      <c r="B17" s="26"/>
      <c r="C17" s="27"/>
      <c r="D17" s="27"/>
      <c r="E17" s="143"/>
      <c r="F17" s="7"/>
      <c r="G17" s="7"/>
      <c r="H17" s="7"/>
      <c r="I17" s="7"/>
      <c r="J17" s="7"/>
    </row>
    <row r="18" spans="1:10" ht="16.5">
      <c r="A18" s="26"/>
      <c r="B18" s="28"/>
      <c r="C18" s="28"/>
      <c r="D18" s="28"/>
      <c r="E18" s="143"/>
      <c r="F18" s="7"/>
      <c r="G18" s="7"/>
      <c r="H18" s="7"/>
      <c r="I18" s="7"/>
      <c r="J18" s="7"/>
    </row>
    <row r="19" spans="1:10" ht="60">
      <c r="A19" s="26"/>
      <c r="B19" s="25"/>
      <c r="C19" s="115" t="s">
        <v>120</v>
      </c>
      <c r="D19" s="115" t="s">
        <v>306</v>
      </c>
      <c r="E19" s="143"/>
      <c r="F19" s="7"/>
      <c r="G19" s="7"/>
      <c r="H19" s="7"/>
      <c r="I19" s="7"/>
      <c r="J19" s="7"/>
    </row>
    <row r="20" spans="1:10" ht="57.75" customHeight="1">
      <c r="A20" s="26"/>
      <c r="B20" s="116" t="s">
        <v>277</v>
      </c>
      <c r="C20" s="117" t="s">
        <v>123</v>
      </c>
      <c r="D20" s="156" t="s">
        <v>294</v>
      </c>
      <c r="E20" s="144">
        <v>0.2</v>
      </c>
      <c r="F20" s="7"/>
      <c r="G20" s="7"/>
      <c r="H20" s="7"/>
      <c r="I20" s="7"/>
      <c r="J20" s="7"/>
    </row>
    <row r="21" spans="1:10" ht="54" customHeight="1">
      <c r="A21" s="26"/>
      <c r="B21" s="119" t="s">
        <v>124</v>
      </c>
      <c r="C21" s="120" t="s">
        <v>125</v>
      </c>
      <c r="D21" s="156" t="s">
        <v>295</v>
      </c>
      <c r="E21" s="144">
        <v>0.4</v>
      </c>
      <c r="F21" s="7"/>
      <c r="G21" s="7"/>
      <c r="H21" s="7"/>
      <c r="I21" s="7"/>
      <c r="J21" s="7"/>
    </row>
    <row r="22" spans="1:10" ht="64.5" customHeight="1">
      <c r="A22" s="26"/>
      <c r="B22" s="122" t="s">
        <v>278</v>
      </c>
      <c r="C22" s="120" t="s">
        <v>128</v>
      </c>
      <c r="D22" s="156" t="s">
        <v>296</v>
      </c>
      <c r="E22" s="144">
        <v>0.6</v>
      </c>
      <c r="F22" s="7"/>
      <c r="G22" s="7"/>
      <c r="H22" s="7"/>
      <c r="I22" s="7"/>
      <c r="J22" s="7"/>
    </row>
    <row r="23" spans="1:10" ht="51.75" customHeight="1">
      <c r="A23" s="26"/>
      <c r="B23" s="123" t="s">
        <v>279</v>
      </c>
      <c r="C23" s="120" t="s">
        <v>131</v>
      </c>
      <c r="D23" s="156" t="s">
        <v>297</v>
      </c>
      <c r="E23" s="144">
        <v>0.8</v>
      </c>
      <c r="F23" s="7"/>
      <c r="G23" s="7"/>
      <c r="H23" s="7"/>
      <c r="I23" s="7"/>
      <c r="J23" s="7"/>
    </row>
    <row r="24" spans="1:10" ht="51.75" customHeight="1">
      <c r="A24" s="26"/>
      <c r="B24" s="124" t="s">
        <v>280</v>
      </c>
      <c r="C24" s="120" t="s">
        <v>133</v>
      </c>
      <c r="D24" s="156" t="s">
        <v>298</v>
      </c>
      <c r="E24" s="144">
        <v>1</v>
      </c>
      <c r="F24" s="7"/>
      <c r="G24" s="7"/>
      <c r="H24" s="7"/>
      <c r="I24" s="7"/>
      <c r="J24" s="7"/>
    </row>
    <row r="25" spans="1:10" ht="16.5">
      <c r="A25" s="26"/>
      <c r="B25" s="28"/>
      <c r="C25" s="28"/>
      <c r="D25" s="28"/>
      <c r="E25" s="143"/>
      <c r="F25" s="7"/>
      <c r="G25" s="7"/>
      <c r="H25" s="7"/>
      <c r="I25" s="7"/>
      <c r="J25" s="7"/>
    </row>
    <row r="26" spans="1:10" ht="16.5">
      <c r="A26" s="26"/>
      <c r="B26" s="28"/>
      <c r="C26" s="28"/>
      <c r="D26" s="28"/>
      <c r="E26" s="143"/>
      <c r="F26" s="7"/>
      <c r="G26" s="7"/>
      <c r="H26" s="7"/>
      <c r="I26" s="7"/>
      <c r="J26" s="7"/>
    </row>
    <row r="27" spans="1:10" ht="16.5">
      <c r="A27" s="26"/>
      <c r="B27" s="28"/>
      <c r="C27" s="28"/>
      <c r="D27" s="28"/>
      <c r="E27" s="143"/>
      <c r="F27" s="7"/>
      <c r="G27" s="7"/>
      <c r="H27" s="7"/>
      <c r="I27" s="7"/>
      <c r="J27" s="7"/>
    </row>
    <row r="28" spans="1:10" ht="16.5">
      <c r="A28" s="26"/>
      <c r="B28" s="28"/>
      <c r="C28" s="28"/>
      <c r="D28" s="28"/>
      <c r="E28" s="143"/>
      <c r="F28" s="7"/>
      <c r="G28" s="7"/>
      <c r="H28" s="7"/>
      <c r="I28" s="7"/>
      <c r="J28" s="7"/>
    </row>
    <row r="29" spans="1:10" ht="60">
      <c r="A29" s="26"/>
      <c r="B29" s="25"/>
      <c r="C29" s="115" t="s">
        <v>120</v>
      </c>
      <c r="D29" s="115" t="s">
        <v>304</v>
      </c>
      <c r="E29" s="143"/>
      <c r="F29" s="7"/>
      <c r="G29" s="7"/>
      <c r="H29" s="7"/>
      <c r="I29" s="7"/>
      <c r="J29" s="7"/>
    </row>
    <row r="30" spans="1:10" ht="75.75" customHeight="1">
      <c r="A30" s="26"/>
      <c r="B30" s="116" t="s">
        <v>277</v>
      </c>
      <c r="C30" s="117" t="s">
        <v>123</v>
      </c>
      <c r="D30" s="156" t="s">
        <v>311</v>
      </c>
      <c r="E30" s="144">
        <v>0.2</v>
      </c>
      <c r="F30" s="7"/>
      <c r="G30" s="7"/>
      <c r="H30" s="7"/>
      <c r="I30" s="7"/>
      <c r="J30" s="7"/>
    </row>
    <row r="31" spans="1:10" ht="65.25" customHeight="1">
      <c r="A31" s="26"/>
      <c r="B31" s="119" t="s">
        <v>124</v>
      </c>
      <c r="C31" s="120" t="s">
        <v>125</v>
      </c>
      <c r="D31" s="156" t="s">
        <v>312</v>
      </c>
      <c r="E31" s="144">
        <v>0.4</v>
      </c>
      <c r="F31" s="7"/>
      <c r="G31" s="7"/>
      <c r="H31" s="7"/>
      <c r="I31" s="7"/>
      <c r="J31" s="7"/>
    </row>
    <row r="32" spans="1:10" ht="57" customHeight="1">
      <c r="A32" s="26"/>
      <c r="B32" s="122" t="s">
        <v>278</v>
      </c>
      <c r="C32" s="120" t="s">
        <v>128</v>
      </c>
      <c r="D32" s="156" t="s">
        <v>305</v>
      </c>
      <c r="E32" s="144">
        <v>0.6</v>
      </c>
      <c r="F32" s="7"/>
      <c r="G32" s="7"/>
      <c r="H32" s="7"/>
      <c r="I32" s="7"/>
      <c r="J32" s="7"/>
    </row>
    <row r="33" spans="1:10" ht="66.75" customHeight="1">
      <c r="A33" s="26"/>
      <c r="B33" s="123" t="s">
        <v>279</v>
      </c>
      <c r="C33" s="120" t="s">
        <v>131</v>
      </c>
      <c r="D33" s="156" t="s">
        <v>313</v>
      </c>
      <c r="E33" s="144">
        <v>0.8</v>
      </c>
      <c r="F33" s="7"/>
      <c r="G33" s="7"/>
      <c r="H33" s="7"/>
      <c r="I33" s="7"/>
      <c r="J33" s="7"/>
    </row>
    <row r="34" spans="1:10" ht="79.5" customHeight="1">
      <c r="A34" s="26"/>
      <c r="B34" s="124" t="s">
        <v>280</v>
      </c>
      <c r="C34" s="120" t="s">
        <v>133</v>
      </c>
      <c r="D34" s="156" t="s">
        <v>314</v>
      </c>
      <c r="E34" s="144">
        <v>1</v>
      </c>
      <c r="F34" s="7"/>
      <c r="G34" s="7"/>
      <c r="H34" s="7"/>
      <c r="I34" s="7"/>
      <c r="J34" s="7"/>
    </row>
    <row r="35" spans="1:10">
      <c r="A35" s="26"/>
      <c r="B35" s="26"/>
      <c r="C35" s="26" t="s">
        <v>134</v>
      </c>
      <c r="D35" s="26" t="s">
        <v>135</v>
      </c>
      <c r="E35" s="143"/>
      <c r="F35" s="7"/>
      <c r="G35" s="7"/>
      <c r="H35" s="7"/>
      <c r="I35" s="7"/>
      <c r="J35" s="7"/>
    </row>
    <row r="36" spans="1:10">
      <c r="A36" s="26"/>
      <c r="B36" s="26"/>
      <c r="C36" s="26"/>
      <c r="D36" s="26"/>
      <c r="E36" s="143"/>
      <c r="F36" s="7"/>
      <c r="G36" s="7"/>
      <c r="H36" s="7"/>
      <c r="I36" s="7"/>
      <c r="J36" s="7"/>
    </row>
    <row r="37" spans="1:10">
      <c r="A37" s="26"/>
      <c r="B37" s="26"/>
      <c r="C37" s="26"/>
      <c r="D37" s="26"/>
      <c r="E37" s="143"/>
      <c r="F37" s="7"/>
      <c r="G37" s="7"/>
      <c r="H37" s="7"/>
      <c r="I37" s="7"/>
      <c r="J37" s="7"/>
    </row>
    <row r="38" spans="1:10" ht="60">
      <c r="A38" s="26"/>
      <c r="B38" s="25"/>
      <c r="C38" s="115" t="s">
        <v>120</v>
      </c>
      <c r="D38" s="115" t="s">
        <v>324</v>
      </c>
      <c r="E38" s="143"/>
      <c r="F38" s="7"/>
      <c r="G38" s="281"/>
      <c r="H38" s="7"/>
      <c r="I38" s="7"/>
      <c r="J38" s="7"/>
    </row>
    <row r="39" spans="1:10" ht="99">
      <c r="A39" s="26"/>
      <c r="B39" s="116" t="s">
        <v>277</v>
      </c>
      <c r="C39" s="117" t="s">
        <v>123</v>
      </c>
      <c r="D39" s="157" t="s">
        <v>320</v>
      </c>
      <c r="E39" s="144">
        <v>0.2</v>
      </c>
      <c r="F39" s="7"/>
      <c r="G39" s="281"/>
      <c r="H39" s="7"/>
      <c r="I39" s="7"/>
      <c r="J39" s="7"/>
    </row>
    <row r="40" spans="1:10" ht="99">
      <c r="A40" s="26"/>
      <c r="B40" s="119" t="s">
        <v>124</v>
      </c>
      <c r="C40" s="120" t="s">
        <v>125</v>
      </c>
      <c r="D40" s="157" t="s">
        <v>321</v>
      </c>
      <c r="E40" s="144">
        <v>0.4</v>
      </c>
      <c r="F40" s="7"/>
      <c r="G40" s="281"/>
      <c r="H40" s="7"/>
      <c r="I40" s="7"/>
      <c r="J40" s="7"/>
    </row>
    <row r="41" spans="1:10" ht="99">
      <c r="A41" s="26"/>
      <c r="B41" s="122" t="s">
        <v>278</v>
      </c>
      <c r="C41" s="120" t="s">
        <v>128</v>
      </c>
      <c r="D41" s="157" t="s">
        <v>322</v>
      </c>
      <c r="E41" s="144">
        <v>0.6</v>
      </c>
      <c r="F41" s="7"/>
      <c r="G41" s="281"/>
      <c r="H41" s="7"/>
      <c r="I41" s="7"/>
      <c r="J41" s="7"/>
    </row>
    <row r="42" spans="1:10" ht="99">
      <c r="A42" s="26"/>
      <c r="B42" s="123" t="s">
        <v>279</v>
      </c>
      <c r="C42" s="120" t="s">
        <v>131</v>
      </c>
      <c r="D42" s="157" t="s">
        <v>323</v>
      </c>
      <c r="E42" s="144">
        <v>0.8</v>
      </c>
      <c r="F42" s="7"/>
      <c r="G42" s="281"/>
      <c r="H42" s="7"/>
      <c r="I42" s="7"/>
      <c r="J42" s="7"/>
    </row>
    <row r="43" spans="1:10" ht="99">
      <c r="A43" s="26"/>
      <c r="B43" s="124" t="s">
        <v>280</v>
      </c>
      <c r="C43" s="120" t="s">
        <v>133</v>
      </c>
      <c r="D43" s="157" t="s">
        <v>325</v>
      </c>
      <c r="E43" s="144">
        <v>1</v>
      </c>
      <c r="F43" s="7"/>
      <c r="G43" s="281"/>
      <c r="H43" s="7"/>
      <c r="I43" s="7"/>
      <c r="J43" s="7"/>
    </row>
    <row r="44" spans="1:10">
      <c r="A44" s="26"/>
      <c r="B44" s="26"/>
      <c r="C44" s="26"/>
      <c r="D44" s="26"/>
      <c r="E44" s="143"/>
      <c r="F44" s="7"/>
      <c r="G44" s="7"/>
      <c r="H44" s="7"/>
      <c r="I44" s="7"/>
      <c r="J44" s="7"/>
    </row>
    <row r="45" spans="1:10" ht="56.25" customHeight="1">
      <c r="A45" s="26"/>
      <c r="B45" s="26"/>
      <c r="C45" s="26"/>
      <c r="D45" s="115" t="s">
        <v>292</v>
      </c>
      <c r="E45" s="143"/>
      <c r="F45" s="7"/>
      <c r="G45" s="281"/>
      <c r="H45" s="7"/>
      <c r="I45" s="7"/>
      <c r="J45" s="7"/>
    </row>
    <row r="46" spans="1:10" ht="94.5" customHeight="1">
      <c r="A46" s="26"/>
      <c r="B46" s="123" t="s">
        <v>279</v>
      </c>
      <c r="C46" s="26"/>
      <c r="D46" s="121" t="s">
        <v>382</v>
      </c>
      <c r="E46" s="144">
        <v>0.8</v>
      </c>
      <c r="F46" s="7"/>
      <c r="G46" s="281"/>
      <c r="H46" s="7"/>
      <c r="I46" s="7"/>
      <c r="J46" s="7"/>
    </row>
    <row r="47" spans="1:10" ht="105.75" customHeight="1">
      <c r="A47" s="26"/>
      <c r="B47" s="124" t="s">
        <v>280</v>
      </c>
      <c r="C47" s="27"/>
      <c r="D47" s="121" t="s">
        <v>380</v>
      </c>
      <c r="E47" s="144">
        <v>1</v>
      </c>
      <c r="F47" s="7"/>
      <c r="G47" s="281"/>
      <c r="H47" s="7"/>
      <c r="I47" s="7"/>
      <c r="J47" s="7"/>
    </row>
    <row r="48" spans="1:10">
      <c r="A48" s="26"/>
      <c r="B48" s="23"/>
      <c r="C48" s="23"/>
      <c r="D48" s="23"/>
      <c r="E48" s="143"/>
      <c r="F48" s="7"/>
      <c r="G48" s="281"/>
      <c r="H48" s="7"/>
      <c r="I48" s="7"/>
      <c r="J48" s="7"/>
    </row>
    <row r="49" spans="1:10">
      <c r="A49" s="26"/>
      <c r="B49" s="23"/>
      <c r="C49" s="23"/>
      <c r="D49" s="23"/>
      <c r="E49" s="143"/>
      <c r="F49" s="7"/>
      <c r="G49" s="7"/>
      <c r="H49" s="7"/>
      <c r="I49" s="7"/>
      <c r="J49" s="7"/>
    </row>
    <row r="50" spans="1:10" ht="20.25">
      <c r="A50" s="26"/>
      <c r="B50" s="26"/>
      <c r="C50" s="27"/>
      <c r="D50" s="27"/>
      <c r="E50" s="143"/>
      <c r="F50" s="7"/>
      <c r="G50" s="7"/>
      <c r="H50" s="7"/>
      <c r="I50" s="7"/>
      <c r="J50" s="7"/>
    </row>
    <row r="51" spans="1:10" ht="46.5" customHeight="1">
      <c r="A51" s="26"/>
      <c r="B51" s="26"/>
      <c r="C51" s="26"/>
      <c r="D51" s="115" t="s">
        <v>385</v>
      </c>
      <c r="E51" s="143"/>
      <c r="F51" s="7"/>
      <c r="G51" s="7"/>
      <c r="H51" s="7"/>
      <c r="I51" s="7"/>
      <c r="J51" s="7"/>
    </row>
    <row r="52" spans="1:10" ht="90" customHeight="1">
      <c r="A52" s="26"/>
      <c r="B52" s="123" t="s">
        <v>279</v>
      </c>
      <c r="C52" s="26"/>
      <c r="D52" s="121" t="s">
        <v>309</v>
      </c>
      <c r="E52" s="144">
        <v>0.8</v>
      </c>
      <c r="F52" s="7"/>
      <c r="G52" s="7"/>
      <c r="H52" s="7"/>
      <c r="I52" s="7"/>
      <c r="J52" s="7"/>
    </row>
    <row r="53" spans="1:10" ht="66">
      <c r="A53" s="26"/>
      <c r="B53" s="124" t="s">
        <v>280</v>
      </c>
      <c r="C53" s="27"/>
      <c r="D53" s="121" t="s">
        <v>310</v>
      </c>
      <c r="E53" s="144">
        <v>1</v>
      </c>
      <c r="F53" s="7"/>
      <c r="G53" s="7"/>
      <c r="H53" s="7"/>
      <c r="I53" s="7"/>
      <c r="J53" s="7"/>
    </row>
    <row r="54" spans="1:10" ht="20.25">
      <c r="A54" s="26"/>
      <c r="B54" s="26"/>
      <c r="C54" s="27"/>
      <c r="D54" s="27"/>
      <c r="E54" s="143"/>
      <c r="F54" s="7"/>
      <c r="G54" s="7"/>
      <c r="H54" s="7"/>
      <c r="I54" s="7"/>
      <c r="J54" s="7"/>
    </row>
    <row r="55" spans="1:10" ht="20.25">
      <c r="A55" s="26"/>
      <c r="B55" s="26"/>
      <c r="C55" s="27"/>
      <c r="D55" s="27"/>
      <c r="E55" s="143"/>
      <c r="F55" s="7"/>
      <c r="G55" s="7"/>
      <c r="H55" s="7"/>
      <c r="I55" s="7"/>
      <c r="J55" s="7"/>
    </row>
    <row r="56" spans="1:10" ht="20.25">
      <c r="A56" s="26"/>
      <c r="B56" s="26"/>
      <c r="C56" s="27"/>
      <c r="D56" s="27"/>
      <c r="E56" s="143"/>
      <c r="F56" s="7"/>
      <c r="G56" s="7"/>
      <c r="H56" s="7"/>
      <c r="I56" s="7"/>
      <c r="J56" s="7"/>
    </row>
    <row r="57" spans="1:10" ht="20.25">
      <c r="A57" s="26"/>
      <c r="B57" s="26"/>
      <c r="C57" s="27"/>
      <c r="D57" s="27"/>
      <c r="E57" s="143"/>
      <c r="F57" s="7"/>
      <c r="G57" s="7"/>
      <c r="H57" s="7"/>
      <c r="I57" s="7"/>
      <c r="J57" s="7"/>
    </row>
    <row r="58" spans="1:10" ht="20.25">
      <c r="A58" s="26"/>
      <c r="B58" s="26"/>
      <c r="C58" s="27"/>
      <c r="D58" s="27"/>
      <c r="E58" s="143"/>
      <c r="F58" s="7"/>
      <c r="G58" s="7"/>
      <c r="H58" s="7"/>
      <c r="I58" s="7"/>
      <c r="J58" s="7"/>
    </row>
    <row r="59" spans="1:10" ht="20.25">
      <c r="A59" s="26"/>
      <c r="B59" s="26"/>
      <c r="C59" s="27"/>
      <c r="D59" s="27"/>
      <c r="E59" s="143"/>
      <c r="F59" s="7"/>
      <c r="G59" s="7"/>
      <c r="H59" s="7"/>
      <c r="I59" s="7"/>
      <c r="J59" s="7"/>
    </row>
    <row r="60" spans="1:10" ht="20.25">
      <c r="A60" s="26"/>
      <c r="B60" s="26"/>
      <c r="C60" s="27"/>
      <c r="D60" s="27"/>
      <c r="E60" s="143"/>
      <c r="F60" s="7"/>
      <c r="G60" s="7"/>
      <c r="H60" s="7"/>
      <c r="I60" s="7"/>
      <c r="J60" s="7"/>
    </row>
    <row r="61" spans="1:10" ht="20.25">
      <c r="A61" s="26"/>
      <c r="B61" s="26"/>
      <c r="C61" s="27"/>
      <c r="D61" s="27"/>
      <c r="E61" s="143"/>
      <c r="F61" s="7"/>
      <c r="G61" s="7"/>
      <c r="H61" s="7"/>
      <c r="I61" s="7"/>
      <c r="J61" s="7"/>
    </row>
    <row r="62" spans="1:10" ht="20.25">
      <c r="A62" s="26"/>
      <c r="B62" s="26"/>
      <c r="C62" s="27"/>
      <c r="D62" s="27"/>
      <c r="E62" s="143"/>
      <c r="F62" s="7"/>
      <c r="G62" s="7"/>
      <c r="H62" s="7"/>
      <c r="I62" s="7"/>
      <c r="J62" s="7"/>
    </row>
    <row r="63" spans="1:10" ht="20.25">
      <c r="A63" s="26"/>
      <c r="B63" s="26"/>
      <c r="C63" s="27"/>
      <c r="D63" s="27"/>
      <c r="E63" s="143"/>
      <c r="F63" s="7"/>
      <c r="G63" s="7"/>
      <c r="H63" s="7"/>
      <c r="I63" s="7"/>
      <c r="J63" s="7"/>
    </row>
    <row r="64" spans="1:10" ht="20.25">
      <c r="A64" s="26"/>
      <c r="B64" s="26"/>
      <c r="C64" s="27"/>
      <c r="D64" s="27"/>
      <c r="E64" s="143"/>
      <c r="F64" s="7"/>
      <c r="G64" s="7"/>
      <c r="H64" s="7"/>
      <c r="I64" s="7"/>
      <c r="J64" s="7"/>
    </row>
    <row r="65" spans="1:10" ht="20.25">
      <c r="A65" s="26"/>
      <c r="B65" s="26"/>
      <c r="C65" s="27"/>
      <c r="D65" s="27"/>
      <c r="E65" s="143"/>
      <c r="F65" s="7"/>
      <c r="G65" s="7"/>
      <c r="H65" s="7"/>
      <c r="I65" s="7"/>
      <c r="J65" s="7"/>
    </row>
    <row r="66" spans="1:10" ht="20.25">
      <c r="A66" s="26"/>
      <c r="B66" s="26"/>
      <c r="C66" s="27"/>
      <c r="D66" s="27"/>
      <c r="E66" s="143"/>
      <c r="F66" s="7"/>
      <c r="G66" s="7"/>
      <c r="H66" s="7"/>
      <c r="I66" s="7"/>
      <c r="J66" s="7"/>
    </row>
    <row r="67" spans="1:10" ht="20.25">
      <c r="A67" s="26"/>
      <c r="B67" s="26"/>
      <c r="C67" s="27"/>
      <c r="D67" s="27"/>
      <c r="E67" s="143"/>
      <c r="F67" s="7"/>
      <c r="G67" s="7"/>
      <c r="H67" s="7"/>
      <c r="I67" s="7"/>
      <c r="J67" s="7"/>
    </row>
    <row r="68" spans="1:10" ht="20.25">
      <c r="A68" s="26"/>
      <c r="B68" s="26"/>
      <c r="C68" s="27"/>
      <c r="D68" s="27"/>
      <c r="E68" s="143"/>
      <c r="F68" s="7"/>
      <c r="G68" s="7"/>
      <c r="H68" s="7"/>
      <c r="I68" s="7"/>
      <c r="J68" s="7"/>
    </row>
    <row r="69" spans="1:10" ht="20.25">
      <c r="A69" s="26"/>
      <c r="B69" s="26"/>
      <c r="C69" s="27"/>
      <c r="D69" s="27"/>
      <c r="E69" s="143"/>
      <c r="F69" s="7"/>
      <c r="G69" s="7"/>
      <c r="H69" s="7"/>
      <c r="I69" s="7"/>
      <c r="J69" s="7"/>
    </row>
    <row r="70" spans="1:10" ht="20.25">
      <c r="A70" s="26"/>
      <c r="B70" s="26"/>
      <c r="C70" s="27"/>
      <c r="D70" s="27"/>
      <c r="E70" s="143"/>
      <c r="F70" s="7"/>
      <c r="G70" s="7"/>
      <c r="H70" s="7"/>
      <c r="I70" s="7"/>
      <c r="J70" s="7"/>
    </row>
    <row r="71" spans="1:10" ht="20.25">
      <c r="A71" s="26"/>
      <c r="B71" s="26"/>
      <c r="C71" s="27"/>
      <c r="D71" s="27"/>
      <c r="E71" s="143"/>
      <c r="F71" s="7"/>
      <c r="G71" s="7"/>
      <c r="H71" s="7"/>
      <c r="I71" s="7"/>
      <c r="J71" s="7"/>
    </row>
    <row r="72" spans="1:10" ht="20.25">
      <c r="A72" s="26"/>
      <c r="B72" s="26"/>
      <c r="C72" s="27"/>
      <c r="D72" s="27"/>
      <c r="E72" s="143"/>
      <c r="F72" s="7"/>
      <c r="G72" s="7"/>
      <c r="H72" s="7"/>
      <c r="I72" s="7"/>
      <c r="J72" s="7"/>
    </row>
    <row r="73" spans="1:10" ht="20.25">
      <c r="A73" s="26"/>
      <c r="B73" s="26"/>
      <c r="C73" s="27"/>
      <c r="D73" s="27"/>
      <c r="E73" s="143"/>
      <c r="F73" s="7"/>
      <c r="G73" s="7"/>
      <c r="H73" s="7"/>
      <c r="I73" s="7"/>
      <c r="J73" s="7"/>
    </row>
    <row r="74" spans="1:10" ht="20.25">
      <c r="A74" s="26"/>
      <c r="B74" s="26"/>
      <c r="C74" s="27"/>
      <c r="D74" s="27"/>
      <c r="E74" s="143"/>
      <c r="F74" s="7"/>
      <c r="G74" s="7"/>
      <c r="H74" s="7"/>
      <c r="I74" s="7"/>
      <c r="J74" s="7"/>
    </row>
    <row r="75" spans="1:10" ht="20.25">
      <c r="A75" s="26"/>
      <c r="B75" s="26"/>
      <c r="C75" s="27"/>
      <c r="D75" s="27"/>
      <c r="E75" s="143"/>
      <c r="F75" s="7"/>
      <c r="G75" s="7"/>
      <c r="H75" s="7"/>
      <c r="I75" s="7"/>
      <c r="J75" s="7"/>
    </row>
    <row r="76" spans="1:10" ht="20.25">
      <c r="A76" s="26"/>
      <c r="B76" s="26"/>
      <c r="C76" s="27"/>
      <c r="D76" s="27"/>
      <c r="E76" s="143"/>
      <c r="F76" s="7"/>
      <c r="G76" s="7"/>
      <c r="H76" s="7"/>
      <c r="I76" s="7"/>
      <c r="J76" s="7"/>
    </row>
    <row r="77" spans="1:10" ht="20.25">
      <c r="A77" s="26"/>
      <c r="B77" s="26"/>
      <c r="C77" s="27"/>
      <c r="D77" s="27"/>
      <c r="E77" s="143"/>
      <c r="F77" s="7"/>
      <c r="G77" s="7"/>
      <c r="H77" s="7"/>
      <c r="I77" s="7"/>
      <c r="J77" s="7"/>
    </row>
    <row r="78" spans="1:10" ht="20.25">
      <c r="A78" s="26"/>
      <c r="B78" s="26"/>
      <c r="C78" s="27"/>
      <c r="D78" s="27"/>
      <c r="E78" s="143"/>
      <c r="F78" s="7"/>
      <c r="G78" s="7"/>
      <c r="H78" s="7"/>
      <c r="I78" s="7"/>
      <c r="J78" s="7"/>
    </row>
    <row r="79" spans="1:10" ht="20.25">
      <c r="A79" s="26"/>
      <c r="B79" s="26"/>
      <c r="C79" s="27"/>
      <c r="D79" s="27"/>
      <c r="E79" s="143"/>
      <c r="F79" s="7"/>
      <c r="G79" s="7"/>
      <c r="H79" s="7"/>
      <c r="I79" s="7"/>
      <c r="J79" s="7"/>
    </row>
    <row r="80" spans="1:10" s="125" customFormat="1" ht="20.25">
      <c r="A80" s="126"/>
      <c r="B80" s="126"/>
      <c r="C80" s="127"/>
      <c r="D80" s="127"/>
      <c r="E80" s="145"/>
    </row>
    <row r="81" spans="1:5" s="125" customFormat="1" ht="20.25">
      <c r="A81" s="126"/>
      <c r="B81" s="126"/>
      <c r="C81" s="127"/>
      <c r="D81" s="127"/>
      <c r="E81" s="145"/>
    </row>
    <row r="82" spans="1:5" s="125" customFormat="1" ht="20.25">
      <c r="A82" s="126"/>
      <c r="B82" s="126"/>
      <c r="C82" s="127"/>
      <c r="D82" s="127"/>
      <c r="E82" s="145"/>
    </row>
    <row r="83" spans="1:5" s="125" customFormat="1" ht="20.25">
      <c r="A83" s="126"/>
      <c r="B83" s="126"/>
      <c r="C83" s="127"/>
      <c r="D83" s="127"/>
      <c r="E83" s="145"/>
    </row>
    <row r="84" spans="1:5" s="125" customFormat="1" ht="20.25">
      <c r="A84" s="126"/>
      <c r="B84" s="126"/>
      <c r="C84" s="127"/>
      <c r="D84" s="127"/>
      <c r="E84" s="145"/>
    </row>
    <row r="85" spans="1:5" s="125" customFormat="1" ht="20.25">
      <c r="A85" s="126"/>
      <c r="B85" s="126"/>
      <c r="C85" s="127"/>
      <c r="D85" s="127"/>
      <c r="E85" s="145"/>
    </row>
    <row r="86" spans="1:5" s="125" customFormat="1" ht="20.25">
      <c r="A86" s="126"/>
      <c r="B86" s="126"/>
      <c r="C86" s="127"/>
      <c r="D86" s="127"/>
      <c r="E86" s="145"/>
    </row>
    <row r="87" spans="1:5" s="125" customFormat="1" ht="20.25">
      <c r="A87" s="126"/>
      <c r="B87" s="126"/>
      <c r="C87" s="127"/>
      <c r="D87" s="127"/>
      <c r="E87" s="145"/>
    </row>
    <row r="88" spans="1:5" s="125" customFormat="1" ht="20.25">
      <c r="A88" s="126"/>
      <c r="B88" s="126"/>
      <c r="C88" s="127"/>
      <c r="D88" s="127"/>
      <c r="E88" s="145"/>
    </row>
    <row r="89" spans="1:5" s="125" customFormat="1" ht="20.25">
      <c r="A89" s="126"/>
      <c r="B89" s="126"/>
      <c r="C89" s="127"/>
      <c r="D89" s="127"/>
      <c r="E89" s="145"/>
    </row>
    <row r="90" spans="1:5" s="125" customFormat="1" ht="20.25">
      <c r="A90" s="126"/>
      <c r="B90" s="126"/>
      <c r="C90" s="127"/>
      <c r="D90" s="127"/>
      <c r="E90" s="145"/>
    </row>
    <row r="91" spans="1:5" s="125" customFormat="1" ht="20.25">
      <c r="A91" s="126"/>
      <c r="B91" s="126"/>
      <c r="C91" s="127"/>
      <c r="D91" s="127"/>
      <c r="E91" s="145"/>
    </row>
    <row r="92" spans="1:5" s="125" customFormat="1" ht="20.25">
      <c r="A92" s="126"/>
      <c r="B92" s="126"/>
      <c r="C92" s="127"/>
      <c r="D92" s="127"/>
      <c r="E92" s="145"/>
    </row>
    <row r="93" spans="1:5" s="125" customFormat="1" ht="20.25">
      <c r="A93" s="126"/>
      <c r="B93" s="126"/>
      <c r="C93" s="127"/>
      <c r="D93" s="127"/>
      <c r="E93" s="145"/>
    </row>
    <row r="94" spans="1:5" s="125" customFormat="1" ht="20.25">
      <c r="A94" s="126"/>
      <c r="B94" s="126"/>
      <c r="C94" s="127"/>
      <c r="D94" s="127"/>
      <c r="E94" s="145"/>
    </row>
    <row r="95" spans="1:5" s="125" customFormat="1" ht="20.25">
      <c r="A95" s="126"/>
      <c r="B95" s="126"/>
      <c r="C95" s="127"/>
      <c r="D95" s="127"/>
      <c r="E95" s="145"/>
    </row>
    <row r="96" spans="1:5" s="125" customFormat="1" ht="20.25">
      <c r="A96" s="126"/>
      <c r="B96" s="126"/>
      <c r="C96" s="127"/>
      <c r="D96" s="127"/>
      <c r="E96" s="145"/>
    </row>
    <row r="97" spans="1:5" s="125" customFormat="1" ht="20.25">
      <c r="A97" s="126"/>
      <c r="B97" s="126"/>
      <c r="C97" s="127"/>
      <c r="D97" s="127"/>
      <c r="E97" s="145"/>
    </row>
    <row r="98" spans="1:5" s="125" customFormat="1" ht="20.25">
      <c r="A98" s="126"/>
      <c r="B98" s="126"/>
      <c r="C98" s="127"/>
      <c r="D98" s="127"/>
      <c r="E98" s="145"/>
    </row>
    <row r="99" spans="1:5" s="125" customFormat="1" ht="20.25">
      <c r="A99" s="126"/>
      <c r="B99" s="126"/>
      <c r="C99" s="127"/>
      <c r="D99" s="127"/>
      <c r="E99" s="145"/>
    </row>
    <row r="100" spans="1:5" s="125" customFormat="1" ht="20.25">
      <c r="A100" s="126"/>
      <c r="B100" s="126"/>
      <c r="C100" s="127"/>
      <c r="D100" s="127"/>
      <c r="E100" s="145"/>
    </row>
    <row r="101" spans="1:5" s="125" customFormat="1" ht="20.25">
      <c r="A101" s="126"/>
      <c r="B101" s="126"/>
      <c r="C101" s="127"/>
      <c r="D101" s="127"/>
      <c r="E101" s="145"/>
    </row>
    <row r="102" spans="1:5" s="125" customFormat="1" ht="20.25">
      <c r="A102" s="126"/>
      <c r="B102" s="126"/>
      <c r="C102" s="127"/>
      <c r="D102" s="127"/>
      <c r="E102" s="145"/>
    </row>
    <row r="103" spans="1:5" s="125" customFormat="1" ht="20.25">
      <c r="A103" s="126"/>
      <c r="B103" s="126"/>
      <c r="C103" s="127"/>
      <c r="D103" s="127"/>
      <c r="E103" s="145"/>
    </row>
    <row r="104" spans="1:5" s="125" customFormat="1" ht="20.25">
      <c r="A104" s="126"/>
      <c r="B104" s="126"/>
      <c r="C104" s="127"/>
      <c r="D104" s="127"/>
      <c r="E104" s="145"/>
    </row>
    <row r="105" spans="1:5" s="125" customFormat="1" ht="20.25">
      <c r="A105" s="126"/>
      <c r="B105" s="126"/>
      <c r="C105" s="127"/>
      <c r="D105" s="127"/>
      <c r="E105" s="145"/>
    </row>
    <row r="106" spans="1:5" s="125" customFormat="1" ht="20.25">
      <c r="A106" s="126"/>
      <c r="B106" s="126"/>
      <c r="C106" s="127"/>
      <c r="D106" s="127"/>
      <c r="E106" s="145"/>
    </row>
    <row r="107" spans="1:5" s="125" customFormat="1" ht="20.25">
      <c r="A107" s="126"/>
      <c r="B107" s="126"/>
      <c r="C107" s="127"/>
      <c r="D107" s="127"/>
      <c r="E107" s="145"/>
    </row>
    <row r="108" spans="1:5" s="125" customFormat="1" ht="20.25">
      <c r="A108" s="126"/>
      <c r="B108" s="126"/>
      <c r="C108" s="127"/>
      <c r="D108" s="127"/>
      <c r="E108" s="145"/>
    </row>
    <row r="109" spans="1:5" s="125" customFormat="1" ht="20.25">
      <c r="A109" s="126"/>
      <c r="B109" s="126"/>
      <c r="C109" s="127"/>
      <c r="D109" s="127"/>
      <c r="E109" s="145"/>
    </row>
    <row r="110" spans="1:5" s="125" customFormat="1" ht="20.25">
      <c r="A110" s="126"/>
      <c r="B110" s="126"/>
      <c r="C110" s="127"/>
      <c r="D110" s="127"/>
      <c r="E110" s="145"/>
    </row>
    <row r="111" spans="1:5" s="125" customFormat="1" ht="20.25">
      <c r="A111" s="126"/>
      <c r="B111" s="126"/>
      <c r="C111" s="127"/>
      <c r="D111" s="127"/>
      <c r="E111" s="145"/>
    </row>
    <row r="112" spans="1:5" s="125" customFormat="1" ht="20.25">
      <c r="A112" s="126"/>
      <c r="B112" s="126"/>
      <c r="C112" s="127"/>
      <c r="D112" s="127"/>
      <c r="E112" s="145"/>
    </row>
    <row r="113" spans="1:5" s="125" customFormat="1" ht="20.25">
      <c r="A113" s="126"/>
      <c r="B113" s="126"/>
      <c r="C113" s="127"/>
      <c r="D113" s="127"/>
      <c r="E113" s="145"/>
    </row>
    <row r="114" spans="1:5" s="125" customFormat="1" ht="20.25">
      <c r="A114" s="126"/>
      <c r="B114" s="126"/>
      <c r="C114" s="127"/>
      <c r="D114" s="127"/>
      <c r="E114" s="145"/>
    </row>
    <row r="115" spans="1:5" s="125" customFormat="1" ht="20.25">
      <c r="A115" s="126"/>
      <c r="B115" s="126"/>
      <c r="C115" s="127"/>
      <c r="D115" s="127"/>
      <c r="E115" s="145"/>
    </row>
    <row r="116" spans="1:5" s="125" customFormat="1" ht="20.25">
      <c r="A116" s="126"/>
      <c r="B116" s="126"/>
      <c r="C116" s="127"/>
      <c r="D116" s="127"/>
      <c r="E116" s="145"/>
    </row>
    <row r="117" spans="1:5" s="125" customFormat="1" ht="20.25">
      <c r="A117" s="126"/>
      <c r="B117" s="126"/>
      <c r="C117" s="127"/>
      <c r="D117" s="127"/>
      <c r="E117" s="145"/>
    </row>
    <row r="118" spans="1:5" s="125" customFormat="1" ht="20.25">
      <c r="A118" s="126"/>
      <c r="B118" s="126"/>
      <c r="C118" s="127"/>
      <c r="D118" s="127"/>
      <c r="E118" s="145"/>
    </row>
    <row r="119" spans="1:5" s="125" customFormat="1" ht="20.25">
      <c r="A119" s="126"/>
      <c r="B119" s="126"/>
      <c r="C119" s="127"/>
      <c r="D119" s="127"/>
      <c r="E119" s="145"/>
    </row>
    <row r="120" spans="1:5" s="125" customFormat="1" ht="20.25">
      <c r="A120" s="126"/>
      <c r="B120" s="126"/>
      <c r="C120" s="127"/>
      <c r="D120" s="127"/>
      <c r="E120" s="145"/>
    </row>
    <row r="121" spans="1:5" s="125" customFormat="1" ht="20.25">
      <c r="A121" s="126"/>
      <c r="B121" s="126"/>
      <c r="C121" s="127"/>
      <c r="D121" s="127"/>
      <c r="E121" s="145"/>
    </row>
    <row r="122" spans="1:5" s="125" customFormat="1" ht="20.25">
      <c r="A122" s="126"/>
      <c r="B122" s="126"/>
      <c r="C122" s="127"/>
      <c r="D122" s="127"/>
      <c r="E122" s="145"/>
    </row>
    <row r="123" spans="1:5" s="125" customFormat="1" ht="20.25">
      <c r="A123" s="126"/>
      <c r="B123" s="126"/>
      <c r="C123" s="127"/>
      <c r="D123" s="127"/>
      <c r="E123" s="145"/>
    </row>
    <row r="124" spans="1:5" s="125" customFormat="1" ht="20.25">
      <c r="A124" s="126"/>
      <c r="B124" s="126"/>
      <c r="C124" s="127"/>
      <c r="D124" s="127"/>
      <c r="E124" s="145"/>
    </row>
    <row r="125" spans="1:5" s="125" customFormat="1" ht="20.25">
      <c r="A125" s="126"/>
      <c r="B125" s="126"/>
      <c r="C125" s="127"/>
      <c r="D125" s="127"/>
      <c r="E125" s="145"/>
    </row>
    <row r="126" spans="1:5" s="125" customFormat="1" ht="20.25">
      <c r="A126" s="126"/>
      <c r="B126" s="126"/>
      <c r="C126" s="127"/>
      <c r="D126" s="127"/>
      <c r="E126" s="145"/>
    </row>
    <row r="127" spans="1:5" s="125" customFormat="1" ht="20.25">
      <c r="A127" s="126"/>
      <c r="B127" s="126"/>
      <c r="C127" s="127"/>
      <c r="D127" s="127"/>
      <c r="E127" s="145"/>
    </row>
    <row r="128" spans="1:5" s="125" customFormat="1" ht="20.25">
      <c r="A128" s="126"/>
      <c r="B128" s="126"/>
      <c r="C128" s="127"/>
      <c r="D128" s="127"/>
      <c r="E128" s="145"/>
    </row>
    <row r="129" spans="1:5" s="125" customFormat="1" ht="20.25">
      <c r="A129" s="126"/>
      <c r="B129" s="126"/>
      <c r="C129" s="127"/>
      <c r="D129" s="127"/>
      <c r="E129" s="145"/>
    </row>
    <row r="130" spans="1:5" s="125" customFormat="1" ht="20.25">
      <c r="A130" s="126"/>
      <c r="B130" s="126"/>
      <c r="C130" s="127"/>
      <c r="D130" s="127"/>
      <c r="E130" s="145"/>
    </row>
    <row r="131" spans="1:5" s="125" customFormat="1" ht="20.25">
      <c r="A131" s="126"/>
      <c r="B131" s="126"/>
      <c r="C131" s="127"/>
      <c r="D131" s="127"/>
      <c r="E131" s="145"/>
    </row>
    <row r="132" spans="1:5" s="125" customFormat="1" ht="20.25">
      <c r="A132" s="126"/>
      <c r="B132" s="126"/>
      <c r="C132" s="127"/>
      <c r="D132" s="127"/>
      <c r="E132" s="145"/>
    </row>
    <row r="133" spans="1:5" s="125" customFormat="1" ht="20.25">
      <c r="A133" s="126"/>
      <c r="B133" s="126"/>
      <c r="C133" s="127"/>
      <c r="D133" s="127"/>
      <c r="E133" s="145"/>
    </row>
    <row r="134" spans="1:5" s="125" customFormat="1" ht="20.25">
      <c r="A134" s="126"/>
      <c r="B134" s="126"/>
      <c r="C134" s="127"/>
      <c r="D134" s="127"/>
      <c r="E134" s="145"/>
    </row>
    <row r="135" spans="1:5" s="125" customFormat="1" ht="20.25">
      <c r="A135" s="126"/>
      <c r="B135" s="126"/>
      <c r="C135" s="127"/>
      <c r="D135" s="127"/>
      <c r="E135" s="145"/>
    </row>
    <row r="136" spans="1:5" s="125" customFormat="1" ht="20.25">
      <c r="A136" s="126"/>
      <c r="B136" s="126"/>
      <c r="C136" s="127"/>
      <c r="D136" s="127"/>
      <c r="E136" s="145"/>
    </row>
    <row r="137" spans="1:5" s="125" customFormat="1" ht="20.25">
      <c r="A137" s="126"/>
      <c r="B137" s="126"/>
      <c r="C137" s="127"/>
      <c r="D137" s="127"/>
      <c r="E137" s="145"/>
    </row>
    <row r="138" spans="1:5" s="125" customFormat="1" ht="20.25">
      <c r="A138" s="126"/>
      <c r="B138" s="126"/>
      <c r="C138" s="127"/>
      <c r="D138" s="127"/>
      <c r="E138" s="145"/>
    </row>
    <row r="139" spans="1:5" s="125" customFormat="1" ht="20.25">
      <c r="A139" s="126"/>
      <c r="B139" s="126"/>
      <c r="C139" s="127"/>
      <c r="D139" s="127"/>
      <c r="E139" s="145"/>
    </row>
    <row r="140" spans="1:5" s="125" customFormat="1" ht="20.25">
      <c r="A140" s="126"/>
      <c r="B140" s="126"/>
      <c r="C140" s="127"/>
      <c r="D140" s="127"/>
      <c r="E140" s="145"/>
    </row>
    <row r="141" spans="1:5" s="125" customFormat="1" ht="20.25">
      <c r="A141" s="126"/>
      <c r="B141" s="126"/>
      <c r="C141" s="127"/>
      <c r="D141" s="127"/>
      <c r="E141" s="145"/>
    </row>
    <row r="142" spans="1:5" s="125" customFormat="1" ht="20.25">
      <c r="A142" s="126"/>
      <c r="B142" s="126"/>
      <c r="C142" s="127"/>
      <c r="D142" s="127"/>
      <c r="E142" s="145"/>
    </row>
    <row r="143" spans="1:5" s="125" customFormat="1" ht="20.25">
      <c r="A143" s="126"/>
      <c r="B143" s="126"/>
      <c r="C143" s="127"/>
      <c r="D143" s="127"/>
      <c r="E143" s="145"/>
    </row>
    <row r="144" spans="1:5" s="125" customFormat="1" ht="20.25">
      <c r="A144" s="126"/>
      <c r="B144" s="126"/>
      <c r="C144" s="127"/>
      <c r="D144" s="127"/>
      <c r="E144" s="145"/>
    </row>
    <row r="145" spans="1:5" s="125" customFormat="1" ht="20.25">
      <c r="A145" s="126"/>
      <c r="B145" s="126"/>
      <c r="C145" s="127"/>
      <c r="D145" s="127"/>
      <c r="E145" s="145"/>
    </row>
    <row r="146" spans="1:5" s="125" customFormat="1" ht="20.25">
      <c r="A146" s="126"/>
      <c r="B146" s="126"/>
      <c r="C146" s="127"/>
      <c r="D146" s="127"/>
      <c r="E146" s="145"/>
    </row>
    <row r="147" spans="1:5" s="125" customFormat="1" ht="20.25">
      <c r="A147" s="126"/>
      <c r="B147" s="126"/>
      <c r="C147" s="127"/>
      <c r="D147" s="127"/>
      <c r="E147" s="145"/>
    </row>
    <row r="148" spans="1:5" s="125" customFormat="1" ht="20.25">
      <c r="A148" s="126"/>
      <c r="B148" s="126"/>
      <c r="C148" s="127"/>
      <c r="D148" s="127"/>
      <c r="E148" s="145"/>
    </row>
    <row r="149" spans="1:5" s="125" customFormat="1" ht="20.25">
      <c r="A149" s="126"/>
      <c r="B149" s="126"/>
      <c r="C149" s="127"/>
      <c r="D149" s="127"/>
      <c r="E149" s="145"/>
    </row>
    <row r="150" spans="1:5" s="125" customFormat="1" ht="20.25">
      <c r="A150" s="126"/>
      <c r="B150" s="126"/>
      <c r="C150" s="127"/>
      <c r="D150" s="127"/>
      <c r="E150" s="145"/>
    </row>
    <row r="151" spans="1:5" s="125" customFormat="1" ht="20.25">
      <c r="A151" s="126"/>
      <c r="B151" s="126"/>
      <c r="C151" s="127"/>
      <c r="D151" s="127"/>
      <c r="E151" s="145"/>
    </row>
    <row r="152" spans="1:5" s="125" customFormat="1" ht="20.25">
      <c r="A152" s="126"/>
      <c r="B152" s="126"/>
      <c r="C152" s="127"/>
      <c r="D152" s="127"/>
      <c r="E152" s="145"/>
    </row>
    <row r="153" spans="1:5" s="125" customFormat="1" ht="20.25">
      <c r="A153" s="126"/>
      <c r="B153" s="126"/>
      <c r="C153" s="127"/>
      <c r="D153" s="127"/>
      <c r="E153" s="145"/>
    </row>
    <row r="154" spans="1:5" s="125" customFormat="1" ht="20.25">
      <c r="A154" s="126"/>
      <c r="B154" s="126"/>
      <c r="C154" s="127"/>
      <c r="D154" s="127"/>
      <c r="E154" s="145"/>
    </row>
    <row r="155" spans="1:5" s="125" customFormat="1" ht="20.25">
      <c r="A155" s="126"/>
      <c r="B155" s="126"/>
      <c r="C155" s="127"/>
      <c r="D155" s="127"/>
      <c r="E155" s="145"/>
    </row>
    <row r="156" spans="1:5" s="125" customFormat="1" ht="20.25">
      <c r="A156" s="126"/>
      <c r="B156" s="126"/>
      <c r="C156" s="127"/>
      <c r="D156" s="127"/>
      <c r="E156" s="145"/>
    </row>
    <row r="157" spans="1:5" s="125" customFormat="1" ht="20.25">
      <c r="A157" s="126"/>
      <c r="B157" s="126"/>
      <c r="C157" s="127"/>
      <c r="D157" s="127"/>
      <c r="E157" s="145"/>
    </row>
    <row r="158" spans="1:5" s="125" customFormat="1" ht="20.25">
      <c r="A158" s="126"/>
      <c r="B158" s="126"/>
      <c r="C158" s="127"/>
      <c r="D158" s="127"/>
      <c r="E158" s="145"/>
    </row>
    <row r="159" spans="1:5" s="125" customFormat="1" ht="20.25">
      <c r="A159" s="126"/>
      <c r="B159" s="126"/>
      <c r="C159" s="127"/>
      <c r="D159" s="127"/>
      <c r="E159" s="145"/>
    </row>
    <row r="160" spans="1:5" s="125" customFormat="1" ht="20.25">
      <c r="A160" s="126"/>
      <c r="B160" s="126"/>
      <c r="C160" s="127"/>
      <c r="D160" s="127"/>
      <c r="E160" s="145"/>
    </row>
    <row r="161" spans="1:5" s="125" customFormat="1" ht="20.25">
      <c r="A161" s="126"/>
      <c r="B161" s="126"/>
      <c r="C161" s="127"/>
      <c r="D161" s="127"/>
      <c r="E161" s="145"/>
    </row>
    <row r="162" spans="1:5" s="125" customFormat="1" ht="20.25">
      <c r="A162" s="126"/>
      <c r="B162" s="126"/>
      <c r="C162" s="127"/>
      <c r="D162" s="127"/>
      <c r="E162" s="145"/>
    </row>
    <row r="163" spans="1:5" s="125" customFormat="1" ht="20.25">
      <c r="A163" s="126"/>
      <c r="B163" s="126"/>
      <c r="C163" s="127"/>
      <c r="D163" s="127"/>
      <c r="E163" s="145"/>
    </row>
    <row r="164" spans="1:5" s="125" customFormat="1" ht="20.25">
      <c r="A164" s="126"/>
      <c r="B164" s="126"/>
      <c r="C164" s="127"/>
      <c r="D164" s="127"/>
      <c r="E164" s="145"/>
    </row>
    <row r="165" spans="1:5" s="125" customFormat="1" ht="20.25">
      <c r="A165" s="126"/>
      <c r="B165" s="126"/>
      <c r="C165" s="127"/>
      <c r="D165" s="127"/>
      <c r="E165" s="145"/>
    </row>
    <row r="166" spans="1:5" s="125" customFormat="1" ht="20.25">
      <c r="A166" s="126"/>
      <c r="B166" s="126"/>
      <c r="C166" s="127"/>
      <c r="D166" s="127"/>
      <c r="E166" s="145"/>
    </row>
    <row r="167" spans="1:5" s="125" customFormat="1" ht="20.25">
      <c r="A167" s="126"/>
      <c r="B167" s="126"/>
      <c r="C167" s="127"/>
      <c r="D167" s="127"/>
      <c r="E167" s="145"/>
    </row>
    <row r="168" spans="1:5" s="125" customFormat="1" ht="20.25">
      <c r="A168" s="126"/>
      <c r="B168" s="126"/>
      <c r="C168" s="127"/>
      <c r="D168" s="127"/>
      <c r="E168" s="145"/>
    </row>
    <row r="169" spans="1:5" s="125" customFormat="1" ht="20.25">
      <c r="A169" s="126"/>
      <c r="B169" s="126"/>
      <c r="C169" s="127"/>
      <c r="D169" s="127"/>
      <c r="E169" s="145"/>
    </row>
    <row r="170" spans="1:5" s="125" customFormat="1" ht="20.25">
      <c r="A170" s="126"/>
      <c r="B170" s="126"/>
      <c r="C170" s="127"/>
      <c r="D170" s="127"/>
      <c r="E170" s="145"/>
    </row>
    <row r="171" spans="1:5" s="125" customFormat="1" ht="20.25">
      <c r="A171" s="126"/>
      <c r="B171" s="126"/>
      <c r="C171" s="127"/>
      <c r="D171" s="127"/>
      <c r="E171" s="145"/>
    </row>
    <row r="172" spans="1:5" s="125" customFormat="1" ht="20.25">
      <c r="A172" s="126"/>
      <c r="B172" s="126"/>
      <c r="C172" s="127"/>
      <c r="D172" s="127"/>
      <c r="E172" s="145"/>
    </row>
    <row r="173" spans="1:5" s="125" customFormat="1" ht="20.25">
      <c r="A173" s="126"/>
      <c r="B173" s="126"/>
      <c r="C173" s="127"/>
      <c r="D173" s="127"/>
      <c r="E173" s="145"/>
    </row>
    <row r="174" spans="1:5" s="125" customFormat="1" ht="20.25">
      <c r="A174" s="126"/>
      <c r="B174" s="126"/>
      <c r="C174" s="127"/>
      <c r="D174" s="127"/>
      <c r="E174" s="145"/>
    </row>
    <row r="175" spans="1:5" s="125" customFormat="1" ht="20.25">
      <c r="A175" s="126"/>
      <c r="B175" s="126"/>
      <c r="C175" s="127"/>
      <c r="D175" s="127"/>
      <c r="E175" s="145"/>
    </row>
    <row r="176" spans="1:5" s="125" customFormat="1" ht="20.25">
      <c r="A176" s="126"/>
      <c r="B176" s="126"/>
      <c r="C176" s="127"/>
      <c r="D176" s="127"/>
      <c r="E176" s="145"/>
    </row>
    <row r="177" spans="1:5" s="125" customFormat="1" ht="20.25">
      <c r="A177" s="126"/>
      <c r="B177" s="126"/>
      <c r="C177" s="127"/>
      <c r="D177" s="127"/>
      <c r="E177" s="145"/>
    </row>
    <row r="178" spans="1:5" s="125" customFormat="1" ht="20.25">
      <c r="A178" s="126"/>
      <c r="B178" s="126"/>
      <c r="C178" s="127"/>
      <c r="D178" s="127"/>
      <c r="E178" s="145"/>
    </row>
    <row r="179" spans="1:5" s="125" customFormat="1" ht="20.25">
      <c r="A179" s="126"/>
      <c r="B179" s="126"/>
      <c r="C179" s="127"/>
      <c r="D179" s="127"/>
      <c r="E179" s="145"/>
    </row>
    <row r="180" spans="1:5" s="125" customFormat="1" ht="20.25">
      <c r="A180" s="126"/>
      <c r="B180" s="126"/>
      <c r="C180" s="127"/>
      <c r="D180" s="127"/>
      <c r="E180" s="145"/>
    </row>
    <row r="181" spans="1:5" s="125" customFormat="1" ht="20.25">
      <c r="A181" s="126"/>
      <c r="B181" s="126"/>
      <c r="C181" s="127"/>
      <c r="D181" s="127"/>
      <c r="E181" s="145"/>
    </row>
    <row r="182" spans="1:5" s="125" customFormat="1" ht="20.25">
      <c r="A182" s="126"/>
      <c r="B182" s="126"/>
      <c r="C182" s="127"/>
      <c r="D182" s="127"/>
      <c r="E182" s="145"/>
    </row>
    <row r="183" spans="1:5" s="125" customFormat="1" ht="20.25">
      <c r="A183" s="126"/>
      <c r="B183" s="126"/>
      <c r="C183" s="127"/>
      <c r="D183" s="127"/>
      <c r="E183" s="145"/>
    </row>
    <row r="184" spans="1:5" s="125" customFormat="1" ht="20.25">
      <c r="A184" s="126"/>
      <c r="B184" s="126"/>
      <c r="C184" s="127"/>
      <c r="D184" s="127"/>
      <c r="E184" s="145"/>
    </row>
    <row r="185" spans="1:5" s="125" customFormat="1" ht="20.25">
      <c r="A185" s="126"/>
      <c r="B185" s="126"/>
      <c r="C185" s="127"/>
      <c r="D185" s="127"/>
      <c r="E185" s="145"/>
    </row>
    <row r="186" spans="1:5" s="125" customFormat="1" ht="20.25">
      <c r="A186" s="126"/>
      <c r="B186" s="126"/>
      <c r="C186" s="127"/>
      <c r="D186" s="127"/>
      <c r="E186" s="145"/>
    </row>
    <row r="187" spans="1:5" s="125" customFormat="1" ht="20.25">
      <c r="A187" s="126"/>
      <c r="B187" s="126"/>
      <c r="C187" s="127"/>
      <c r="D187" s="127"/>
      <c r="E187" s="145"/>
    </row>
    <row r="188" spans="1:5" s="125" customFormat="1" ht="20.25">
      <c r="A188" s="126"/>
      <c r="B188" s="126"/>
      <c r="C188" s="127"/>
      <c r="D188" s="127"/>
      <c r="E188" s="145"/>
    </row>
    <row r="189" spans="1:5" s="125" customFormat="1" ht="20.25">
      <c r="A189" s="126"/>
      <c r="B189" s="126"/>
      <c r="C189" s="127"/>
      <c r="D189" s="127"/>
      <c r="E189" s="145"/>
    </row>
    <row r="190" spans="1:5" s="125" customFormat="1" ht="20.25">
      <c r="A190" s="126"/>
      <c r="B190" s="126"/>
      <c r="C190" s="127"/>
      <c r="D190" s="127"/>
      <c r="E190" s="145"/>
    </row>
    <row r="191" spans="1:5" s="125" customFormat="1" ht="20.25">
      <c r="A191" s="126"/>
      <c r="B191" s="126"/>
      <c r="C191" s="127"/>
      <c r="D191" s="127"/>
      <c r="E191" s="145"/>
    </row>
    <row r="192" spans="1:5" s="125" customFormat="1" ht="20.25">
      <c r="A192" s="126"/>
      <c r="B192" s="126"/>
      <c r="C192" s="127"/>
      <c r="D192" s="127"/>
      <c r="E192" s="145"/>
    </row>
    <row r="193" spans="1:5" s="125" customFormat="1" ht="20.25">
      <c r="A193" s="126"/>
      <c r="B193" s="126"/>
      <c r="C193" s="127"/>
      <c r="D193" s="127"/>
      <c r="E193" s="145"/>
    </row>
    <row r="194" spans="1:5" s="125" customFormat="1" ht="20.25">
      <c r="A194" s="126"/>
      <c r="B194" s="126"/>
      <c r="C194" s="127"/>
      <c r="D194" s="127"/>
      <c r="E194" s="145"/>
    </row>
    <row r="195" spans="1:5" s="125" customFormat="1" ht="20.25">
      <c r="A195" s="126"/>
      <c r="B195" s="126"/>
      <c r="C195" s="127"/>
      <c r="D195" s="127"/>
      <c r="E195" s="145"/>
    </row>
    <row r="196" spans="1:5" s="125" customFormat="1" ht="20.25">
      <c r="A196" s="126"/>
      <c r="B196" s="126"/>
      <c r="C196" s="127"/>
      <c r="D196" s="127"/>
      <c r="E196" s="145"/>
    </row>
    <row r="197" spans="1:5" s="125" customFormat="1" ht="20.25">
      <c r="A197" s="126"/>
      <c r="B197" s="126"/>
      <c r="C197" s="127"/>
      <c r="D197" s="127"/>
      <c r="E197" s="145"/>
    </row>
    <row r="198" spans="1:5" s="125" customFormat="1" ht="20.25">
      <c r="A198" s="126"/>
      <c r="B198" s="126"/>
      <c r="C198" s="127"/>
      <c r="D198" s="127"/>
      <c r="E198" s="145"/>
    </row>
    <row r="199" spans="1:5" s="125" customFormat="1" ht="20.25">
      <c r="A199" s="126"/>
      <c r="B199" s="126"/>
      <c r="C199" s="127"/>
      <c r="D199" s="127"/>
      <c r="E199" s="145"/>
    </row>
    <row r="200" spans="1:5" s="125" customFormat="1" ht="20.25">
      <c r="A200" s="126"/>
      <c r="B200" s="126"/>
      <c r="C200" s="127"/>
      <c r="D200" s="127"/>
      <c r="E200" s="145"/>
    </row>
    <row r="201" spans="1:5" s="125" customFormat="1" ht="20.25">
      <c r="A201" s="126"/>
      <c r="B201" s="126"/>
      <c r="C201" s="127"/>
      <c r="D201" s="127"/>
      <c r="E201" s="145"/>
    </row>
    <row r="202" spans="1:5" s="125" customFormat="1" ht="20.25">
      <c r="A202" s="126"/>
      <c r="B202" s="126"/>
      <c r="C202" s="127"/>
      <c r="D202" s="127"/>
      <c r="E202" s="145"/>
    </row>
    <row r="203" spans="1:5" s="125" customFormat="1" ht="20.25">
      <c r="A203" s="126"/>
      <c r="B203" s="126"/>
      <c r="C203" s="127"/>
      <c r="D203" s="127"/>
      <c r="E203" s="145"/>
    </row>
    <row r="204" spans="1:5" s="125" customFormat="1" ht="20.25">
      <c r="A204" s="126"/>
      <c r="B204" s="126"/>
      <c r="C204" s="127"/>
      <c r="D204" s="127"/>
      <c r="E204" s="145"/>
    </row>
    <row r="205" spans="1:5" s="125" customFormat="1" ht="20.25">
      <c r="A205" s="126"/>
      <c r="B205" s="126"/>
      <c r="C205" s="127"/>
      <c r="D205" s="127"/>
      <c r="E205" s="145"/>
    </row>
    <row r="206" spans="1:5" s="125" customFormat="1" ht="20.25">
      <c r="A206" s="126"/>
      <c r="B206" s="126"/>
      <c r="C206" s="127"/>
      <c r="D206" s="127"/>
      <c r="E206" s="145"/>
    </row>
    <row r="207" spans="1:5" s="125" customFormat="1" ht="20.25">
      <c r="A207" s="126"/>
      <c r="B207" s="126"/>
      <c r="C207" s="127"/>
      <c r="D207" s="127"/>
      <c r="E207" s="145"/>
    </row>
    <row r="208" spans="1:5" s="125" customFormat="1" ht="20.25">
      <c r="A208" s="126"/>
      <c r="B208" s="126"/>
      <c r="C208" s="127"/>
      <c r="D208" s="127"/>
      <c r="E208" s="145"/>
    </row>
    <row r="209" spans="1:5" s="125" customFormat="1" ht="20.25">
      <c r="A209" s="126"/>
      <c r="B209" s="126"/>
      <c r="C209" s="127"/>
      <c r="D209" s="127"/>
      <c r="E209" s="145"/>
    </row>
    <row r="210" spans="1:5" s="125" customFormat="1" ht="20.25">
      <c r="A210" s="126"/>
      <c r="B210" s="126"/>
      <c r="C210" s="127"/>
      <c r="D210" s="127"/>
      <c r="E210" s="145"/>
    </row>
    <row r="211" spans="1:5" s="125" customFormat="1" ht="20.25">
      <c r="A211" s="126"/>
      <c r="B211" s="126"/>
      <c r="C211" s="127"/>
      <c r="D211" s="127"/>
      <c r="E211" s="145"/>
    </row>
    <row r="212" spans="1:5" s="125" customFormat="1" ht="20.25">
      <c r="A212" s="126"/>
      <c r="B212" s="126"/>
      <c r="C212" s="127"/>
      <c r="D212" s="127"/>
      <c r="E212" s="145"/>
    </row>
    <row r="213" spans="1:5" s="125" customFormat="1" ht="20.25">
      <c r="A213" s="126"/>
      <c r="B213" s="126"/>
      <c r="C213" s="127"/>
      <c r="D213" s="127"/>
      <c r="E213" s="145"/>
    </row>
    <row r="214" spans="1:5" s="125" customFormat="1" ht="20.25">
      <c r="A214" s="126"/>
      <c r="B214" s="126"/>
      <c r="C214" s="127"/>
      <c r="D214" s="127"/>
      <c r="E214" s="145"/>
    </row>
    <row r="215" spans="1:5" s="125" customFormat="1" ht="20.25">
      <c r="A215" s="126"/>
      <c r="B215" s="126"/>
      <c r="C215" s="127"/>
      <c r="D215" s="127"/>
      <c r="E215" s="145"/>
    </row>
    <row r="216" spans="1:5" s="125" customFormat="1" ht="20.25">
      <c r="A216" s="126"/>
      <c r="B216" s="126"/>
      <c r="C216" s="127"/>
      <c r="D216" s="127"/>
      <c r="E216" s="145"/>
    </row>
    <row r="217" spans="1:5" s="125" customFormat="1" ht="20.25">
      <c r="A217" s="126"/>
      <c r="B217" s="126"/>
      <c r="C217" s="127"/>
      <c r="D217" s="127"/>
      <c r="E217" s="145"/>
    </row>
    <row r="218" spans="1:5" s="125" customFormat="1" ht="20.25">
      <c r="A218" s="126"/>
      <c r="B218" s="126"/>
      <c r="C218" s="127"/>
      <c r="D218" s="127"/>
      <c r="E218" s="145"/>
    </row>
    <row r="219" spans="1:5" s="125" customFormat="1" ht="20.25">
      <c r="A219" s="126"/>
      <c r="B219" s="126"/>
      <c r="C219" s="127"/>
      <c r="D219" s="127"/>
      <c r="E219" s="145"/>
    </row>
    <row r="220" spans="1:5" s="125" customFormat="1" ht="20.25">
      <c r="A220" s="126"/>
      <c r="B220" s="126"/>
      <c r="C220" s="127"/>
      <c r="D220" s="127"/>
      <c r="E220" s="145"/>
    </row>
    <row r="221" spans="1:5" s="125" customFormat="1" ht="20.25">
      <c r="A221" s="126"/>
      <c r="B221" s="126"/>
      <c r="C221" s="127"/>
      <c r="D221" s="127"/>
      <c r="E221" s="145"/>
    </row>
    <row r="222" spans="1:5" s="125" customFormat="1" ht="20.25">
      <c r="A222" s="126"/>
      <c r="B222" s="126"/>
      <c r="C222" s="127"/>
      <c r="D222" s="127"/>
      <c r="E222" s="145"/>
    </row>
    <row r="223" spans="1:5" s="125" customFormat="1" ht="20.25">
      <c r="A223" s="126"/>
      <c r="B223" s="126"/>
      <c r="C223" s="127"/>
      <c r="D223" s="127"/>
      <c r="E223" s="145"/>
    </row>
    <row r="224" spans="1:5" s="125" customFormat="1" ht="20.25">
      <c r="A224" s="126"/>
      <c r="B224" s="126"/>
      <c r="C224" s="127"/>
      <c r="D224" s="127"/>
      <c r="E224" s="145"/>
    </row>
    <row r="225" spans="1:7" s="125" customFormat="1" ht="20.25">
      <c r="A225" s="126"/>
      <c r="B225" s="126"/>
      <c r="C225" s="127"/>
      <c r="D225" s="127"/>
      <c r="E225" s="145"/>
    </row>
    <row r="226" spans="1:7" s="125" customFormat="1" ht="20.25">
      <c r="A226" s="126"/>
      <c r="B226" s="126"/>
      <c r="C226" s="127"/>
      <c r="D226" s="127"/>
      <c r="E226" s="145"/>
    </row>
    <row r="227" spans="1:7" s="125" customFormat="1" ht="20.25">
      <c r="A227" s="126"/>
      <c r="B227" s="126"/>
      <c r="C227" s="127"/>
      <c r="D227" s="127"/>
      <c r="E227" s="145"/>
    </row>
    <row r="228" spans="1:7" s="125" customFormat="1" ht="20.25">
      <c r="A228" s="126"/>
      <c r="B228" s="126"/>
      <c r="C228" s="127"/>
      <c r="D228" s="127"/>
      <c r="E228" s="145"/>
    </row>
    <row r="229" spans="1:7" s="125" customFormat="1" ht="20.25">
      <c r="A229" s="126"/>
      <c r="B229" s="126"/>
      <c r="C229" s="127"/>
      <c r="D229" s="127"/>
      <c r="E229" s="145"/>
    </row>
    <row r="230" spans="1:7" s="125" customFormat="1" ht="20.25">
      <c r="A230" s="126"/>
      <c r="B230" s="126"/>
      <c r="C230" s="127"/>
      <c r="D230" s="127"/>
      <c r="E230" s="145"/>
    </row>
    <row r="231" spans="1:7" ht="20.25">
      <c r="A231" s="26"/>
      <c r="B231" s="29"/>
      <c r="C231" s="30"/>
      <c r="D231" s="30"/>
    </row>
    <row r="232" spans="1:7" ht="20.25">
      <c r="A232" s="26"/>
      <c r="B232" s="29"/>
      <c r="C232" s="30"/>
      <c r="D232" s="30"/>
    </row>
    <row r="233" spans="1:7" ht="20.25">
      <c r="A233" s="26"/>
      <c r="B233" s="29"/>
      <c r="C233" s="30"/>
      <c r="D233" s="30"/>
    </row>
    <row r="234" spans="1:7" ht="20.25">
      <c r="A234" s="26"/>
      <c r="B234" s="29"/>
      <c r="C234" s="30"/>
      <c r="D234" s="30"/>
    </row>
    <row r="235" spans="1:7" ht="20.25">
      <c r="A235" s="26"/>
      <c r="B235" s="29"/>
      <c r="C235" s="30"/>
      <c r="D235" s="30"/>
    </row>
    <row r="236" spans="1:7">
      <c r="A236" s="7"/>
      <c r="B236" s="29"/>
      <c r="C236" s="29"/>
      <c r="D236" s="29"/>
    </row>
    <row r="237" spans="1:7" ht="20.25">
      <c r="A237" s="7"/>
      <c r="B237" s="31" t="s">
        <v>136</v>
      </c>
      <c r="C237" s="31" t="s">
        <v>137</v>
      </c>
      <c r="D237" t="s">
        <v>136</v>
      </c>
      <c r="E237" s="138" t="s">
        <v>137</v>
      </c>
    </row>
    <row r="238" spans="1:7" ht="21">
      <c r="A238" s="7"/>
      <c r="B238" s="32" t="s">
        <v>138</v>
      </c>
      <c r="C238" s="32" t="s">
        <v>139</v>
      </c>
      <c r="D238" t="s">
        <v>138</v>
      </c>
      <c r="F238" t="s">
        <v>138</v>
      </c>
      <c r="G238" t="e">
        <f>IF(NOT(ISERROR(MATCH(F238,_xlfn.ANCHORARRAY(B249),0))),#REF!&amp;"Por favor no seleccionar los criterios de impacto",F238)</f>
        <v>#REF!</v>
      </c>
    </row>
    <row r="239" spans="1:7" ht="21">
      <c r="A239" s="7"/>
      <c r="B239" s="32" t="s">
        <v>138</v>
      </c>
      <c r="C239" s="32" t="s">
        <v>125</v>
      </c>
      <c r="E239" s="138" t="s">
        <v>139</v>
      </c>
    </row>
    <row r="240" spans="1:7" ht="21">
      <c r="A240" s="7"/>
      <c r="B240" s="32" t="s">
        <v>138</v>
      </c>
      <c r="C240" s="32" t="s">
        <v>128</v>
      </c>
      <c r="E240" s="138" t="s">
        <v>125</v>
      </c>
    </row>
    <row r="241" spans="1:5" ht="21">
      <c r="A241" s="7"/>
      <c r="B241" s="32" t="s">
        <v>138</v>
      </c>
      <c r="C241" s="32" t="s">
        <v>131</v>
      </c>
      <c r="E241" s="138" t="s">
        <v>128</v>
      </c>
    </row>
    <row r="242" spans="1:5" ht="21">
      <c r="A242" s="7"/>
      <c r="B242" s="32" t="s">
        <v>138</v>
      </c>
      <c r="C242" s="32" t="s">
        <v>133</v>
      </c>
      <c r="E242" s="138" t="s">
        <v>131</v>
      </c>
    </row>
    <row r="243" spans="1:5" ht="21">
      <c r="A243" s="7"/>
      <c r="B243" s="32" t="s">
        <v>121</v>
      </c>
      <c r="C243" s="32" t="s">
        <v>47</v>
      </c>
      <c r="E243" s="138" t="s">
        <v>133</v>
      </c>
    </row>
    <row r="244" spans="1:5" ht="21">
      <c r="A244" s="7"/>
      <c r="B244" s="32" t="s">
        <v>121</v>
      </c>
      <c r="C244" s="32" t="s">
        <v>126</v>
      </c>
      <c r="D244" t="s">
        <v>121</v>
      </c>
    </row>
    <row r="245" spans="1:5" ht="21">
      <c r="A245" s="7"/>
      <c r="B245" s="32" t="s">
        <v>121</v>
      </c>
      <c r="C245" s="32" t="s">
        <v>129</v>
      </c>
      <c r="E245" s="138" t="s">
        <v>47</v>
      </c>
    </row>
    <row r="246" spans="1:5" ht="21">
      <c r="A246" s="7"/>
      <c r="B246" s="32" t="s">
        <v>121</v>
      </c>
      <c r="C246" s="32" t="s">
        <v>49</v>
      </c>
      <c r="E246" s="138" t="s">
        <v>126</v>
      </c>
    </row>
    <row r="247" spans="1:5" ht="21">
      <c r="A247" s="7"/>
      <c r="B247" s="32" t="s">
        <v>121</v>
      </c>
      <c r="C247" s="32" t="s">
        <v>50</v>
      </c>
      <c r="E247" s="138" t="s">
        <v>129</v>
      </c>
    </row>
    <row r="248" spans="1:5">
      <c r="A248" s="7"/>
      <c r="B248" s="33"/>
      <c r="C248" s="33"/>
      <c r="E248" s="138" t="s">
        <v>49</v>
      </c>
    </row>
    <row r="249" spans="1:5">
      <c r="A249" s="7"/>
      <c r="B249" s="33" t="str" cm="1">
        <f t="array" ref="B249:B251">_xlfn.UNIQUE(Tabla1[[#All],[Criterios]])</f>
        <v>Criterios</v>
      </c>
      <c r="C249" s="33"/>
      <c r="E249" s="138" t="s">
        <v>50</v>
      </c>
    </row>
    <row r="250" spans="1:5">
      <c r="A250" s="7"/>
      <c r="B250" s="33" t="str">
        <v>Afectación Económica o presupuestal</v>
      </c>
      <c r="C250" s="33"/>
    </row>
    <row r="251" spans="1:5">
      <c r="B251" s="33" t="str">
        <v>Pérdida Reputacional</v>
      </c>
      <c r="C251" s="33"/>
    </row>
    <row r="252" spans="1:5">
      <c r="B252" s="34"/>
      <c r="C252" s="34"/>
    </row>
    <row r="253" spans="1:5">
      <c r="B253" s="34"/>
      <c r="C253" s="34"/>
    </row>
    <row r="254" spans="1:5">
      <c r="B254" s="34"/>
      <c r="C254" s="34"/>
    </row>
    <row r="255" spans="1:5">
      <c r="B255" s="34"/>
      <c r="C255" s="34"/>
      <c r="D255" s="34"/>
    </row>
    <row r="256" spans="1:5">
      <c r="B256" s="34"/>
      <c r="C256" s="34"/>
      <c r="D256" s="34"/>
    </row>
    <row r="257" spans="2:4">
      <c r="B257" s="34"/>
      <c r="C257" s="34"/>
      <c r="D257" s="34"/>
    </row>
    <row r="258" spans="2:4">
      <c r="B258" s="34"/>
      <c r="C258" s="34"/>
      <c r="D258" s="34"/>
    </row>
    <row r="259" spans="2:4">
      <c r="B259" s="34"/>
      <c r="C259" s="34"/>
      <c r="D259" s="34"/>
    </row>
    <row r="260" spans="2:4">
      <c r="B260" s="34"/>
      <c r="C260" s="34"/>
      <c r="D260" s="34"/>
    </row>
  </sheetData>
  <mergeCells count="1">
    <mergeCell ref="B2:E2"/>
  </mergeCells>
  <dataValidations count="1">
    <dataValidation type="list" allowBlank="1" showInputMessage="1" showErrorMessage="1" sqref="F238" xr:uid="{00000000-0002-0000-0600-000000000000}">
      <formula1>#REF!</formula1>
    </dataValidation>
  </dataValidations>
  <pageMargins left="0.7" right="0.7" top="0.75" bottom="0.75" header="0.3" footer="0.3"/>
  <pageSetup orientation="portrait"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249977111117893"/>
  </sheetPr>
  <dimension ref="B1:K16"/>
  <sheetViews>
    <sheetView workbookViewId="0">
      <selection activeCell="I7" sqref="I7"/>
    </sheetView>
  </sheetViews>
  <sheetFormatPr baseColWidth="10" defaultColWidth="14.28515625" defaultRowHeight="12.75"/>
  <cols>
    <col min="1" max="2" width="14.28515625" style="35"/>
    <col min="3" max="3" width="17" style="35" customWidth="1"/>
    <col min="4" max="4" width="14.28515625" style="35"/>
    <col min="5" max="5" width="46" style="35" customWidth="1"/>
    <col min="6" max="16384" width="14.28515625" style="35"/>
  </cols>
  <sheetData>
    <row r="1" spans="2:11" ht="24" customHeight="1" thickBot="1">
      <c r="B1" s="367" t="s">
        <v>140</v>
      </c>
      <c r="C1" s="368"/>
      <c r="D1" s="368"/>
      <c r="E1" s="368"/>
      <c r="F1" s="369"/>
    </row>
    <row r="2" spans="2:11" ht="16.5" thickBot="1">
      <c r="B2" s="36"/>
      <c r="C2" s="36"/>
      <c r="D2" s="36"/>
      <c r="E2" s="36"/>
      <c r="F2" s="36"/>
      <c r="I2" s="148"/>
      <c r="J2" s="166" t="s">
        <v>56</v>
      </c>
      <c r="K2" s="166" t="s">
        <v>57</v>
      </c>
    </row>
    <row r="3" spans="2:11" ht="16.5" thickBot="1">
      <c r="B3" s="370" t="s">
        <v>141</v>
      </c>
      <c r="C3" s="371"/>
      <c r="D3" s="371"/>
      <c r="E3" s="37" t="s">
        <v>142</v>
      </c>
      <c r="F3" s="38" t="s">
        <v>143</v>
      </c>
      <c r="I3" s="165" t="s">
        <v>52</v>
      </c>
      <c r="J3" s="154">
        <v>0.5</v>
      </c>
      <c r="K3" s="154">
        <v>0.45</v>
      </c>
    </row>
    <row r="4" spans="2:11" ht="31.5">
      <c r="B4" s="372" t="s">
        <v>144</v>
      </c>
      <c r="C4" s="374" t="s">
        <v>31</v>
      </c>
      <c r="D4" s="39" t="s">
        <v>52</v>
      </c>
      <c r="E4" s="40" t="s">
        <v>145</v>
      </c>
      <c r="F4" s="41">
        <v>0.25</v>
      </c>
      <c r="I4" s="166" t="s">
        <v>53</v>
      </c>
      <c r="J4" s="154">
        <v>0.4</v>
      </c>
      <c r="K4" s="154">
        <v>0.35</v>
      </c>
    </row>
    <row r="5" spans="2:11" ht="47.25">
      <c r="B5" s="373"/>
      <c r="C5" s="375"/>
      <c r="D5" s="42" t="s">
        <v>53</v>
      </c>
      <c r="E5" s="43" t="s">
        <v>146</v>
      </c>
      <c r="F5" s="44">
        <v>0.15</v>
      </c>
      <c r="I5" s="166" t="s">
        <v>54</v>
      </c>
      <c r="J5" s="154">
        <v>0.35</v>
      </c>
      <c r="K5" s="154">
        <v>0.3</v>
      </c>
    </row>
    <row r="6" spans="2:11" ht="47.25">
      <c r="B6" s="373"/>
      <c r="C6" s="375"/>
      <c r="D6" s="42" t="s">
        <v>54</v>
      </c>
      <c r="E6" s="43" t="s">
        <v>147</v>
      </c>
      <c r="F6" s="44">
        <v>0.1</v>
      </c>
    </row>
    <row r="7" spans="2:11" ht="63">
      <c r="B7" s="373"/>
      <c r="C7" s="375" t="s">
        <v>32</v>
      </c>
      <c r="D7" s="42" t="s">
        <v>56</v>
      </c>
      <c r="E7" s="43" t="s">
        <v>148</v>
      </c>
      <c r="F7" s="44">
        <v>0.25</v>
      </c>
      <c r="G7" s="149"/>
    </row>
    <row r="8" spans="2:11" ht="31.5">
      <c r="B8" s="373"/>
      <c r="C8" s="375"/>
      <c r="D8" s="42" t="s">
        <v>57</v>
      </c>
      <c r="E8" s="43" t="s">
        <v>149</v>
      </c>
      <c r="F8" s="44">
        <v>0.2</v>
      </c>
      <c r="G8" s="149"/>
    </row>
    <row r="9" spans="2:11" ht="47.25">
      <c r="B9" s="373" t="s">
        <v>150</v>
      </c>
      <c r="C9" s="375" t="s">
        <v>34</v>
      </c>
      <c r="D9" s="42" t="s">
        <v>59</v>
      </c>
      <c r="E9" s="43" t="s">
        <v>151</v>
      </c>
      <c r="F9" s="45" t="s">
        <v>152</v>
      </c>
    </row>
    <row r="10" spans="2:11" ht="63">
      <c r="B10" s="373"/>
      <c r="C10" s="375"/>
      <c r="D10" s="42" t="s">
        <v>153</v>
      </c>
      <c r="E10" s="43" t="s">
        <v>154</v>
      </c>
      <c r="F10" s="45" t="s">
        <v>152</v>
      </c>
    </row>
    <row r="11" spans="2:11" ht="47.25">
      <c r="B11" s="373"/>
      <c r="C11" s="375" t="s">
        <v>35</v>
      </c>
      <c r="D11" s="42" t="s">
        <v>62</v>
      </c>
      <c r="E11" s="43" t="s">
        <v>155</v>
      </c>
      <c r="F11" s="45" t="s">
        <v>152</v>
      </c>
    </row>
    <row r="12" spans="2:11" ht="47.25">
      <c r="B12" s="373"/>
      <c r="C12" s="375"/>
      <c r="D12" s="42" t="s">
        <v>63</v>
      </c>
      <c r="E12" s="43" t="s">
        <v>156</v>
      </c>
      <c r="F12" s="45" t="s">
        <v>152</v>
      </c>
    </row>
    <row r="13" spans="2:11" ht="31.5">
      <c r="B13" s="373"/>
      <c r="C13" s="375" t="s">
        <v>36</v>
      </c>
      <c r="D13" s="42" t="s">
        <v>65</v>
      </c>
      <c r="E13" s="43" t="s">
        <v>157</v>
      </c>
      <c r="F13" s="45" t="s">
        <v>152</v>
      </c>
    </row>
    <row r="14" spans="2:11" ht="32.25" thickBot="1">
      <c r="B14" s="376"/>
      <c r="C14" s="377"/>
      <c r="D14" s="46" t="s">
        <v>66</v>
      </c>
      <c r="E14" s="47" t="s">
        <v>158</v>
      </c>
      <c r="F14" s="48" t="s">
        <v>152</v>
      </c>
    </row>
    <row r="15" spans="2:11" ht="49.5" customHeight="1">
      <c r="B15" s="366" t="s">
        <v>159</v>
      </c>
      <c r="C15" s="366"/>
      <c r="D15" s="366"/>
      <c r="E15" s="366"/>
      <c r="F15" s="366"/>
    </row>
    <row r="16" spans="2:11" ht="27" customHeight="1">
      <c r="B16" s="49"/>
    </row>
  </sheetData>
  <mergeCells count="10">
    <mergeCell ref="B15:F15"/>
    <mergeCell ref="B1:F1"/>
    <mergeCell ref="B3:D3"/>
    <mergeCell ref="B4:B8"/>
    <mergeCell ref="C4:C6"/>
    <mergeCell ref="C7:C8"/>
    <mergeCell ref="B9:B14"/>
    <mergeCell ref="C9:C10"/>
    <mergeCell ref="C11:C12"/>
    <mergeCell ref="C13:C1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B4:AU63"/>
  <sheetViews>
    <sheetView zoomScale="85" zoomScaleNormal="85" workbookViewId="0">
      <selection activeCell="AV8" sqref="AV8:BE44"/>
    </sheetView>
  </sheetViews>
  <sheetFormatPr baseColWidth="10" defaultRowHeight="15"/>
  <cols>
    <col min="1" max="1" width="3.7109375" style="7" customWidth="1"/>
    <col min="2" max="2" width="6.7109375" style="7" customWidth="1"/>
    <col min="3" max="3" width="0.5703125" style="7" hidden="1" customWidth="1"/>
    <col min="4" max="4" width="11.42578125" style="7" hidden="1" customWidth="1"/>
    <col min="5" max="5" width="9.85546875" style="7" customWidth="1"/>
    <col min="6" max="8" width="11.42578125" style="7" hidden="1" customWidth="1"/>
    <col min="9" max="9" width="8.42578125" style="7" customWidth="1"/>
    <col min="10" max="11" width="11.42578125" style="7"/>
    <col min="12" max="12" width="0.140625" style="7" customWidth="1"/>
    <col min="13" max="13" width="0.28515625" style="7" hidden="1" customWidth="1"/>
    <col min="14" max="15" width="11.42578125" style="7" hidden="1" customWidth="1"/>
    <col min="16" max="16" width="11.42578125" style="7"/>
    <col min="17" max="17" width="10.28515625" style="7" customWidth="1"/>
    <col min="18" max="18" width="11.42578125" style="7" hidden="1" customWidth="1"/>
    <col min="19" max="19" width="0.85546875" style="7" hidden="1" customWidth="1"/>
    <col min="20" max="20" width="11.42578125" style="7" hidden="1" customWidth="1"/>
    <col min="21" max="21" width="0.140625" style="7" hidden="1" customWidth="1"/>
    <col min="22" max="22" width="11.42578125" style="7"/>
    <col min="23" max="23" width="10.140625" style="7" customWidth="1"/>
    <col min="24" max="24" width="3.85546875" style="7" hidden="1" customWidth="1"/>
    <col min="25" max="25" width="4.42578125" style="7" hidden="1" customWidth="1"/>
    <col min="26" max="27" width="11.42578125" style="7" hidden="1" customWidth="1"/>
    <col min="28" max="28" width="11.42578125" style="7"/>
    <col min="29" max="29" width="9.7109375" style="7" customWidth="1"/>
    <col min="30" max="30" width="1.5703125" style="7" hidden="1" customWidth="1"/>
    <col min="31" max="32" width="11.42578125" style="7" hidden="1" customWidth="1"/>
    <col min="33" max="33" width="0.85546875" style="7" hidden="1" customWidth="1"/>
    <col min="34" max="34" width="11.42578125" style="7"/>
    <col min="35" max="35" width="13" style="7" customWidth="1"/>
    <col min="36" max="37" width="1.5703125" style="7" hidden="1" customWidth="1"/>
    <col min="38" max="38" width="1" style="7" customWidth="1"/>
    <col min="39" max="40" width="11.42578125" style="7"/>
    <col min="41" max="41" width="4.5703125" style="7" customWidth="1"/>
    <col min="42" max="42" width="2.42578125" style="7" hidden="1" customWidth="1"/>
    <col min="43" max="45" width="11.42578125" style="7" hidden="1" customWidth="1"/>
    <col min="46" max="46" width="11.42578125" style="7"/>
    <col min="47" max="47" width="15.7109375" style="7" customWidth="1"/>
    <col min="48" max="16384" width="11.42578125" style="7"/>
  </cols>
  <sheetData>
    <row r="4" spans="2:47">
      <c r="B4" s="378" t="s">
        <v>346</v>
      </c>
      <c r="C4" s="378"/>
      <c r="D4" s="378"/>
      <c r="E4" s="378"/>
      <c r="F4" s="378"/>
      <c r="G4" s="378"/>
      <c r="H4" s="378"/>
      <c r="I4" s="378"/>
      <c r="J4" s="379" t="s">
        <v>8</v>
      </c>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T4" s="380" t="s">
        <v>25</v>
      </c>
      <c r="AU4" s="380"/>
    </row>
    <row r="5" spans="2:47">
      <c r="B5" s="378"/>
      <c r="C5" s="378"/>
      <c r="D5" s="378"/>
      <c r="E5" s="378"/>
      <c r="F5" s="378"/>
      <c r="G5" s="378"/>
      <c r="H5" s="378"/>
      <c r="I5" s="378"/>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79"/>
      <c r="AI5" s="379"/>
      <c r="AJ5" s="379"/>
      <c r="AK5" s="379"/>
      <c r="AL5" s="379"/>
      <c r="AT5" s="380"/>
      <c r="AU5" s="380"/>
    </row>
    <row r="6" spans="2:47">
      <c r="B6" s="378"/>
      <c r="C6" s="378"/>
      <c r="D6" s="378"/>
      <c r="E6" s="378"/>
      <c r="F6" s="378"/>
      <c r="G6" s="378"/>
      <c r="H6" s="378"/>
      <c r="I6" s="378"/>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T6" s="380"/>
      <c r="AU6" s="380"/>
    </row>
    <row r="7" spans="2:47" ht="15.75" thickBot="1"/>
    <row r="8" spans="2:47" ht="15.75">
      <c r="B8" s="381" t="s">
        <v>109</v>
      </c>
      <c r="C8" s="381"/>
      <c r="D8" s="382"/>
      <c r="E8" s="383" t="s">
        <v>160</v>
      </c>
      <c r="F8" s="384"/>
      <c r="G8" s="384"/>
      <c r="H8" s="384"/>
      <c r="I8" s="385"/>
      <c r="J8" s="50" t="s">
        <v>343</v>
      </c>
      <c r="K8" s="51" t="s">
        <v>343</v>
      </c>
      <c r="L8" s="51" t="s">
        <v>343</v>
      </c>
      <c r="M8" s="51" t="s">
        <v>343</v>
      </c>
      <c r="N8" s="51" t="s">
        <v>343</v>
      </c>
      <c r="O8" s="52" t="s">
        <v>343</v>
      </c>
      <c r="P8" s="50" t="s">
        <v>343</v>
      </c>
      <c r="Q8" s="51" t="s">
        <v>343</v>
      </c>
      <c r="R8" s="51" t="s">
        <v>343</v>
      </c>
      <c r="S8" s="51" t="s">
        <v>343</v>
      </c>
      <c r="T8" s="51" t="s">
        <v>343</v>
      </c>
      <c r="U8" s="52" t="s">
        <v>343</v>
      </c>
      <c r="V8" s="50" t="s">
        <v>343</v>
      </c>
      <c r="W8" s="51" t="s">
        <v>343</v>
      </c>
      <c r="X8" s="51" t="s">
        <v>343</v>
      </c>
      <c r="Y8" s="51" t="s">
        <v>343</v>
      </c>
      <c r="Z8" s="51" t="s">
        <v>343</v>
      </c>
      <c r="AA8" s="52" t="s">
        <v>343</v>
      </c>
      <c r="AB8" s="50" t="s">
        <v>343</v>
      </c>
      <c r="AC8" s="51" t="s">
        <v>343</v>
      </c>
      <c r="AD8" s="51" t="s">
        <v>343</v>
      </c>
      <c r="AE8" s="51" t="s">
        <v>343</v>
      </c>
      <c r="AF8" s="51" t="s">
        <v>343</v>
      </c>
      <c r="AG8" s="52" t="s">
        <v>343</v>
      </c>
      <c r="AH8" s="53" t="s">
        <v>343</v>
      </c>
      <c r="AI8" s="54" t="s">
        <v>343</v>
      </c>
      <c r="AJ8" s="54" t="s">
        <v>343</v>
      </c>
      <c r="AK8" s="54" t="s">
        <v>343</v>
      </c>
      <c r="AL8" s="54" t="s">
        <v>343</v>
      </c>
      <c r="AN8" s="392" t="s">
        <v>161</v>
      </c>
      <c r="AO8" s="393"/>
      <c r="AP8" s="393"/>
      <c r="AQ8" s="393"/>
      <c r="AR8" s="393"/>
      <c r="AS8" s="394"/>
      <c r="AT8" s="401" t="s">
        <v>345</v>
      </c>
      <c r="AU8" s="401"/>
    </row>
    <row r="9" spans="2:47" ht="15.75">
      <c r="B9" s="381"/>
      <c r="C9" s="381"/>
      <c r="D9" s="382"/>
      <c r="E9" s="386"/>
      <c r="F9" s="387"/>
      <c r="G9" s="387"/>
      <c r="H9" s="387"/>
      <c r="I9" s="388"/>
      <c r="J9" s="55" t="s">
        <v>343</v>
      </c>
      <c r="K9" s="56" t="s">
        <v>343</v>
      </c>
      <c r="L9" s="56" t="s">
        <v>343</v>
      </c>
      <c r="M9" s="56" t="s">
        <v>343</v>
      </c>
      <c r="N9" s="56" t="s">
        <v>343</v>
      </c>
      <c r="O9" s="57" t="s">
        <v>343</v>
      </c>
      <c r="P9" s="55" t="s">
        <v>343</v>
      </c>
      <c r="Q9" s="56" t="s">
        <v>343</v>
      </c>
      <c r="R9" s="56" t="s">
        <v>343</v>
      </c>
      <c r="S9" s="56" t="s">
        <v>343</v>
      </c>
      <c r="T9" s="56" t="s">
        <v>343</v>
      </c>
      <c r="U9" s="57" t="s">
        <v>343</v>
      </c>
      <c r="V9" s="55" t="s">
        <v>343</v>
      </c>
      <c r="W9" s="56" t="s">
        <v>343</v>
      </c>
      <c r="X9" s="56" t="s">
        <v>343</v>
      </c>
      <c r="Y9" s="56" t="s">
        <v>343</v>
      </c>
      <c r="Z9" s="56" t="s">
        <v>343</v>
      </c>
      <c r="AA9" s="57" t="s">
        <v>343</v>
      </c>
      <c r="AB9" s="55" t="s">
        <v>343</v>
      </c>
      <c r="AC9" s="56" t="s">
        <v>343</v>
      </c>
      <c r="AD9" s="56" t="s">
        <v>343</v>
      </c>
      <c r="AE9" s="56" t="s">
        <v>343</v>
      </c>
      <c r="AF9" s="56" t="s">
        <v>343</v>
      </c>
      <c r="AG9" s="57" t="s">
        <v>343</v>
      </c>
      <c r="AH9" s="58" t="s">
        <v>343</v>
      </c>
      <c r="AI9" s="59" t="s">
        <v>343</v>
      </c>
      <c r="AJ9" s="59" t="s">
        <v>343</v>
      </c>
      <c r="AK9" s="59" t="s">
        <v>343</v>
      </c>
      <c r="AL9" s="59" t="s">
        <v>343</v>
      </c>
      <c r="AN9" s="395"/>
      <c r="AO9" s="396"/>
      <c r="AP9" s="396"/>
      <c r="AQ9" s="396"/>
      <c r="AR9" s="396"/>
      <c r="AS9" s="397"/>
      <c r="AT9" s="401"/>
      <c r="AU9" s="401"/>
    </row>
    <row r="10" spans="2:47" ht="15.75">
      <c r="B10" s="381"/>
      <c r="C10" s="381"/>
      <c r="D10" s="382"/>
      <c r="E10" s="386"/>
      <c r="F10" s="387"/>
      <c r="G10" s="387"/>
      <c r="H10" s="387"/>
      <c r="I10" s="388"/>
      <c r="J10" s="55" t="s">
        <v>343</v>
      </c>
      <c r="K10" s="56" t="s">
        <v>343</v>
      </c>
      <c r="L10" s="56" t="s">
        <v>343</v>
      </c>
      <c r="M10" s="56" t="s">
        <v>343</v>
      </c>
      <c r="N10" s="56" t="s">
        <v>343</v>
      </c>
      <c r="O10" s="57" t="s">
        <v>343</v>
      </c>
      <c r="P10" s="55" t="s">
        <v>343</v>
      </c>
      <c r="Q10" s="56" t="s">
        <v>343</v>
      </c>
      <c r="R10" s="56" t="s">
        <v>343</v>
      </c>
      <c r="S10" s="56" t="s">
        <v>343</v>
      </c>
      <c r="T10" s="56" t="s">
        <v>343</v>
      </c>
      <c r="U10" s="57" t="s">
        <v>343</v>
      </c>
      <c r="V10" s="55" t="s">
        <v>343</v>
      </c>
      <c r="W10" s="56" t="s">
        <v>343</v>
      </c>
      <c r="X10" s="56" t="s">
        <v>343</v>
      </c>
      <c r="Y10" s="56" t="s">
        <v>343</v>
      </c>
      <c r="Z10" s="56" t="s">
        <v>343</v>
      </c>
      <c r="AA10" s="57" t="s">
        <v>343</v>
      </c>
      <c r="AB10" s="55" t="s">
        <v>343</v>
      </c>
      <c r="AC10" s="56" t="s">
        <v>343</v>
      </c>
      <c r="AD10" s="56" t="s">
        <v>343</v>
      </c>
      <c r="AE10" s="56" t="s">
        <v>343</v>
      </c>
      <c r="AF10" s="56" t="s">
        <v>343</v>
      </c>
      <c r="AG10" s="57" t="s">
        <v>343</v>
      </c>
      <c r="AH10" s="58" t="s">
        <v>343</v>
      </c>
      <c r="AI10" s="59" t="s">
        <v>343</v>
      </c>
      <c r="AJ10" s="59" t="s">
        <v>343</v>
      </c>
      <c r="AK10" s="59" t="s">
        <v>343</v>
      </c>
      <c r="AL10" s="59" t="s">
        <v>343</v>
      </c>
      <c r="AN10" s="395"/>
      <c r="AO10" s="396"/>
      <c r="AP10" s="396"/>
      <c r="AQ10" s="396"/>
      <c r="AR10" s="396"/>
      <c r="AS10" s="397"/>
      <c r="AT10" s="401"/>
      <c r="AU10" s="401"/>
    </row>
    <row r="11" spans="2:47" ht="15.75">
      <c r="B11" s="381"/>
      <c r="C11" s="381"/>
      <c r="D11" s="382"/>
      <c r="E11" s="386"/>
      <c r="F11" s="387"/>
      <c r="G11" s="387"/>
      <c r="H11" s="387"/>
      <c r="I11" s="388"/>
      <c r="J11" s="55" t="s">
        <v>343</v>
      </c>
      <c r="K11" s="56" t="s">
        <v>343</v>
      </c>
      <c r="L11" s="56" t="s">
        <v>343</v>
      </c>
      <c r="M11" s="56" t="s">
        <v>343</v>
      </c>
      <c r="N11" s="56" t="s">
        <v>343</v>
      </c>
      <c r="O11" s="57" t="s">
        <v>343</v>
      </c>
      <c r="P11" s="55" t="s">
        <v>343</v>
      </c>
      <c r="Q11" s="56" t="s">
        <v>343</v>
      </c>
      <c r="R11" s="56" t="s">
        <v>343</v>
      </c>
      <c r="S11" s="56" t="s">
        <v>343</v>
      </c>
      <c r="T11" s="56" t="s">
        <v>343</v>
      </c>
      <c r="U11" s="57" t="s">
        <v>343</v>
      </c>
      <c r="V11" s="55" t="s">
        <v>343</v>
      </c>
      <c r="W11" s="56" t="s">
        <v>343</v>
      </c>
      <c r="X11" s="56" t="s">
        <v>343</v>
      </c>
      <c r="Y11" s="56" t="s">
        <v>343</v>
      </c>
      <c r="Z11" s="56" t="s">
        <v>343</v>
      </c>
      <c r="AA11" s="57" t="s">
        <v>343</v>
      </c>
      <c r="AB11" s="55" t="s">
        <v>343</v>
      </c>
      <c r="AC11" s="56" t="s">
        <v>343</v>
      </c>
      <c r="AD11" s="56" t="s">
        <v>343</v>
      </c>
      <c r="AE11" s="56" t="s">
        <v>343</v>
      </c>
      <c r="AF11" s="56" t="s">
        <v>343</v>
      </c>
      <c r="AG11" s="57" t="s">
        <v>343</v>
      </c>
      <c r="AH11" s="58" t="s">
        <v>343</v>
      </c>
      <c r="AI11" s="59" t="s">
        <v>343</v>
      </c>
      <c r="AJ11" s="59" t="s">
        <v>343</v>
      </c>
      <c r="AK11" s="59" t="s">
        <v>343</v>
      </c>
      <c r="AL11" s="59" t="s">
        <v>343</v>
      </c>
      <c r="AN11" s="395"/>
      <c r="AO11" s="396"/>
      <c r="AP11" s="396"/>
      <c r="AQ11" s="396"/>
      <c r="AR11" s="396"/>
      <c r="AS11" s="397"/>
      <c r="AT11" s="401"/>
      <c r="AU11" s="401"/>
    </row>
    <row r="12" spans="2:47" ht="15.75">
      <c r="B12" s="381"/>
      <c r="C12" s="381"/>
      <c r="D12" s="382"/>
      <c r="E12" s="386"/>
      <c r="F12" s="387"/>
      <c r="G12" s="387"/>
      <c r="H12" s="387"/>
      <c r="I12" s="388"/>
      <c r="J12" s="55" t="s">
        <v>343</v>
      </c>
      <c r="K12" s="56" t="s">
        <v>343</v>
      </c>
      <c r="L12" s="56" t="s">
        <v>343</v>
      </c>
      <c r="M12" s="56" t="s">
        <v>343</v>
      </c>
      <c r="N12" s="56" t="s">
        <v>343</v>
      </c>
      <c r="O12" s="57" t="s">
        <v>343</v>
      </c>
      <c r="P12" s="55" t="s">
        <v>343</v>
      </c>
      <c r="Q12" s="56" t="s">
        <v>343</v>
      </c>
      <c r="R12" s="56" t="s">
        <v>343</v>
      </c>
      <c r="S12" s="56" t="s">
        <v>343</v>
      </c>
      <c r="T12" s="56" t="s">
        <v>343</v>
      </c>
      <c r="U12" s="57" t="s">
        <v>343</v>
      </c>
      <c r="V12" s="55" t="s">
        <v>343</v>
      </c>
      <c r="W12" s="56" t="s">
        <v>343</v>
      </c>
      <c r="X12" s="56" t="s">
        <v>343</v>
      </c>
      <c r="Y12" s="56" t="s">
        <v>343</v>
      </c>
      <c r="Z12" s="56" t="s">
        <v>343</v>
      </c>
      <c r="AA12" s="57" t="s">
        <v>343</v>
      </c>
      <c r="AB12" s="55" t="s">
        <v>343</v>
      </c>
      <c r="AC12" s="56" t="s">
        <v>343</v>
      </c>
      <c r="AD12" s="56" t="s">
        <v>343</v>
      </c>
      <c r="AE12" s="56" t="s">
        <v>343</v>
      </c>
      <c r="AF12" s="56" t="s">
        <v>343</v>
      </c>
      <c r="AG12" s="57" t="s">
        <v>343</v>
      </c>
      <c r="AH12" s="58" t="s">
        <v>343</v>
      </c>
      <c r="AI12" s="59" t="s">
        <v>343</v>
      </c>
      <c r="AJ12" s="59" t="s">
        <v>343</v>
      </c>
      <c r="AK12" s="59" t="s">
        <v>343</v>
      </c>
      <c r="AL12" s="59" t="s">
        <v>343</v>
      </c>
      <c r="AN12" s="395"/>
      <c r="AO12" s="396"/>
      <c r="AP12" s="396"/>
      <c r="AQ12" s="396"/>
      <c r="AR12" s="396"/>
      <c r="AS12" s="397"/>
      <c r="AT12" s="401"/>
      <c r="AU12" s="401"/>
    </row>
    <row r="13" spans="2:47" ht="15.75">
      <c r="B13" s="381"/>
      <c r="C13" s="381"/>
      <c r="D13" s="382"/>
      <c r="E13" s="386"/>
      <c r="F13" s="387"/>
      <c r="G13" s="387"/>
      <c r="H13" s="387"/>
      <c r="I13" s="388"/>
      <c r="J13" s="55" t="s">
        <v>343</v>
      </c>
      <c r="K13" s="56" t="s">
        <v>343</v>
      </c>
      <c r="L13" s="56" t="s">
        <v>343</v>
      </c>
      <c r="M13" s="56" t="s">
        <v>343</v>
      </c>
      <c r="N13" s="56" t="s">
        <v>343</v>
      </c>
      <c r="O13" s="57" t="s">
        <v>343</v>
      </c>
      <c r="P13" s="55" t="s">
        <v>343</v>
      </c>
      <c r="Q13" s="56" t="s">
        <v>343</v>
      </c>
      <c r="R13" s="56" t="s">
        <v>343</v>
      </c>
      <c r="S13" s="56" t="s">
        <v>343</v>
      </c>
      <c r="T13" s="56" t="s">
        <v>343</v>
      </c>
      <c r="U13" s="57" t="s">
        <v>343</v>
      </c>
      <c r="V13" s="55" t="s">
        <v>343</v>
      </c>
      <c r="W13" s="56" t="s">
        <v>343</v>
      </c>
      <c r="X13" s="56" t="s">
        <v>343</v>
      </c>
      <c r="Y13" s="56" t="s">
        <v>343</v>
      </c>
      <c r="Z13" s="56" t="s">
        <v>343</v>
      </c>
      <c r="AA13" s="57" t="s">
        <v>343</v>
      </c>
      <c r="AB13" s="55" t="s">
        <v>343</v>
      </c>
      <c r="AC13" s="56" t="s">
        <v>343</v>
      </c>
      <c r="AD13" s="56" t="s">
        <v>343</v>
      </c>
      <c r="AE13" s="56" t="s">
        <v>343</v>
      </c>
      <c r="AF13" s="56" t="s">
        <v>343</v>
      </c>
      <c r="AG13" s="57" t="s">
        <v>343</v>
      </c>
      <c r="AH13" s="58" t="s">
        <v>343</v>
      </c>
      <c r="AI13" s="59" t="s">
        <v>343</v>
      </c>
      <c r="AJ13" s="59" t="s">
        <v>343</v>
      </c>
      <c r="AK13" s="59" t="s">
        <v>343</v>
      </c>
      <c r="AL13" s="59" t="s">
        <v>343</v>
      </c>
      <c r="AN13" s="395"/>
      <c r="AO13" s="396"/>
      <c r="AP13" s="396"/>
      <c r="AQ13" s="396"/>
      <c r="AR13" s="396"/>
      <c r="AS13" s="397"/>
      <c r="AT13" s="401"/>
      <c r="AU13" s="401"/>
    </row>
    <row r="14" spans="2:47" ht="5.25" customHeight="1" thickBot="1">
      <c r="B14" s="381"/>
      <c r="C14" s="381"/>
      <c r="D14" s="382"/>
      <c r="E14" s="386"/>
      <c r="F14" s="387"/>
      <c r="G14" s="387"/>
      <c r="H14" s="387"/>
      <c r="I14" s="388"/>
      <c r="J14" s="55" t="s">
        <v>343</v>
      </c>
      <c r="K14" s="56" t="s">
        <v>343</v>
      </c>
      <c r="L14" s="56" t="s">
        <v>343</v>
      </c>
      <c r="M14" s="56" t="s">
        <v>343</v>
      </c>
      <c r="N14" s="56" t="s">
        <v>343</v>
      </c>
      <c r="O14" s="57" t="s">
        <v>343</v>
      </c>
      <c r="P14" s="55" t="s">
        <v>343</v>
      </c>
      <c r="Q14" s="56" t="s">
        <v>343</v>
      </c>
      <c r="R14" s="56" t="s">
        <v>343</v>
      </c>
      <c r="S14" s="56" t="s">
        <v>343</v>
      </c>
      <c r="T14" s="56" t="s">
        <v>343</v>
      </c>
      <c r="U14" s="57" t="s">
        <v>343</v>
      </c>
      <c r="V14" s="55" t="s">
        <v>343</v>
      </c>
      <c r="W14" s="56" t="s">
        <v>343</v>
      </c>
      <c r="X14" s="56" t="s">
        <v>343</v>
      </c>
      <c r="Y14" s="56" t="s">
        <v>343</v>
      </c>
      <c r="Z14" s="56" t="s">
        <v>343</v>
      </c>
      <c r="AA14" s="57" t="s">
        <v>343</v>
      </c>
      <c r="AB14" s="55" t="s">
        <v>343</v>
      </c>
      <c r="AC14" s="56" t="s">
        <v>343</v>
      </c>
      <c r="AD14" s="56" t="s">
        <v>343</v>
      </c>
      <c r="AE14" s="56" t="s">
        <v>343</v>
      </c>
      <c r="AF14" s="56" t="s">
        <v>343</v>
      </c>
      <c r="AG14" s="57" t="s">
        <v>343</v>
      </c>
      <c r="AH14" s="58" t="s">
        <v>343</v>
      </c>
      <c r="AI14" s="59" t="s">
        <v>343</v>
      </c>
      <c r="AJ14" s="59" t="s">
        <v>343</v>
      </c>
      <c r="AK14" s="59" t="s">
        <v>343</v>
      </c>
      <c r="AL14" s="59" t="s">
        <v>343</v>
      </c>
      <c r="AN14" s="395"/>
      <c r="AO14" s="396"/>
      <c r="AP14" s="396"/>
      <c r="AQ14" s="396"/>
      <c r="AR14" s="396"/>
      <c r="AS14" s="397"/>
      <c r="AT14" s="401"/>
      <c r="AU14" s="401"/>
    </row>
    <row r="15" spans="2:47" ht="16.5" hidden="1" thickBot="1">
      <c r="B15" s="381"/>
      <c r="C15" s="381"/>
      <c r="D15" s="382"/>
      <c r="E15" s="386"/>
      <c r="F15" s="387"/>
      <c r="G15" s="387"/>
      <c r="H15" s="387"/>
      <c r="I15" s="388"/>
      <c r="J15" s="55" t="s">
        <v>343</v>
      </c>
      <c r="K15" s="56" t="s">
        <v>343</v>
      </c>
      <c r="L15" s="56" t="s">
        <v>343</v>
      </c>
      <c r="M15" s="56" t="s">
        <v>343</v>
      </c>
      <c r="N15" s="56" t="s">
        <v>343</v>
      </c>
      <c r="O15" s="57" t="s">
        <v>343</v>
      </c>
      <c r="P15" s="55" t="s">
        <v>343</v>
      </c>
      <c r="Q15" s="56" t="s">
        <v>343</v>
      </c>
      <c r="R15" s="56" t="s">
        <v>343</v>
      </c>
      <c r="S15" s="56" t="s">
        <v>343</v>
      </c>
      <c r="T15" s="56" t="s">
        <v>343</v>
      </c>
      <c r="U15" s="57" t="s">
        <v>343</v>
      </c>
      <c r="V15" s="55" t="s">
        <v>343</v>
      </c>
      <c r="W15" s="56" t="s">
        <v>343</v>
      </c>
      <c r="X15" s="56" t="s">
        <v>343</v>
      </c>
      <c r="Y15" s="56" t="s">
        <v>343</v>
      </c>
      <c r="Z15" s="56" t="s">
        <v>343</v>
      </c>
      <c r="AA15" s="57" t="s">
        <v>343</v>
      </c>
      <c r="AB15" s="55" t="s">
        <v>343</v>
      </c>
      <c r="AC15" s="56" t="s">
        <v>343</v>
      </c>
      <c r="AD15" s="56" t="s">
        <v>343</v>
      </c>
      <c r="AE15" s="56" t="s">
        <v>343</v>
      </c>
      <c r="AF15" s="56" t="s">
        <v>343</v>
      </c>
      <c r="AG15" s="57" t="s">
        <v>343</v>
      </c>
      <c r="AH15" s="58" t="s">
        <v>343</v>
      </c>
      <c r="AI15" s="59" t="s">
        <v>343</v>
      </c>
      <c r="AJ15" s="59" t="s">
        <v>343</v>
      </c>
      <c r="AK15" s="59" t="s">
        <v>343</v>
      </c>
      <c r="AL15" s="59" t="s">
        <v>343</v>
      </c>
      <c r="AN15" s="395"/>
      <c r="AO15" s="396"/>
      <c r="AP15" s="396"/>
      <c r="AQ15" s="396"/>
      <c r="AR15" s="396"/>
      <c r="AS15" s="397"/>
      <c r="AT15" s="36"/>
      <c r="AU15" s="36"/>
    </row>
    <row r="16" spans="2:47" ht="16.5" hidden="1" thickBot="1">
      <c r="B16" s="381"/>
      <c r="C16" s="381"/>
      <c r="D16" s="382"/>
      <c r="E16" s="386"/>
      <c r="F16" s="387"/>
      <c r="G16" s="387"/>
      <c r="H16" s="387"/>
      <c r="I16" s="388"/>
      <c r="J16" s="55" t="s">
        <v>343</v>
      </c>
      <c r="K16" s="56" t="s">
        <v>343</v>
      </c>
      <c r="L16" s="56" t="s">
        <v>343</v>
      </c>
      <c r="M16" s="56" t="s">
        <v>343</v>
      </c>
      <c r="N16" s="56" t="s">
        <v>343</v>
      </c>
      <c r="O16" s="57" t="s">
        <v>343</v>
      </c>
      <c r="P16" s="55" t="s">
        <v>343</v>
      </c>
      <c r="Q16" s="56" t="s">
        <v>343</v>
      </c>
      <c r="R16" s="56" t="s">
        <v>343</v>
      </c>
      <c r="S16" s="56" t="s">
        <v>343</v>
      </c>
      <c r="T16" s="56" t="s">
        <v>343</v>
      </c>
      <c r="U16" s="57" t="s">
        <v>343</v>
      </c>
      <c r="V16" s="55" t="s">
        <v>343</v>
      </c>
      <c r="W16" s="56" t="s">
        <v>343</v>
      </c>
      <c r="X16" s="56" t="s">
        <v>343</v>
      </c>
      <c r="Y16" s="56" t="s">
        <v>343</v>
      </c>
      <c r="Z16" s="56" t="s">
        <v>343</v>
      </c>
      <c r="AA16" s="57" t="s">
        <v>343</v>
      </c>
      <c r="AB16" s="55" t="s">
        <v>343</v>
      </c>
      <c r="AC16" s="56" t="s">
        <v>343</v>
      </c>
      <c r="AD16" s="56" t="s">
        <v>343</v>
      </c>
      <c r="AE16" s="56" t="s">
        <v>343</v>
      </c>
      <c r="AF16" s="56" t="s">
        <v>343</v>
      </c>
      <c r="AG16" s="57" t="s">
        <v>343</v>
      </c>
      <c r="AH16" s="58" t="s">
        <v>343</v>
      </c>
      <c r="AI16" s="59" t="s">
        <v>343</v>
      </c>
      <c r="AJ16" s="59" t="s">
        <v>343</v>
      </c>
      <c r="AK16" s="59" t="s">
        <v>343</v>
      </c>
      <c r="AL16" s="59" t="s">
        <v>343</v>
      </c>
      <c r="AN16" s="395"/>
      <c r="AO16" s="396"/>
      <c r="AP16" s="396"/>
      <c r="AQ16" s="396"/>
      <c r="AR16" s="396"/>
      <c r="AS16" s="397"/>
      <c r="AT16" s="36"/>
      <c r="AU16" s="36"/>
    </row>
    <row r="17" spans="2:47" ht="16.5" hidden="1" thickBot="1">
      <c r="B17" s="381"/>
      <c r="C17" s="381"/>
      <c r="D17" s="382"/>
      <c r="E17" s="389"/>
      <c r="F17" s="390"/>
      <c r="G17" s="390"/>
      <c r="H17" s="390"/>
      <c r="I17" s="391"/>
      <c r="J17" s="60" t="s">
        <v>343</v>
      </c>
      <c r="K17" s="61" t="s">
        <v>343</v>
      </c>
      <c r="L17" s="61" t="s">
        <v>343</v>
      </c>
      <c r="M17" s="61" t="s">
        <v>343</v>
      </c>
      <c r="N17" s="61" t="s">
        <v>343</v>
      </c>
      <c r="O17" s="62" t="s">
        <v>343</v>
      </c>
      <c r="P17" s="55" t="s">
        <v>343</v>
      </c>
      <c r="Q17" s="56" t="s">
        <v>343</v>
      </c>
      <c r="R17" s="56" t="s">
        <v>343</v>
      </c>
      <c r="S17" s="56" t="s">
        <v>343</v>
      </c>
      <c r="T17" s="56" t="s">
        <v>343</v>
      </c>
      <c r="U17" s="57" t="s">
        <v>343</v>
      </c>
      <c r="V17" s="60" t="s">
        <v>343</v>
      </c>
      <c r="W17" s="61" t="s">
        <v>343</v>
      </c>
      <c r="X17" s="61" t="s">
        <v>343</v>
      </c>
      <c r="Y17" s="61" t="s">
        <v>343</v>
      </c>
      <c r="Z17" s="61" t="s">
        <v>343</v>
      </c>
      <c r="AA17" s="62" t="s">
        <v>343</v>
      </c>
      <c r="AB17" s="55" t="s">
        <v>343</v>
      </c>
      <c r="AC17" s="56" t="s">
        <v>343</v>
      </c>
      <c r="AD17" s="56" t="s">
        <v>343</v>
      </c>
      <c r="AE17" s="56" t="s">
        <v>343</v>
      </c>
      <c r="AF17" s="56" t="s">
        <v>343</v>
      </c>
      <c r="AG17" s="57" t="s">
        <v>343</v>
      </c>
      <c r="AH17" s="63" t="s">
        <v>343</v>
      </c>
      <c r="AI17" s="64" t="s">
        <v>343</v>
      </c>
      <c r="AJ17" s="64" t="s">
        <v>343</v>
      </c>
      <c r="AK17" s="64" t="s">
        <v>343</v>
      </c>
      <c r="AL17" s="64" t="s">
        <v>343</v>
      </c>
      <c r="AN17" s="398"/>
      <c r="AO17" s="399"/>
      <c r="AP17" s="399"/>
      <c r="AQ17" s="399"/>
      <c r="AR17" s="399"/>
      <c r="AS17" s="400"/>
      <c r="AT17" s="36"/>
      <c r="AU17" s="36"/>
    </row>
    <row r="18" spans="2:47" ht="15.75" customHeight="1">
      <c r="B18" s="381"/>
      <c r="C18" s="381"/>
      <c r="D18" s="382"/>
      <c r="E18" s="383" t="s">
        <v>162</v>
      </c>
      <c r="F18" s="384"/>
      <c r="G18" s="384"/>
      <c r="H18" s="384"/>
      <c r="I18" s="384"/>
      <c r="J18" s="200" t="s">
        <v>343</v>
      </c>
      <c r="K18" s="201" t="s">
        <v>343</v>
      </c>
      <c r="L18" s="201" t="s">
        <v>343</v>
      </c>
      <c r="M18" s="201" t="s">
        <v>343</v>
      </c>
      <c r="N18" s="201" t="s">
        <v>343</v>
      </c>
      <c r="O18" s="202" t="s">
        <v>343</v>
      </c>
      <c r="P18" s="200" t="s">
        <v>343</v>
      </c>
      <c r="Q18" s="201" t="s">
        <v>343</v>
      </c>
      <c r="R18" s="65" t="s">
        <v>343</v>
      </c>
      <c r="S18" s="65" t="s">
        <v>343</v>
      </c>
      <c r="T18" s="65" t="s">
        <v>343</v>
      </c>
      <c r="U18" s="66" t="s">
        <v>343</v>
      </c>
      <c r="V18" s="50" t="s">
        <v>343</v>
      </c>
      <c r="W18" s="51" t="s">
        <v>343</v>
      </c>
      <c r="X18" s="51" t="s">
        <v>343</v>
      </c>
      <c r="Y18" s="51" t="s">
        <v>343</v>
      </c>
      <c r="Z18" s="51" t="s">
        <v>343</v>
      </c>
      <c r="AA18" s="52" t="s">
        <v>343</v>
      </c>
      <c r="AB18" s="50" t="s">
        <v>343</v>
      </c>
      <c r="AC18" s="51" t="s">
        <v>343</v>
      </c>
      <c r="AD18" s="51" t="s">
        <v>343</v>
      </c>
      <c r="AE18" s="51" t="s">
        <v>343</v>
      </c>
      <c r="AF18" s="51" t="s">
        <v>343</v>
      </c>
      <c r="AG18" s="52" t="s">
        <v>343</v>
      </c>
      <c r="AH18" s="53" t="s">
        <v>343</v>
      </c>
      <c r="AI18" s="54" t="s">
        <v>343</v>
      </c>
      <c r="AJ18" s="54" t="s">
        <v>343</v>
      </c>
      <c r="AK18" s="54" t="s">
        <v>343</v>
      </c>
      <c r="AL18" s="54" t="s">
        <v>343</v>
      </c>
      <c r="AN18" s="403" t="s">
        <v>163</v>
      </c>
      <c r="AO18" s="404"/>
      <c r="AP18" s="404"/>
      <c r="AQ18" s="404"/>
      <c r="AR18" s="404"/>
      <c r="AS18" s="404"/>
      <c r="AT18" s="409" t="s">
        <v>344</v>
      </c>
      <c r="AU18" s="410"/>
    </row>
    <row r="19" spans="2:47" ht="15.75" customHeight="1">
      <c r="B19" s="381"/>
      <c r="C19" s="381"/>
      <c r="D19" s="382"/>
      <c r="E19" s="402"/>
      <c r="F19" s="387"/>
      <c r="G19" s="387"/>
      <c r="H19" s="387"/>
      <c r="I19" s="387"/>
      <c r="J19" s="203" t="s">
        <v>343</v>
      </c>
      <c r="K19" s="204" t="s">
        <v>343</v>
      </c>
      <c r="L19" s="204" t="s">
        <v>343</v>
      </c>
      <c r="M19" s="204" t="s">
        <v>343</v>
      </c>
      <c r="N19" s="204" t="s">
        <v>343</v>
      </c>
      <c r="O19" s="205" t="s">
        <v>343</v>
      </c>
      <c r="P19" s="203" t="s">
        <v>343</v>
      </c>
      <c r="Q19" s="204" t="s">
        <v>343</v>
      </c>
      <c r="R19" s="68" t="s">
        <v>343</v>
      </c>
      <c r="S19" s="68" t="s">
        <v>343</v>
      </c>
      <c r="T19" s="68" t="s">
        <v>343</v>
      </c>
      <c r="U19" s="69" t="s">
        <v>343</v>
      </c>
      <c r="V19" s="55" t="s">
        <v>343</v>
      </c>
      <c r="W19" s="56" t="s">
        <v>343</v>
      </c>
      <c r="X19" s="56" t="s">
        <v>343</v>
      </c>
      <c r="Y19" s="56" t="s">
        <v>343</v>
      </c>
      <c r="Z19" s="56" t="s">
        <v>343</v>
      </c>
      <c r="AA19" s="57" t="s">
        <v>343</v>
      </c>
      <c r="AB19" s="55" t="s">
        <v>343</v>
      </c>
      <c r="AC19" s="56" t="s">
        <v>343</v>
      </c>
      <c r="AD19" s="56" t="s">
        <v>343</v>
      </c>
      <c r="AE19" s="56" t="s">
        <v>343</v>
      </c>
      <c r="AF19" s="56" t="s">
        <v>343</v>
      </c>
      <c r="AG19" s="57" t="s">
        <v>343</v>
      </c>
      <c r="AH19" s="58" t="s">
        <v>343</v>
      </c>
      <c r="AI19" s="59" t="s">
        <v>343</v>
      </c>
      <c r="AJ19" s="59" t="s">
        <v>343</v>
      </c>
      <c r="AK19" s="59" t="s">
        <v>343</v>
      </c>
      <c r="AL19" s="59" t="s">
        <v>343</v>
      </c>
      <c r="AN19" s="405"/>
      <c r="AO19" s="406"/>
      <c r="AP19" s="406"/>
      <c r="AQ19" s="406"/>
      <c r="AR19" s="406"/>
      <c r="AS19" s="406"/>
      <c r="AT19" s="411"/>
      <c r="AU19" s="412"/>
    </row>
    <row r="20" spans="2:47" ht="15.75" customHeight="1">
      <c r="B20" s="381"/>
      <c r="C20" s="381"/>
      <c r="D20" s="382"/>
      <c r="E20" s="386"/>
      <c r="F20" s="387"/>
      <c r="G20" s="387"/>
      <c r="H20" s="387"/>
      <c r="I20" s="387"/>
      <c r="J20" s="203" t="s">
        <v>343</v>
      </c>
      <c r="K20" s="204" t="s">
        <v>343</v>
      </c>
      <c r="L20" s="204" t="s">
        <v>343</v>
      </c>
      <c r="M20" s="204" t="s">
        <v>343</v>
      </c>
      <c r="N20" s="204" t="s">
        <v>343</v>
      </c>
      <c r="O20" s="205" t="s">
        <v>343</v>
      </c>
      <c r="P20" s="203" t="s">
        <v>343</v>
      </c>
      <c r="Q20" s="204" t="s">
        <v>343</v>
      </c>
      <c r="R20" s="68" t="s">
        <v>343</v>
      </c>
      <c r="S20" s="68" t="s">
        <v>343</v>
      </c>
      <c r="T20" s="68" t="s">
        <v>343</v>
      </c>
      <c r="U20" s="69" t="s">
        <v>343</v>
      </c>
      <c r="V20" s="55" t="s">
        <v>343</v>
      </c>
      <c r="W20" s="56" t="s">
        <v>343</v>
      </c>
      <c r="X20" s="56" t="s">
        <v>343</v>
      </c>
      <c r="Y20" s="56" t="s">
        <v>343</v>
      </c>
      <c r="Z20" s="56" t="s">
        <v>343</v>
      </c>
      <c r="AA20" s="57" t="s">
        <v>343</v>
      </c>
      <c r="AB20" s="55" t="s">
        <v>343</v>
      </c>
      <c r="AC20" s="56" t="s">
        <v>343</v>
      </c>
      <c r="AD20" s="56" t="s">
        <v>343</v>
      </c>
      <c r="AE20" s="56" t="s">
        <v>343</v>
      </c>
      <c r="AF20" s="56" t="s">
        <v>343</v>
      </c>
      <c r="AG20" s="57" t="s">
        <v>343</v>
      </c>
      <c r="AH20" s="58" t="s">
        <v>343</v>
      </c>
      <c r="AI20" s="59" t="s">
        <v>343</v>
      </c>
      <c r="AJ20" s="59" t="s">
        <v>343</v>
      </c>
      <c r="AK20" s="59" t="s">
        <v>343</v>
      </c>
      <c r="AL20" s="59" t="s">
        <v>343</v>
      </c>
      <c r="AN20" s="405"/>
      <c r="AO20" s="406"/>
      <c r="AP20" s="406"/>
      <c r="AQ20" s="406"/>
      <c r="AR20" s="406"/>
      <c r="AS20" s="406"/>
      <c r="AT20" s="411"/>
      <c r="AU20" s="412"/>
    </row>
    <row r="21" spans="2:47" ht="15.75" customHeight="1">
      <c r="B21" s="381"/>
      <c r="C21" s="381"/>
      <c r="D21" s="382"/>
      <c r="E21" s="386"/>
      <c r="F21" s="387"/>
      <c r="G21" s="387"/>
      <c r="H21" s="387"/>
      <c r="I21" s="387"/>
      <c r="J21" s="203" t="s">
        <v>343</v>
      </c>
      <c r="K21" s="204" t="s">
        <v>343</v>
      </c>
      <c r="L21" s="204" t="s">
        <v>343</v>
      </c>
      <c r="M21" s="204" t="s">
        <v>343</v>
      </c>
      <c r="N21" s="204" t="s">
        <v>343</v>
      </c>
      <c r="O21" s="205" t="s">
        <v>343</v>
      </c>
      <c r="P21" s="203" t="s">
        <v>343</v>
      </c>
      <c r="Q21" s="204" t="s">
        <v>343</v>
      </c>
      <c r="R21" s="68" t="s">
        <v>343</v>
      </c>
      <c r="S21" s="68" t="s">
        <v>343</v>
      </c>
      <c r="T21" s="68" t="s">
        <v>343</v>
      </c>
      <c r="U21" s="69" t="s">
        <v>343</v>
      </c>
      <c r="V21" s="55" t="s">
        <v>343</v>
      </c>
      <c r="W21" s="56" t="s">
        <v>343</v>
      </c>
      <c r="X21" s="56" t="s">
        <v>343</v>
      </c>
      <c r="Y21" s="56" t="s">
        <v>343</v>
      </c>
      <c r="Z21" s="56" t="s">
        <v>343</v>
      </c>
      <c r="AA21" s="57" t="s">
        <v>343</v>
      </c>
      <c r="AB21" s="55" t="s">
        <v>343</v>
      </c>
      <c r="AC21" s="56" t="s">
        <v>343</v>
      </c>
      <c r="AD21" s="56" t="s">
        <v>343</v>
      </c>
      <c r="AE21" s="56" t="s">
        <v>343</v>
      </c>
      <c r="AF21" s="56" t="s">
        <v>343</v>
      </c>
      <c r="AG21" s="57" t="s">
        <v>343</v>
      </c>
      <c r="AH21" s="58" t="s">
        <v>343</v>
      </c>
      <c r="AI21" s="59" t="s">
        <v>343</v>
      </c>
      <c r="AJ21" s="59" t="s">
        <v>343</v>
      </c>
      <c r="AK21" s="59" t="s">
        <v>343</v>
      </c>
      <c r="AL21" s="59" t="s">
        <v>343</v>
      </c>
      <c r="AN21" s="405"/>
      <c r="AO21" s="406"/>
      <c r="AP21" s="406"/>
      <c r="AQ21" s="406"/>
      <c r="AR21" s="406"/>
      <c r="AS21" s="406"/>
      <c r="AT21" s="411"/>
      <c r="AU21" s="412"/>
    </row>
    <row r="22" spans="2:47" ht="15.75" customHeight="1">
      <c r="B22" s="381"/>
      <c r="C22" s="381"/>
      <c r="D22" s="382"/>
      <c r="E22" s="386"/>
      <c r="F22" s="387"/>
      <c r="G22" s="387"/>
      <c r="H22" s="387"/>
      <c r="I22" s="387"/>
      <c r="J22" s="203" t="s">
        <v>343</v>
      </c>
      <c r="K22" s="204" t="s">
        <v>343</v>
      </c>
      <c r="L22" s="204" t="s">
        <v>343</v>
      </c>
      <c r="M22" s="204" t="s">
        <v>343</v>
      </c>
      <c r="N22" s="204" t="s">
        <v>343</v>
      </c>
      <c r="O22" s="205" t="s">
        <v>343</v>
      </c>
      <c r="P22" s="203" t="s">
        <v>343</v>
      </c>
      <c r="Q22" s="204" t="s">
        <v>343</v>
      </c>
      <c r="R22" s="68" t="s">
        <v>343</v>
      </c>
      <c r="S22" s="68" t="s">
        <v>343</v>
      </c>
      <c r="T22" s="68" t="s">
        <v>343</v>
      </c>
      <c r="U22" s="69" t="s">
        <v>343</v>
      </c>
      <c r="V22" s="55" t="s">
        <v>343</v>
      </c>
      <c r="W22" s="56" t="s">
        <v>343</v>
      </c>
      <c r="X22" s="56" t="s">
        <v>343</v>
      </c>
      <c r="Y22" s="56" t="s">
        <v>343</v>
      </c>
      <c r="Z22" s="56" t="s">
        <v>343</v>
      </c>
      <c r="AA22" s="57" t="s">
        <v>343</v>
      </c>
      <c r="AB22" s="55" t="s">
        <v>343</v>
      </c>
      <c r="AC22" s="56" t="s">
        <v>343</v>
      </c>
      <c r="AD22" s="56" t="s">
        <v>343</v>
      </c>
      <c r="AE22" s="56" t="s">
        <v>343</v>
      </c>
      <c r="AF22" s="56" t="s">
        <v>343</v>
      </c>
      <c r="AG22" s="57" t="s">
        <v>343</v>
      </c>
      <c r="AH22" s="58" t="s">
        <v>343</v>
      </c>
      <c r="AI22" s="59" t="s">
        <v>343</v>
      </c>
      <c r="AJ22" s="59" t="s">
        <v>343</v>
      </c>
      <c r="AK22" s="59" t="s">
        <v>343</v>
      </c>
      <c r="AL22" s="59" t="s">
        <v>343</v>
      </c>
      <c r="AN22" s="405"/>
      <c r="AO22" s="406"/>
      <c r="AP22" s="406"/>
      <c r="AQ22" s="406"/>
      <c r="AR22" s="406"/>
      <c r="AS22" s="406"/>
      <c r="AT22" s="411"/>
      <c r="AU22" s="412"/>
    </row>
    <row r="23" spans="2:47" ht="0.75" customHeight="1">
      <c r="B23" s="381"/>
      <c r="C23" s="381"/>
      <c r="D23" s="382"/>
      <c r="E23" s="386"/>
      <c r="F23" s="387"/>
      <c r="G23" s="387"/>
      <c r="H23" s="387"/>
      <c r="I23" s="387"/>
      <c r="J23" s="203" t="s">
        <v>343</v>
      </c>
      <c r="K23" s="204" t="s">
        <v>343</v>
      </c>
      <c r="L23" s="204" t="s">
        <v>343</v>
      </c>
      <c r="M23" s="204" t="s">
        <v>343</v>
      </c>
      <c r="N23" s="204" t="s">
        <v>343</v>
      </c>
      <c r="O23" s="205" t="s">
        <v>343</v>
      </c>
      <c r="P23" s="203" t="s">
        <v>343</v>
      </c>
      <c r="Q23" s="204" t="s">
        <v>343</v>
      </c>
      <c r="R23" s="68" t="s">
        <v>343</v>
      </c>
      <c r="S23" s="68" t="s">
        <v>343</v>
      </c>
      <c r="T23" s="68" t="s">
        <v>343</v>
      </c>
      <c r="U23" s="69" t="s">
        <v>343</v>
      </c>
      <c r="V23" s="55" t="s">
        <v>343</v>
      </c>
      <c r="W23" s="56" t="s">
        <v>343</v>
      </c>
      <c r="X23" s="56" t="s">
        <v>343</v>
      </c>
      <c r="Y23" s="56" t="s">
        <v>343</v>
      </c>
      <c r="Z23" s="56" t="s">
        <v>343</v>
      </c>
      <c r="AA23" s="57" t="s">
        <v>343</v>
      </c>
      <c r="AB23" s="55" t="s">
        <v>343</v>
      </c>
      <c r="AC23" s="56" t="s">
        <v>343</v>
      </c>
      <c r="AD23" s="56" t="s">
        <v>343</v>
      </c>
      <c r="AE23" s="56" t="s">
        <v>343</v>
      </c>
      <c r="AF23" s="56" t="s">
        <v>343</v>
      </c>
      <c r="AG23" s="57" t="s">
        <v>343</v>
      </c>
      <c r="AH23" s="58" t="s">
        <v>343</v>
      </c>
      <c r="AI23" s="59" t="s">
        <v>343</v>
      </c>
      <c r="AJ23" s="59" t="s">
        <v>343</v>
      </c>
      <c r="AK23" s="59" t="s">
        <v>343</v>
      </c>
      <c r="AL23" s="59" t="s">
        <v>343</v>
      </c>
      <c r="AN23" s="405"/>
      <c r="AO23" s="406"/>
      <c r="AP23" s="406"/>
      <c r="AQ23" s="406"/>
      <c r="AR23" s="406"/>
      <c r="AS23" s="406"/>
      <c r="AT23" s="411"/>
      <c r="AU23" s="412"/>
    </row>
    <row r="24" spans="2:47" ht="15.75" hidden="1" customHeight="1">
      <c r="B24" s="381"/>
      <c r="C24" s="381"/>
      <c r="D24" s="382"/>
      <c r="E24" s="386"/>
      <c r="F24" s="387"/>
      <c r="G24" s="387"/>
      <c r="H24" s="387"/>
      <c r="I24" s="387"/>
      <c r="J24" s="203" t="s">
        <v>343</v>
      </c>
      <c r="K24" s="204" t="s">
        <v>343</v>
      </c>
      <c r="L24" s="204" t="s">
        <v>343</v>
      </c>
      <c r="M24" s="204" t="s">
        <v>343</v>
      </c>
      <c r="N24" s="204" t="s">
        <v>343</v>
      </c>
      <c r="O24" s="205" t="s">
        <v>343</v>
      </c>
      <c r="P24" s="203" t="s">
        <v>343</v>
      </c>
      <c r="Q24" s="204" t="s">
        <v>343</v>
      </c>
      <c r="R24" s="68" t="s">
        <v>343</v>
      </c>
      <c r="S24" s="68" t="s">
        <v>343</v>
      </c>
      <c r="T24" s="68" t="s">
        <v>343</v>
      </c>
      <c r="U24" s="69" t="s">
        <v>343</v>
      </c>
      <c r="V24" s="55" t="s">
        <v>343</v>
      </c>
      <c r="W24" s="56" t="s">
        <v>343</v>
      </c>
      <c r="X24" s="56" t="s">
        <v>343</v>
      </c>
      <c r="Y24" s="56" t="s">
        <v>343</v>
      </c>
      <c r="Z24" s="56" t="s">
        <v>343</v>
      </c>
      <c r="AA24" s="57" t="s">
        <v>343</v>
      </c>
      <c r="AB24" s="55" t="s">
        <v>343</v>
      </c>
      <c r="AC24" s="56" t="s">
        <v>343</v>
      </c>
      <c r="AD24" s="56" t="s">
        <v>343</v>
      </c>
      <c r="AE24" s="56" t="s">
        <v>343</v>
      </c>
      <c r="AF24" s="56" t="s">
        <v>343</v>
      </c>
      <c r="AG24" s="57" t="s">
        <v>343</v>
      </c>
      <c r="AH24" s="58" t="s">
        <v>343</v>
      </c>
      <c r="AI24" s="59" t="s">
        <v>343</v>
      </c>
      <c r="AJ24" s="59" t="s">
        <v>343</v>
      </c>
      <c r="AK24" s="59" t="s">
        <v>343</v>
      </c>
      <c r="AL24" s="59" t="s">
        <v>343</v>
      </c>
      <c r="AN24" s="405"/>
      <c r="AO24" s="406"/>
      <c r="AP24" s="406"/>
      <c r="AQ24" s="406"/>
      <c r="AR24" s="406"/>
      <c r="AS24" s="406"/>
      <c r="AT24" s="411"/>
      <c r="AU24" s="412"/>
    </row>
    <row r="25" spans="2:47" ht="15.75" hidden="1" customHeight="1" thickBot="1">
      <c r="B25" s="381"/>
      <c r="C25" s="381"/>
      <c r="D25" s="382"/>
      <c r="E25" s="386"/>
      <c r="F25" s="387"/>
      <c r="G25" s="387"/>
      <c r="H25" s="387"/>
      <c r="I25" s="387"/>
      <c r="J25" s="203" t="s">
        <v>343</v>
      </c>
      <c r="K25" s="204" t="s">
        <v>343</v>
      </c>
      <c r="L25" s="204" t="s">
        <v>343</v>
      </c>
      <c r="M25" s="204" t="s">
        <v>343</v>
      </c>
      <c r="N25" s="204" t="s">
        <v>343</v>
      </c>
      <c r="O25" s="205" t="s">
        <v>343</v>
      </c>
      <c r="P25" s="203" t="s">
        <v>343</v>
      </c>
      <c r="Q25" s="204" t="s">
        <v>343</v>
      </c>
      <c r="R25" s="68" t="s">
        <v>343</v>
      </c>
      <c r="S25" s="68" t="s">
        <v>343</v>
      </c>
      <c r="T25" s="68" t="s">
        <v>343</v>
      </c>
      <c r="U25" s="69" t="s">
        <v>343</v>
      </c>
      <c r="V25" s="55" t="s">
        <v>343</v>
      </c>
      <c r="W25" s="56" t="s">
        <v>343</v>
      </c>
      <c r="X25" s="56" t="s">
        <v>343</v>
      </c>
      <c r="Y25" s="56" t="s">
        <v>343</v>
      </c>
      <c r="Z25" s="56" t="s">
        <v>343</v>
      </c>
      <c r="AA25" s="57" t="s">
        <v>343</v>
      </c>
      <c r="AB25" s="55" t="s">
        <v>343</v>
      </c>
      <c r="AC25" s="56" t="s">
        <v>343</v>
      </c>
      <c r="AD25" s="56" t="s">
        <v>343</v>
      </c>
      <c r="AE25" s="56" t="s">
        <v>343</v>
      </c>
      <c r="AF25" s="56" t="s">
        <v>343</v>
      </c>
      <c r="AG25" s="57" t="s">
        <v>343</v>
      </c>
      <c r="AH25" s="58" t="s">
        <v>343</v>
      </c>
      <c r="AI25" s="59" t="s">
        <v>343</v>
      </c>
      <c r="AJ25" s="59" t="s">
        <v>343</v>
      </c>
      <c r="AK25" s="59" t="s">
        <v>343</v>
      </c>
      <c r="AL25" s="59" t="s">
        <v>343</v>
      </c>
      <c r="AN25" s="405"/>
      <c r="AO25" s="406"/>
      <c r="AP25" s="406"/>
      <c r="AQ25" s="406"/>
      <c r="AR25" s="406"/>
      <c r="AS25" s="406"/>
      <c r="AT25" s="411"/>
      <c r="AU25" s="412"/>
    </row>
    <row r="26" spans="2:47" ht="15.75" hidden="1" customHeight="1" thickBot="1">
      <c r="B26" s="381"/>
      <c r="C26" s="381"/>
      <c r="D26" s="382"/>
      <c r="E26" s="386"/>
      <c r="F26" s="387"/>
      <c r="G26" s="387"/>
      <c r="H26" s="387"/>
      <c r="I26" s="387"/>
      <c r="J26" s="203" t="s">
        <v>343</v>
      </c>
      <c r="K26" s="204" t="s">
        <v>343</v>
      </c>
      <c r="L26" s="204" t="s">
        <v>343</v>
      </c>
      <c r="M26" s="204" t="s">
        <v>343</v>
      </c>
      <c r="N26" s="204" t="s">
        <v>343</v>
      </c>
      <c r="O26" s="205" t="s">
        <v>343</v>
      </c>
      <c r="P26" s="203" t="s">
        <v>343</v>
      </c>
      <c r="Q26" s="204" t="s">
        <v>343</v>
      </c>
      <c r="R26" s="68" t="s">
        <v>343</v>
      </c>
      <c r="S26" s="68" t="s">
        <v>343</v>
      </c>
      <c r="T26" s="68" t="s">
        <v>343</v>
      </c>
      <c r="U26" s="69" t="s">
        <v>343</v>
      </c>
      <c r="V26" s="55" t="s">
        <v>343</v>
      </c>
      <c r="W26" s="56" t="s">
        <v>343</v>
      </c>
      <c r="X26" s="56" t="s">
        <v>343</v>
      </c>
      <c r="Y26" s="56" t="s">
        <v>343</v>
      </c>
      <c r="Z26" s="56" t="s">
        <v>343</v>
      </c>
      <c r="AA26" s="57" t="s">
        <v>343</v>
      </c>
      <c r="AB26" s="55" t="s">
        <v>343</v>
      </c>
      <c r="AC26" s="56" t="s">
        <v>343</v>
      </c>
      <c r="AD26" s="56" t="s">
        <v>343</v>
      </c>
      <c r="AE26" s="56" t="s">
        <v>343</v>
      </c>
      <c r="AF26" s="56" t="s">
        <v>343</v>
      </c>
      <c r="AG26" s="57" t="s">
        <v>343</v>
      </c>
      <c r="AH26" s="58" t="s">
        <v>343</v>
      </c>
      <c r="AI26" s="59" t="s">
        <v>343</v>
      </c>
      <c r="AJ26" s="59" t="s">
        <v>343</v>
      </c>
      <c r="AK26" s="59" t="s">
        <v>343</v>
      </c>
      <c r="AL26" s="59" t="s">
        <v>343</v>
      </c>
      <c r="AN26" s="405"/>
      <c r="AO26" s="406"/>
      <c r="AP26" s="406"/>
      <c r="AQ26" s="406"/>
      <c r="AR26" s="406"/>
      <c r="AS26" s="406"/>
      <c r="AT26" s="411"/>
      <c r="AU26" s="412"/>
    </row>
    <row r="27" spans="2:47" ht="21" customHeight="1" thickBot="1">
      <c r="B27" s="381"/>
      <c r="C27" s="381"/>
      <c r="D27" s="382"/>
      <c r="E27" s="389"/>
      <c r="F27" s="390"/>
      <c r="G27" s="390"/>
      <c r="H27" s="390"/>
      <c r="I27" s="390"/>
      <c r="J27" s="206" t="s">
        <v>343</v>
      </c>
      <c r="K27" s="207" t="s">
        <v>343</v>
      </c>
      <c r="L27" s="207" t="s">
        <v>343</v>
      </c>
      <c r="M27" s="207" t="s">
        <v>343</v>
      </c>
      <c r="N27" s="207" t="s">
        <v>343</v>
      </c>
      <c r="O27" s="208" t="s">
        <v>343</v>
      </c>
      <c r="P27" s="206" t="s">
        <v>343</v>
      </c>
      <c r="Q27" s="207" t="s">
        <v>343</v>
      </c>
      <c r="R27" s="71" t="s">
        <v>343</v>
      </c>
      <c r="S27" s="71" t="s">
        <v>343</v>
      </c>
      <c r="T27" s="71" t="s">
        <v>343</v>
      </c>
      <c r="U27" s="72" t="s">
        <v>343</v>
      </c>
      <c r="V27" s="60" t="s">
        <v>343</v>
      </c>
      <c r="W27" s="61" t="s">
        <v>343</v>
      </c>
      <c r="X27" s="61" t="s">
        <v>343</v>
      </c>
      <c r="Y27" s="61" t="s">
        <v>343</v>
      </c>
      <c r="Z27" s="61" t="s">
        <v>343</v>
      </c>
      <c r="AA27" s="62" t="s">
        <v>343</v>
      </c>
      <c r="AB27" s="60" t="s">
        <v>343</v>
      </c>
      <c r="AC27" s="61" t="s">
        <v>343</v>
      </c>
      <c r="AD27" s="61" t="s">
        <v>343</v>
      </c>
      <c r="AE27" s="61" t="s">
        <v>343</v>
      </c>
      <c r="AF27" s="61" t="s">
        <v>343</v>
      </c>
      <c r="AG27" s="62" t="s">
        <v>343</v>
      </c>
      <c r="AH27" s="63" t="s">
        <v>343</v>
      </c>
      <c r="AI27" s="64" t="s">
        <v>343</v>
      </c>
      <c r="AJ27" s="64" t="s">
        <v>343</v>
      </c>
      <c r="AK27" s="64" t="s">
        <v>343</v>
      </c>
      <c r="AL27" s="64" t="s">
        <v>343</v>
      </c>
      <c r="AN27" s="407"/>
      <c r="AO27" s="408"/>
      <c r="AP27" s="408"/>
      <c r="AQ27" s="408"/>
      <c r="AR27" s="408"/>
      <c r="AS27" s="408"/>
      <c r="AT27" s="413"/>
      <c r="AU27" s="414"/>
    </row>
    <row r="28" spans="2:47" ht="15.75" customHeight="1">
      <c r="B28" s="381"/>
      <c r="C28" s="381"/>
      <c r="D28" s="382"/>
      <c r="E28" s="383" t="s">
        <v>164</v>
      </c>
      <c r="F28" s="384"/>
      <c r="G28" s="384"/>
      <c r="H28" s="384"/>
      <c r="I28" s="385"/>
      <c r="J28" s="200" t="s">
        <v>343</v>
      </c>
      <c r="K28" s="201" t="s">
        <v>343</v>
      </c>
      <c r="L28" s="201" t="s">
        <v>343</v>
      </c>
      <c r="M28" s="201" t="s">
        <v>343</v>
      </c>
      <c r="N28" s="201" t="s">
        <v>343</v>
      </c>
      <c r="O28" s="202" t="s">
        <v>343</v>
      </c>
      <c r="P28" s="200" t="s">
        <v>343</v>
      </c>
      <c r="Q28" s="201" t="s">
        <v>343</v>
      </c>
      <c r="R28" s="201" t="s">
        <v>343</v>
      </c>
      <c r="S28" s="201" t="s">
        <v>343</v>
      </c>
      <c r="T28" s="201" t="s">
        <v>343</v>
      </c>
      <c r="U28" s="202" t="s">
        <v>343</v>
      </c>
      <c r="V28" s="200" t="s">
        <v>343</v>
      </c>
      <c r="W28" s="201" t="s">
        <v>343</v>
      </c>
      <c r="X28" s="65" t="s">
        <v>343</v>
      </c>
      <c r="Y28" s="65" t="s">
        <v>343</v>
      </c>
      <c r="Z28" s="65" t="s">
        <v>343</v>
      </c>
      <c r="AA28" s="66" t="s">
        <v>343</v>
      </c>
      <c r="AB28" s="50" t="s">
        <v>343</v>
      </c>
      <c r="AC28" s="51" t="s">
        <v>343</v>
      </c>
      <c r="AD28" s="51" t="s">
        <v>343</v>
      </c>
      <c r="AE28" s="51" t="s">
        <v>343</v>
      </c>
      <c r="AF28" s="51" t="s">
        <v>343</v>
      </c>
      <c r="AG28" s="52" t="s">
        <v>343</v>
      </c>
      <c r="AH28" s="53" t="s">
        <v>343</v>
      </c>
      <c r="AI28" s="54" t="s">
        <v>343</v>
      </c>
      <c r="AJ28" s="54" t="s">
        <v>343</v>
      </c>
      <c r="AK28" s="54" t="s">
        <v>343</v>
      </c>
      <c r="AL28" s="54" t="s">
        <v>343</v>
      </c>
      <c r="AN28" s="416" t="s">
        <v>127</v>
      </c>
      <c r="AO28" s="417"/>
      <c r="AP28" s="417"/>
      <c r="AQ28" s="417"/>
      <c r="AR28" s="417"/>
      <c r="AS28" s="417"/>
      <c r="AT28" s="401" t="s">
        <v>367</v>
      </c>
      <c r="AU28" s="401"/>
    </row>
    <row r="29" spans="2:47" ht="15.75">
      <c r="B29" s="381"/>
      <c r="C29" s="381"/>
      <c r="D29" s="382"/>
      <c r="E29" s="402"/>
      <c r="F29" s="387"/>
      <c r="G29" s="387"/>
      <c r="H29" s="387"/>
      <c r="I29" s="388"/>
      <c r="J29" s="203" t="s">
        <v>343</v>
      </c>
      <c r="K29" s="204" t="s">
        <v>343</v>
      </c>
      <c r="L29" s="204" t="s">
        <v>343</v>
      </c>
      <c r="M29" s="204" t="s">
        <v>343</v>
      </c>
      <c r="N29" s="204" t="s">
        <v>343</v>
      </c>
      <c r="O29" s="205" t="s">
        <v>343</v>
      </c>
      <c r="P29" s="203" t="s">
        <v>343</v>
      </c>
      <c r="Q29" s="204" t="s">
        <v>343</v>
      </c>
      <c r="R29" s="204" t="s">
        <v>343</v>
      </c>
      <c r="S29" s="204" t="s">
        <v>343</v>
      </c>
      <c r="T29" s="204" t="s">
        <v>343</v>
      </c>
      <c r="U29" s="205" t="s">
        <v>343</v>
      </c>
      <c r="V29" s="203" t="s">
        <v>343</v>
      </c>
      <c r="W29" s="204" t="s">
        <v>343</v>
      </c>
      <c r="X29" s="68" t="s">
        <v>343</v>
      </c>
      <c r="Y29" s="68" t="s">
        <v>343</v>
      </c>
      <c r="Z29" s="68" t="s">
        <v>343</v>
      </c>
      <c r="AA29" s="69" t="s">
        <v>343</v>
      </c>
      <c r="AB29" s="55" t="s">
        <v>343</v>
      </c>
      <c r="AC29" s="56" t="s">
        <v>343</v>
      </c>
      <c r="AD29" s="56" t="s">
        <v>343</v>
      </c>
      <c r="AE29" s="56" t="s">
        <v>343</v>
      </c>
      <c r="AF29" s="56" t="s">
        <v>343</v>
      </c>
      <c r="AG29" s="57" t="s">
        <v>343</v>
      </c>
      <c r="AH29" s="58" t="s">
        <v>343</v>
      </c>
      <c r="AI29" s="59" t="s">
        <v>343</v>
      </c>
      <c r="AJ29" s="59" t="s">
        <v>343</v>
      </c>
      <c r="AK29" s="59" t="s">
        <v>343</v>
      </c>
      <c r="AL29" s="59" t="s">
        <v>343</v>
      </c>
      <c r="AN29" s="418"/>
      <c r="AO29" s="419"/>
      <c r="AP29" s="419"/>
      <c r="AQ29" s="419"/>
      <c r="AR29" s="419"/>
      <c r="AS29" s="419"/>
      <c r="AT29" s="401"/>
      <c r="AU29" s="401"/>
    </row>
    <row r="30" spans="2:47" ht="15.75">
      <c r="B30" s="381"/>
      <c r="C30" s="381"/>
      <c r="D30" s="382"/>
      <c r="E30" s="386"/>
      <c r="F30" s="387"/>
      <c r="G30" s="387"/>
      <c r="H30" s="387"/>
      <c r="I30" s="388"/>
      <c r="J30" s="203" t="s">
        <v>343</v>
      </c>
      <c r="K30" s="204" t="s">
        <v>343</v>
      </c>
      <c r="L30" s="204" t="s">
        <v>343</v>
      </c>
      <c r="M30" s="204" t="s">
        <v>343</v>
      </c>
      <c r="N30" s="204" t="s">
        <v>343</v>
      </c>
      <c r="O30" s="205" t="s">
        <v>343</v>
      </c>
      <c r="P30" s="203" t="s">
        <v>343</v>
      </c>
      <c r="Q30" s="204" t="s">
        <v>343</v>
      </c>
      <c r="R30" s="204" t="s">
        <v>343</v>
      </c>
      <c r="S30" s="204" t="s">
        <v>343</v>
      </c>
      <c r="T30" s="204" t="s">
        <v>343</v>
      </c>
      <c r="U30" s="205" t="s">
        <v>343</v>
      </c>
      <c r="V30" s="203" t="s">
        <v>343</v>
      </c>
      <c r="W30" s="204" t="s">
        <v>343</v>
      </c>
      <c r="X30" s="68" t="s">
        <v>343</v>
      </c>
      <c r="Y30" s="68" t="s">
        <v>343</v>
      </c>
      <c r="Z30" s="68" t="s">
        <v>343</v>
      </c>
      <c r="AA30" s="69" t="s">
        <v>343</v>
      </c>
      <c r="AB30" s="55" t="s">
        <v>343</v>
      </c>
      <c r="AC30" s="56" t="s">
        <v>343</v>
      </c>
      <c r="AD30" s="56" t="s">
        <v>343</v>
      </c>
      <c r="AE30" s="56" t="s">
        <v>343</v>
      </c>
      <c r="AF30" s="56" t="s">
        <v>343</v>
      </c>
      <c r="AG30" s="57" t="s">
        <v>343</v>
      </c>
      <c r="AH30" s="58" t="s">
        <v>343</v>
      </c>
      <c r="AI30" s="59" t="s">
        <v>343</v>
      </c>
      <c r="AJ30" s="59" t="s">
        <v>343</v>
      </c>
      <c r="AK30" s="59" t="s">
        <v>343</v>
      </c>
      <c r="AL30" s="59" t="s">
        <v>343</v>
      </c>
      <c r="AN30" s="418"/>
      <c r="AO30" s="419"/>
      <c r="AP30" s="419"/>
      <c r="AQ30" s="419"/>
      <c r="AR30" s="419"/>
      <c r="AS30" s="419"/>
      <c r="AT30" s="401"/>
      <c r="AU30" s="401"/>
    </row>
    <row r="31" spans="2:47" ht="15.75">
      <c r="B31" s="381"/>
      <c r="C31" s="381"/>
      <c r="D31" s="382"/>
      <c r="E31" s="386"/>
      <c r="F31" s="387"/>
      <c r="G31" s="387"/>
      <c r="H31" s="387"/>
      <c r="I31" s="388"/>
      <c r="J31" s="203" t="s">
        <v>343</v>
      </c>
      <c r="K31" s="204" t="s">
        <v>343</v>
      </c>
      <c r="L31" s="204" t="s">
        <v>343</v>
      </c>
      <c r="M31" s="204" t="s">
        <v>343</v>
      </c>
      <c r="N31" s="204" t="s">
        <v>343</v>
      </c>
      <c r="O31" s="205" t="s">
        <v>343</v>
      </c>
      <c r="P31" s="203" t="s">
        <v>343</v>
      </c>
      <c r="Q31" s="204" t="s">
        <v>343</v>
      </c>
      <c r="R31" s="204" t="s">
        <v>343</v>
      </c>
      <c r="S31" s="204" t="s">
        <v>343</v>
      </c>
      <c r="T31" s="204" t="s">
        <v>343</v>
      </c>
      <c r="U31" s="205" t="s">
        <v>343</v>
      </c>
      <c r="V31" s="203" t="s">
        <v>343</v>
      </c>
      <c r="W31" s="204" t="s">
        <v>343</v>
      </c>
      <c r="X31" s="68" t="s">
        <v>343</v>
      </c>
      <c r="Y31" s="68" t="s">
        <v>343</v>
      </c>
      <c r="Z31" s="68" t="s">
        <v>343</v>
      </c>
      <c r="AA31" s="69" t="s">
        <v>343</v>
      </c>
      <c r="AB31" s="55" t="s">
        <v>343</v>
      </c>
      <c r="AC31" s="56" t="s">
        <v>343</v>
      </c>
      <c r="AD31" s="56" t="s">
        <v>343</v>
      </c>
      <c r="AE31" s="56" t="s">
        <v>343</v>
      </c>
      <c r="AF31" s="56" t="s">
        <v>343</v>
      </c>
      <c r="AG31" s="57" t="s">
        <v>343</v>
      </c>
      <c r="AH31" s="58" t="s">
        <v>343</v>
      </c>
      <c r="AI31" s="59" t="s">
        <v>343</v>
      </c>
      <c r="AJ31" s="59" t="s">
        <v>343</v>
      </c>
      <c r="AK31" s="59" t="s">
        <v>343</v>
      </c>
      <c r="AL31" s="59" t="s">
        <v>343</v>
      </c>
      <c r="AN31" s="418"/>
      <c r="AO31" s="419"/>
      <c r="AP31" s="419"/>
      <c r="AQ31" s="419"/>
      <c r="AR31" s="419"/>
      <c r="AS31" s="419"/>
      <c r="AT31" s="401"/>
      <c r="AU31" s="401"/>
    </row>
    <row r="32" spans="2:47" ht="15.75">
      <c r="B32" s="381"/>
      <c r="C32" s="381"/>
      <c r="D32" s="382"/>
      <c r="E32" s="386"/>
      <c r="F32" s="387"/>
      <c r="G32" s="387"/>
      <c r="H32" s="387"/>
      <c r="I32" s="388"/>
      <c r="J32" s="203" t="s">
        <v>343</v>
      </c>
      <c r="K32" s="204" t="s">
        <v>343</v>
      </c>
      <c r="L32" s="204" t="s">
        <v>343</v>
      </c>
      <c r="M32" s="204" t="s">
        <v>343</v>
      </c>
      <c r="N32" s="204" t="s">
        <v>343</v>
      </c>
      <c r="O32" s="205" t="s">
        <v>343</v>
      </c>
      <c r="P32" s="203" t="s">
        <v>343</v>
      </c>
      <c r="Q32" s="204" t="s">
        <v>343</v>
      </c>
      <c r="R32" s="204" t="s">
        <v>343</v>
      </c>
      <c r="S32" s="204" t="s">
        <v>343</v>
      </c>
      <c r="T32" s="204" t="s">
        <v>343</v>
      </c>
      <c r="U32" s="205" t="s">
        <v>343</v>
      </c>
      <c r="V32" s="203" t="s">
        <v>343</v>
      </c>
      <c r="W32" s="204" t="s">
        <v>343</v>
      </c>
      <c r="X32" s="68" t="s">
        <v>343</v>
      </c>
      <c r="Y32" s="68" t="s">
        <v>343</v>
      </c>
      <c r="Z32" s="68" t="s">
        <v>343</v>
      </c>
      <c r="AA32" s="69" t="s">
        <v>343</v>
      </c>
      <c r="AB32" s="55" t="s">
        <v>343</v>
      </c>
      <c r="AC32" s="56" t="s">
        <v>343</v>
      </c>
      <c r="AD32" s="56" t="s">
        <v>343</v>
      </c>
      <c r="AE32" s="56" t="s">
        <v>343</v>
      </c>
      <c r="AF32" s="56" t="s">
        <v>343</v>
      </c>
      <c r="AG32" s="57" t="s">
        <v>343</v>
      </c>
      <c r="AH32" s="58" t="s">
        <v>343</v>
      </c>
      <c r="AI32" s="59" t="s">
        <v>343</v>
      </c>
      <c r="AJ32" s="59" t="s">
        <v>343</v>
      </c>
      <c r="AK32" s="59" t="s">
        <v>343</v>
      </c>
      <c r="AL32" s="59" t="s">
        <v>343</v>
      </c>
      <c r="AN32" s="418"/>
      <c r="AO32" s="419"/>
      <c r="AP32" s="419"/>
      <c r="AQ32" s="419"/>
      <c r="AR32" s="419"/>
      <c r="AS32" s="419"/>
      <c r="AT32" s="401"/>
      <c r="AU32" s="401"/>
    </row>
    <row r="33" spans="2:47" ht="15.75">
      <c r="B33" s="381"/>
      <c r="C33" s="381"/>
      <c r="D33" s="382"/>
      <c r="E33" s="386"/>
      <c r="F33" s="387"/>
      <c r="G33" s="387"/>
      <c r="H33" s="387"/>
      <c r="I33" s="388"/>
      <c r="J33" s="203" t="s">
        <v>343</v>
      </c>
      <c r="K33" s="204" t="s">
        <v>343</v>
      </c>
      <c r="L33" s="204" t="s">
        <v>343</v>
      </c>
      <c r="M33" s="204" t="s">
        <v>343</v>
      </c>
      <c r="N33" s="204" t="s">
        <v>343</v>
      </c>
      <c r="O33" s="205" t="s">
        <v>343</v>
      </c>
      <c r="P33" s="203" t="s">
        <v>343</v>
      </c>
      <c r="Q33" s="204" t="s">
        <v>343</v>
      </c>
      <c r="R33" s="204" t="s">
        <v>343</v>
      </c>
      <c r="S33" s="204" t="s">
        <v>343</v>
      </c>
      <c r="T33" s="204" t="s">
        <v>343</v>
      </c>
      <c r="U33" s="205" t="s">
        <v>343</v>
      </c>
      <c r="V33" s="203" t="s">
        <v>343</v>
      </c>
      <c r="W33" s="204" t="s">
        <v>343</v>
      </c>
      <c r="X33" s="68" t="s">
        <v>343</v>
      </c>
      <c r="Y33" s="68" t="s">
        <v>343</v>
      </c>
      <c r="Z33" s="68" t="s">
        <v>343</v>
      </c>
      <c r="AA33" s="69" t="s">
        <v>343</v>
      </c>
      <c r="AB33" s="55" t="s">
        <v>343</v>
      </c>
      <c r="AC33" s="56" t="s">
        <v>343</v>
      </c>
      <c r="AD33" s="56" t="s">
        <v>343</v>
      </c>
      <c r="AE33" s="56" t="s">
        <v>343</v>
      </c>
      <c r="AF33" s="56" t="s">
        <v>343</v>
      </c>
      <c r="AG33" s="57" t="s">
        <v>343</v>
      </c>
      <c r="AH33" s="58" t="s">
        <v>343</v>
      </c>
      <c r="AI33" s="59" t="s">
        <v>343</v>
      </c>
      <c r="AJ33" s="59" t="s">
        <v>343</v>
      </c>
      <c r="AK33" s="59" t="s">
        <v>343</v>
      </c>
      <c r="AL33" s="59" t="s">
        <v>343</v>
      </c>
      <c r="AN33" s="418"/>
      <c r="AO33" s="419"/>
      <c r="AP33" s="419"/>
      <c r="AQ33" s="419"/>
      <c r="AR33" s="419"/>
      <c r="AS33" s="419"/>
      <c r="AT33" s="401"/>
      <c r="AU33" s="401"/>
    </row>
    <row r="34" spans="2:47" ht="15.75">
      <c r="B34" s="381"/>
      <c r="C34" s="381"/>
      <c r="D34" s="382"/>
      <c r="E34" s="386"/>
      <c r="F34" s="387"/>
      <c r="G34" s="387"/>
      <c r="H34" s="387"/>
      <c r="I34" s="388"/>
      <c r="J34" s="203" t="s">
        <v>343</v>
      </c>
      <c r="K34" s="204" t="s">
        <v>343</v>
      </c>
      <c r="L34" s="204" t="s">
        <v>343</v>
      </c>
      <c r="M34" s="204" t="s">
        <v>343</v>
      </c>
      <c r="N34" s="204" t="s">
        <v>343</v>
      </c>
      <c r="O34" s="205" t="s">
        <v>343</v>
      </c>
      <c r="P34" s="203" t="s">
        <v>343</v>
      </c>
      <c r="Q34" s="204" t="s">
        <v>343</v>
      </c>
      <c r="R34" s="204" t="s">
        <v>343</v>
      </c>
      <c r="S34" s="204" t="s">
        <v>343</v>
      </c>
      <c r="T34" s="204" t="s">
        <v>343</v>
      </c>
      <c r="U34" s="205" t="s">
        <v>343</v>
      </c>
      <c r="V34" s="203" t="s">
        <v>343</v>
      </c>
      <c r="W34" s="204" t="s">
        <v>343</v>
      </c>
      <c r="X34" s="68" t="s">
        <v>343</v>
      </c>
      <c r="Y34" s="68" t="s">
        <v>343</v>
      </c>
      <c r="Z34" s="68" t="s">
        <v>343</v>
      </c>
      <c r="AA34" s="69" t="s">
        <v>343</v>
      </c>
      <c r="AB34" s="55" t="s">
        <v>343</v>
      </c>
      <c r="AC34" s="56" t="s">
        <v>343</v>
      </c>
      <c r="AD34" s="56" t="s">
        <v>343</v>
      </c>
      <c r="AE34" s="56" t="s">
        <v>343</v>
      </c>
      <c r="AF34" s="56" t="s">
        <v>343</v>
      </c>
      <c r="AG34" s="57" t="s">
        <v>343</v>
      </c>
      <c r="AH34" s="58" t="s">
        <v>343</v>
      </c>
      <c r="AI34" s="59" t="s">
        <v>343</v>
      </c>
      <c r="AJ34" s="59" t="s">
        <v>343</v>
      </c>
      <c r="AK34" s="59" t="s">
        <v>343</v>
      </c>
      <c r="AL34" s="59" t="s">
        <v>343</v>
      </c>
      <c r="AN34" s="418"/>
      <c r="AO34" s="419"/>
      <c r="AP34" s="419"/>
      <c r="AQ34" s="419"/>
      <c r="AR34" s="419"/>
      <c r="AS34" s="419"/>
      <c r="AT34" s="401"/>
      <c r="AU34" s="401"/>
    </row>
    <row r="35" spans="2:47" ht="6" customHeight="1" thickBot="1">
      <c r="B35" s="381"/>
      <c r="C35" s="381"/>
      <c r="D35" s="382"/>
      <c r="E35" s="386"/>
      <c r="F35" s="387"/>
      <c r="G35" s="387"/>
      <c r="H35" s="387"/>
      <c r="I35" s="388"/>
      <c r="J35" s="203" t="s">
        <v>343</v>
      </c>
      <c r="K35" s="204" t="s">
        <v>343</v>
      </c>
      <c r="L35" s="204" t="s">
        <v>343</v>
      </c>
      <c r="M35" s="204" t="s">
        <v>343</v>
      </c>
      <c r="N35" s="204" t="s">
        <v>343</v>
      </c>
      <c r="O35" s="205" t="s">
        <v>343</v>
      </c>
      <c r="P35" s="203" t="s">
        <v>343</v>
      </c>
      <c r="Q35" s="204" t="s">
        <v>343</v>
      </c>
      <c r="R35" s="204" t="s">
        <v>343</v>
      </c>
      <c r="S35" s="204" t="s">
        <v>343</v>
      </c>
      <c r="T35" s="204" t="s">
        <v>343</v>
      </c>
      <c r="U35" s="205" t="s">
        <v>343</v>
      </c>
      <c r="V35" s="203" t="s">
        <v>343</v>
      </c>
      <c r="W35" s="204" t="s">
        <v>343</v>
      </c>
      <c r="X35" s="68" t="s">
        <v>343</v>
      </c>
      <c r="Y35" s="68" t="s">
        <v>343</v>
      </c>
      <c r="Z35" s="68" t="s">
        <v>343</v>
      </c>
      <c r="AA35" s="69" t="s">
        <v>343</v>
      </c>
      <c r="AB35" s="55" t="s">
        <v>343</v>
      </c>
      <c r="AC35" s="56" t="s">
        <v>343</v>
      </c>
      <c r="AD35" s="56" t="s">
        <v>343</v>
      </c>
      <c r="AE35" s="56" t="s">
        <v>343</v>
      </c>
      <c r="AF35" s="56" t="s">
        <v>343</v>
      </c>
      <c r="AG35" s="57" t="s">
        <v>343</v>
      </c>
      <c r="AH35" s="58" t="s">
        <v>343</v>
      </c>
      <c r="AI35" s="59" t="s">
        <v>343</v>
      </c>
      <c r="AJ35" s="59" t="s">
        <v>343</v>
      </c>
      <c r="AK35" s="59" t="s">
        <v>343</v>
      </c>
      <c r="AL35" s="59" t="s">
        <v>343</v>
      </c>
      <c r="AN35" s="418"/>
      <c r="AO35" s="419"/>
      <c r="AP35" s="419"/>
      <c r="AQ35" s="419"/>
      <c r="AR35" s="419"/>
      <c r="AS35" s="419"/>
      <c r="AT35" s="401"/>
      <c r="AU35" s="401"/>
    </row>
    <row r="36" spans="2:47" ht="16.5" hidden="1" thickBot="1">
      <c r="B36" s="381"/>
      <c r="C36" s="381"/>
      <c r="D36" s="382"/>
      <c r="E36" s="386"/>
      <c r="F36" s="387"/>
      <c r="G36" s="387"/>
      <c r="H36" s="387"/>
      <c r="I36" s="388"/>
      <c r="J36" s="67" t="s">
        <v>343</v>
      </c>
      <c r="K36" s="68" t="s">
        <v>343</v>
      </c>
      <c r="L36" s="68" t="s">
        <v>343</v>
      </c>
      <c r="M36" s="68" t="s">
        <v>343</v>
      </c>
      <c r="N36" s="68" t="s">
        <v>343</v>
      </c>
      <c r="O36" s="69" t="s">
        <v>343</v>
      </c>
      <c r="P36" s="67" t="s">
        <v>343</v>
      </c>
      <c r="Q36" s="68" t="s">
        <v>343</v>
      </c>
      <c r="R36" s="68" t="s">
        <v>343</v>
      </c>
      <c r="S36" s="68" t="s">
        <v>343</v>
      </c>
      <c r="T36" s="68" t="s">
        <v>343</v>
      </c>
      <c r="U36" s="69" t="s">
        <v>343</v>
      </c>
      <c r="V36" s="67" t="s">
        <v>343</v>
      </c>
      <c r="W36" s="68" t="s">
        <v>343</v>
      </c>
      <c r="X36" s="68" t="s">
        <v>343</v>
      </c>
      <c r="Y36" s="68" t="s">
        <v>343</v>
      </c>
      <c r="Z36" s="68" t="s">
        <v>343</v>
      </c>
      <c r="AA36" s="69" t="s">
        <v>343</v>
      </c>
      <c r="AB36" s="55" t="s">
        <v>343</v>
      </c>
      <c r="AC36" s="56" t="s">
        <v>343</v>
      </c>
      <c r="AD36" s="56" t="s">
        <v>343</v>
      </c>
      <c r="AE36" s="56" t="s">
        <v>343</v>
      </c>
      <c r="AF36" s="56" t="s">
        <v>343</v>
      </c>
      <c r="AG36" s="57" t="s">
        <v>343</v>
      </c>
      <c r="AH36" s="58" t="s">
        <v>343</v>
      </c>
      <c r="AI36" s="59" t="s">
        <v>343</v>
      </c>
      <c r="AJ36" s="59" t="s">
        <v>343</v>
      </c>
      <c r="AK36" s="59" t="s">
        <v>343</v>
      </c>
      <c r="AL36" s="59" t="s">
        <v>343</v>
      </c>
      <c r="AN36" s="418"/>
      <c r="AO36" s="419"/>
      <c r="AP36" s="419"/>
      <c r="AQ36" s="419"/>
      <c r="AR36" s="419"/>
      <c r="AS36" s="420"/>
      <c r="AT36" s="36"/>
      <c r="AU36" s="36"/>
    </row>
    <row r="37" spans="2:47" ht="16.5" hidden="1" thickBot="1">
      <c r="B37" s="381"/>
      <c r="C37" s="381"/>
      <c r="D37" s="382"/>
      <c r="E37" s="389"/>
      <c r="F37" s="390"/>
      <c r="G37" s="390"/>
      <c r="H37" s="390"/>
      <c r="I37" s="391"/>
      <c r="J37" s="67" t="s">
        <v>343</v>
      </c>
      <c r="K37" s="68" t="s">
        <v>343</v>
      </c>
      <c r="L37" s="68" t="s">
        <v>343</v>
      </c>
      <c r="M37" s="68" t="s">
        <v>343</v>
      </c>
      <c r="N37" s="68" t="s">
        <v>343</v>
      </c>
      <c r="O37" s="69" t="s">
        <v>343</v>
      </c>
      <c r="P37" s="67" t="s">
        <v>343</v>
      </c>
      <c r="Q37" s="68" t="s">
        <v>343</v>
      </c>
      <c r="R37" s="68" t="s">
        <v>343</v>
      </c>
      <c r="S37" s="68" t="s">
        <v>343</v>
      </c>
      <c r="T37" s="68" t="s">
        <v>343</v>
      </c>
      <c r="U37" s="69" t="s">
        <v>343</v>
      </c>
      <c r="V37" s="67" t="s">
        <v>343</v>
      </c>
      <c r="W37" s="68" t="s">
        <v>343</v>
      </c>
      <c r="X37" s="68" t="s">
        <v>343</v>
      </c>
      <c r="Y37" s="68" t="s">
        <v>343</v>
      </c>
      <c r="Z37" s="68" t="s">
        <v>343</v>
      </c>
      <c r="AA37" s="69" t="s">
        <v>343</v>
      </c>
      <c r="AB37" s="60" t="s">
        <v>343</v>
      </c>
      <c r="AC37" s="61" t="s">
        <v>343</v>
      </c>
      <c r="AD37" s="61" t="s">
        <v>343</v>
      </c>
      <c r="AE37" s="61" t="s">
        <v>343</v>
      </c>
      <c r="AF37" s="61" t="s">
        <v>343</v>
      </c>
      <c r="AG37" s="62" t="s">
        <v>343</v>
      </c>
      <c r="AH37" s="63" t="s">
        <v>343</v>
      </c>
      <c r="AI37" s="64" t="s">
        <v>343</v>
      </c>
      <c r="AJ37" s="64" t="s">
        <v>343</v>
      </c>
      <c r="AK37" s="64" t="s">
        <v>343</v>
      </c>
      <c r="AL37" s="64" t="s">
        <v>343</v>
      </c>
      <c r="AN37" s="421"/>
      <c r="AO37" s="422"/>
      <c r="AP37" s="422"/>
      <c r="AQ37" s="422"/>
      <c r="AR37" s="422"/>
      <c r="AS37" s="423"/>
      <c r="AT37" s="36"/>
      <c r="AU37" s="36"/>
    </row>
    <row r="38" spans="2:47" ht="15.75">
      <c r="B38" s="381"/>
      <c r="C38" s="381"/>
      <c r="D38" s="382"/>
      <c r="E38" s="383" t="s">
        <v>165</v>
      </c>
      <c r="F38" s="384"/>
      <c r="G38" s="384"/>
      <c r="H38" s="384"/>
      <c r="I38" s="384"/>
      <c r="J38" s="73" t="s">
        <v>343</v>
      </c>
      <c r="K38" s="74" t="s">
        <v>343</v>
      </c>
      <c r="L38" s="74" t="s">
        <v>343</v>
      </c>
      <c r="M38" s="74" t="s">
        <v>343</v>
      </c>
      <c r="N38" s="74" t="s">
        <v>343</v>
      </c>
      <c r="O38" s="75" t="s">
        <v>343</v>
      </c>
      <c r="P38" s="200" t="s">
        <v>343</v>
      </c>
      <c r="Q38" s="201" t="s">
        <v>343</v>
      </c>
      <c r="R38" s="201" t="s">
        <v>343</v>
      </c>
      <c r="S38" s="201" t="s">
        <v>343</v>
      </c>
      <c r="T38" s="201" t="s">
        <v>343</v>
      </c>
      <c r="U38" s="202" t="s">
        <v>343</v>
      </c>
      <c r="V38" s="200"/>
      <c r="W38" s="201"/>
      <c r="X38" s="65" t="s">
        <v>343</v>
      </c>
      <c r="Y38" s="65" t="s">
        <v>343</v>
      </c>
      <c r="Z38" s="65" t="s">
        <v>343</v>
      </c>
      <c r="AA38" s="66" t="s">
        <v>343</v>
      </c>
      <c r="AB38" s="50" t="s">
        <v>343</v>
      </c>
      <c r="AC38" s="51" t="s">
        <v>343</v>
      </c>
      <c r="AD38" s="51" t="s">
        <v>343</v>
      </c>
      <c r="AE38" s="51" t="s">
        <v>343</v>
      </c>
      <c r="AF38" s="51" t="s">
        <v>343</v>
      </c>
      <c r="AG38" s="52" t="s">
        <v>343</v>
      </c>
      <c r="AH38" s="53" t="s">
        <v>343</v>
      </c>
      <c r="AI38" s="54" t="s">
        <v>343</v>
      </c>
      <c r="AJ38" s="54" t="s">
        <v>343</v>
      </c>
      <c r="AK38" s="54" t="s">
        <v>343</v>
      </c>
      <c r="AL38" s="54" t="s">
        <v>343</v>
      </c>
      <c r="AN38" s="424" t="s">
        <v>166</v>
      </c>
      <c r="AO38" s="425"/>
      <c r="AP38" s="425"/>
      <c r="AQ38" s="425"/>
      <c r="AR38" s="425"/>
      <c r="AS38" s="425"/>
      <c r="AT38" s="401" t="s">
        <v>366</v>
      </c>
      <c r="AU38" s="432"/>
    </row>
    <row r="39" spans="2:47" ht="15.75">
      <c r="B39" s="381"/>
      <c r="C39" s="381"/>
      <c r="D39" s="382"/>
      <c r="E39" s="402"/>
      <c r="F39" s="387"/>
      <c r="G39" s="387"/>
      <c r="H39" s="387"/>
      <c r="I39" s="387"/>
      <c r="J39" s="76" t="s">
        <v>343</v>
      </c>
      <c r="K39" s="77" t="s">
        <v>343</v>
      </c>
      <c r="L39" s="77" t="s">
        <v>343</v>
      </c>
      <c r="M39" s="77" t="s">
        <v>343</v>
      </c>
      <c r="N39" s="77" t="s">
        <v>343</v>
      </c>
      <c r="O39" s="78" t="s">
        <v>343</v>
      </c>
      <c r="P39" s="203" t="s">
        <v>343</v>
      </c>
      <c r="Q39" s="204" t="s">
        <v>343</v>
      </c>
      <c r="R39" s="204" t="s">
        <v>343</v>
      </c>
      <c r="S39" s="204" t="s">
        <v>343</v>
      </c>
      <c r="T39" s="204" t="s">
        <v>343</v>
      </c>
      <c r="U39" s="205" t="s">
        <v>343</v>
      </c>
      <c r="V39" s="203" t="s">
        <v>343</v>
      </c>
      <c r="W39" s="204" t="s">
        <v>343</v>
      </c>
      <c r="X39" s="68" t="s">
        <v>343</v>
      </c>
      <c r="Y39" s="68" t="s">
        <v>343</v>
      </c>
      <c r="Z39" s="68" t="s">
        <v>343</v>
      </c>
      <c r="AA39" s="69" t="s">
        <v>343</v>
      </c>
      <c r="AB39" s="55" t="s">
        <v>343</v>
      </c>
      <c r="AC39" s="56" t="s">
        <v>343</v>
      </c>
      <c r="AD39" s="56" t="s">
        <v>343</v>
      </c>
      <c r="AE39" s="56" t="s">
        <v>343</v>
      </c>
      <c r="AF39" s="56" t="s">
        <v>343</v>
      </c>
      <c r="AG39" s="57" t="s">
        <v>343</v>
      </c>
      <c r="AH39" s="58" t="s">
        <v>343</v>
      </c>
      <c r="AI39" s="59" t="s">
        <v>343</v>
      </c>
      <c r="AJ39" s="59" t="s">
        <v>343</v>
      </c>
      <c r="AK39" s="59" t="s">
        <v>343</v>
      </c>
      <c r="AL39" s="59" t="s">
        <v>343</v>
      </c>
      <c r="AN39" s="426"/>
      <c r="AO39" s="427"/>
      <c r="AP39" s="427"/>
      <c r="AQ39" s="427"/>
      <c r="AR39" s="427"/>
      <c r="AS39" s="427"/>
      <c r="AT39" s="432"/>
      <c r="AU39" s="432"/>
    </row>
    <row r="40" spans="2:47" ht="15.75">
      <c r="B40" s="381"/>
      <c r="C40" s="381"/>
      <c r="D40" s="382"/>
      <c r="E40" s="386"/>
      <c r="F40" s="387"/>
      <c r="G40" s="387"/>
      <c r="H40" s="387"/>
      <c r="I40" s="387"/>
      <c r="J40" s="76" t="s">
        <v>343</v>
      </c>
      <c r="K40" s="77" t="s">
        <v>343</v>
      </c>
      <c r="L40" s="77" t="s">
        <v>343</v>
      </c>
      <c r="M40" s="77" t="s">
        <v>343</v>
      </c>
      <c r="N40" s="77" t="s">
        <v>343</v>
      </c>
      <c r="O40" s="78" t="s">
        <v>343</v>
      </c>
      <c r="P40" s="203" t="s">
        <v>343</v>
      </c>
      <c r="Q40" s="204" t="s">
        <v>343</v>
      </c>
      <c r="R40" s="204" t="s">
        <v>343</v>
      </c>
      <c r="S40" s="204" t="s">
        <v>343</v>
      </c>
      <c r="T40" s="204" t="s">
        <v>343</v>
      </c>
      <c r="U40" s="205" t="s">
        <v>343</v>
      </c>
      <c r="V40" s="203" t="s">
        <v>343</v>
      </c>
      <c r="W40" s="204" t="s">
        <v>343</v>
      </c>
      <c r="X40" s="68" t="s">
        <v>343</v>
      </c>
      <c r="Y40" s="68" t="s">
        <v>343</v>
      </c>
      <c r="Z40" s="68" t="s">
        <v>343</v>
      </c>
      <c r="AA40" s="69" t="s">
        <v>343</v>
      </c>
      <c r="AB40" s="55" t="s">
        <v>343</v>
      </c>
      <c r="AC40" s="56" t="s">
        <v>343</v>
      </c>
      <c r="AD40" s="56" t="s">
        <v>343</v>
      </c>
      <c r="AE40" s="56" t="s">
        <v>343</v>
      </c>
      <c r="AF40" s="56" t="s">
        <v>343</v>
      </c>
      <c r="AG40" s="57" t="s">
        <v>343</v>
      </c>
      <c r="AH40" s="58" t="s">
        <v>343</v>
      </c>
      <c r="AI40" s="59" t="s">
        <v>343</v>
      </c>
      <c r="AJ40" s="59" t="s">
        <v>343</v>
      </c>
      <c r="AK40" s="59" t="s">
        <v>343</v>
      </c>
      <c r="AL40" s="59" t="s">
        <v>343</v>
      </c>
      <c r="AN40" s="426"/>
      <c r="AO40" s="427"/>
      <c r="AP40" s="427"/>
      <c r="AQ40" s="427"/>
      <c r="AR40" s="427"/>
      <c r="AS40" s="427"/>
      <c r="AT40" s="432"/>
      <c r="AU40" s="432"/>
    </row>
    <row r="41" spans="2:47" ht="15.75">
      <c r="B41" s="381"/>
      <c r="C41" s="381"/>
      <c r="D41" s="382"/>
      <c r="E41" s="386"/>
      <c r="F41" s="387"/>
      <c r="G41" s="387"/>
      <c r="H41" s="387"/>
      <c r="I41" s="387"/>
      <c r="J41" s="76" t="s">
        <v>343</v>
      </c>
      <c r="K41" s="77" t="s">
        <v>343</v>
      </c>
      <c r="L41" s="77" t="s">
        <v>343</v>
      </c>
      <c r="M41" s="77" t="s">
        <v>343</v>
      </c>
      <c r="N41" s="77" t="s">
        <v>343</v>
      </c>
      <c r="O41" s="78" t="s">
        <v>343</v>
      </c>
      <c r="P41" s="203" t="s">
        <v>343</v>
      </c>
      <c r="Q41" s="204" t="s">
        <v>343</v>
      </c>
      <c r="R41" s="204" t="s">
        <v>343</v>
      </c>
      <c r="S41" s="204" t="s">
        <v>343</v>
      </c>
      <c r="T41" s="204" t="s">
        <v>343</v>
      </c>
      <c r="U41" s="205" t="s">
        <v>343</v>
      </c>
      <c r="V41" s="203" t="s">
        <v>343</v>
      </c>
      <c r="W41" s="204" t="s">
        <v>343</v>
      </c>
      <c r="X41" s="68" t="s">
        <v>343</v>
      </c>
      <c r="Y41" s="68" t="s">
        <v>343</v>
      </c>
      <c r="Z41" s="68" t="s">
        <v>343</v>
      </c>
      <c r="AA41" s="69" t="s">
        <v>343</v>
      </c>
      <c r="AB41" s="55" t="s">
        <v>343</v>
      </c>
      <c r="AC41" s="56" t="s">
        <v>343</v>
      </c>
      <c r="AD41" s="56" t="s">
        <v>343</v>
      </c>
      <c r="AE41" s="56" t="s">
        <v>343</v>
      </c>
      <c r="AF41" s="56" t="s">
        <v>343</v>
      </c>
      <c r="AG41" s="57" t="s">
        <v>343</v>
      </c>
      <c r="AH41" s="58" t="s">
        <v>343</v>
      </c>
      <c r="AI41" s="59" t="s">
        <v>343</v>
      </c>
      <c r="AJ41" s="59" t="s">
        <v>343</v>
      </c>
      <c r="AK41" s="59" t="s">
        <v>343</v>
      </c>
      <c r="AL41" s="59" t="s">
        <v>343</v>
      </c>
      <c r="AN41" s="426"/>
      <c r="AO41" s="427"/>
      <c r="AP41" s="427"/>
      <c r="AQ41" s="427"/>
      <c r="AR41" s="427"/>
      <c r="AS41" s="427"/>
      <c r="AT41" s="432"/>
      <c r="AU41" s="432"/>
    </row>
    <row r="42" spans="2:47" ht="15.75">
      <c r="B42" s="381"/>
      <c r="C42" s="381"/>
      <c r="D42" s="382"/>
      <c r="E42" s="386"/>
      <c r="F42" s="387"/>
      <c r="G42" s="387"/>
      <c r="H42" s="387"/>
      <c r="I42" s="387"/>
      <c r="J42" s="76" t="s">
        <v>343</v>
      </c>
      <c r="K42" s="77" t="s">
        <v>343</v>
      </c>
      <c r="L42" s="77" t="s">
        <v>343</v>
      </c>
      <c r="M42" s="77" t="s">
        <v>343</v>
      </c>
      <c r="N42" s="77" t="s">
        <v>343</v>
      </c>
      <c r="O42" s="78" t="s">
        <v>343</v>
      </c>
      <c r="P42" s="203" t="s">
        <v>343</v>
      </c>
      <c r="Q42" s="204" t="s">
        <v>343</v>
      </c>
      <c r="R42" s="204" t="s">
        <v>343</v>
      </c>
      <c r="S42" s="204" t="s">
        <v>343</v>
      </c>
      <c r="T42" s="204" t="s">
        <v>343</v>
      </c>
      <c r="U42" s="205" t="s">
        <v>343</v>
      </c>
      <c r="V42" s="203" t="s">
        <v>343</v>
      </c>
      <c r="W42" s="204" t="s">
        <v>343</v>
      </c>
      <c r="X42" s="68" t="s">
        <v>343</v>
      </c>
      <c r="Y42" s="68" t="s">
        <v>343</v>
      </c>
      <c r="Z42" s="68" t="s">
        <v>343</v>
      </c>
      <c r="AA42" s="69" t="s">
        <v>343</v>
      </c>
      <c r="AB42" s="55" t="s">
        <v>343</v>
      </c>
      <c r="AC42" s="56" t="s">
        <v>343</v>
      </c>
      <c r="AD42" s="56" t="s">
        <v>343</v>
      </c>
      <c r="AE42" s="56" t="s">
        <v>343</v>
      </c>
      <c r="AF42" s="56" t="s">
        <v>343</v>
      </c>
      <c r="AG42" s="57" t="s">
        <v>343</v>
      </c>
      <c r="AH42" s="58" t="s">
        <v>343</v>
      </c>
      <c r="AI42" s="59" t="s">
        <v>343</v>
      </c>
      <c r="AJ42" s="59" t="s">
        <v>343</v>
      </c>
      <c r="AK42" s="59" t="s">
        <v>343</v>
      </c>
      <c r="AL42" s="59" t="s">
        <v>343</v>
      </c>
      <c r="AN42" s="426"/>
      <c r="AO42" s="427"/>
      <c r="AP42" s="427"/>
      <c r="AQ42" s="427"/>
      <c r="AR42" s="427"/>
      <c r="AS42" s="427"/>
      <c r="AT42" s="432"/>
      <c r="AU42" s="432"/>
    </row>
    <row r="43" spans="2:47" ht="15.75">
      <c r="B43" s="381"/>
      <c r="C43" s="381"/>
      <c r="D43" s="382"/>
      <c r="E43" s="386"/>
      <c r="F43" s="387"/>
      <c r="G43" s="387"/>
      <c r="H43" s="387"/>
      <c r="I43" s="387"/>
      <c r="J43" s="76" t="s">
        <v>343</v>
      </c>
      <c r="K43" s="77" t="s">
        <v>343</v>
      </c>
      <c r="L43" s="77" t="s">
        <v>343</v>
      </c>
      <c r="M43" s="77" t="s">
        <v>343</v>
      </c>
      <c r="N43" s="77" t="s">
        <v>343</v>
      </c>
      <c r="O43" s="78" t="s">
        <v>343</v>
      </c>
      <c r="P43" s="203" t="s">
        <v>343</v>
      </c>
      <c r="Q43" s="204" t="s">
        <v>343</v>
      </c>
      <c r="R43" s="204" t="s">
        <v>343</v>
      </c>
      <c r="S43" s="204" t="s">
        <v>343</v>
      </c>
      <c r="T43" s="204" t="s">
        <v>343</v>
      </c>
      <c r="U43" s="205" t="s">
        <v>343</v>
      </c>
      <c r="V43" s="203" t="s">
        <v>343</v>
      </c>
      <c r="W43" s="204" t="s">
        <v>343</v>
      </c>
      <c r="X43" s="68" t="s">
        <v>343</v>
      </c>
      <c r="Y43" s="68" t="s">
        <v>343</v>
      </c>
      <c r="Z43" s="68" t="s">
        <v>343</v>
      </c>
      <c r="AA43" s="69" t="s">
        <v>343</v>
      </c>
      <c r="AB43" s="55" t="s">
        <v>343</v>
      </c>
      <c r="AC43" s="56" t="s">
        <v>343</v>
      </c>
      <c r="AD43" s="56" t="s">
        <v>343</v>
      </c>
      <c r="AE43" s="56" t="s">
        <v>343</v>
      </c>
      <c r="AF43" s="56" t="s">
        <v>343</v>
      </c>
      <c r="AG43" s="57" t="s">
        <v>343</v>
      </c>
      <c r="AH43" s="58" t="s">
        <v>343</v>
      </c>
      <c r="AI43" s="59" t="s">
        <v>343</v>
      </c>
      <c r="AJ43" s="59" t="s">
        <v>343</v>
      </c>
      <c r="AK43" s="59" t="s">
        <v>343</v>
      </c>
      <c r="AL43" s="59" t="s">
        <v>343</v>
      </c>
      <c r="AN43" s="426"/>
      <c r="AO43" s="427"/>
      <c r="AP43" s="427"/>
      <c r="AQ43" s="427"/>
      <c r="AR43" s="427"/>
      <c r="AS43" s="427"/>
      <c r="AT43" s="432"/>
      <c r="AU43" s="432"/>
    </row>
    <row r="44" spans="2:47" ht="15.75">
      <c r="B44" s="381"/>
      <c r="C44" s="381"/>
      <c r="D44" s="382"/>
      <c r="E44" s="386"/>
      <c r="F44" s="387"/>
      <c r="G44" s="387"/>
      <c r="H44" s="387"/>
      <c r="I44" s="387"/>
      <c r="J44" s="76" t="s">
        <v>343</v>
      </c>
      <c r="K44" s="77" t="s">
        <v>343</v>
      </c>
      <c r="L44" s="77" t="s">
        <v>343</v>
      </c>
      <c r="M44" s="77" t="s">
        <v>343</v>
      </c>
      <c r="N44" s="77" t="s">
        <v>343</v>
      </c>
      <c r="O44" s="78" t="s">
        <v>343</v>
      </c>
      <c r="P44" s="203" t="s">
        <v>343</v>
      </c>
      <c r="Q44" s="204" t="s">
        <v>343</v>
      </c>
      <c r="R44" s="204" t="s">
        <v>343</v>
      </c>
      <c r="S44" s="204" t="s">
        <v>343</v>
      </c>
      <c r="T44" s="204" t="s">
        <v>343</v>
      </c>
      <c r="U44" s="205" t="s">
        <v>343</v>
      </c>
      <c r="V44" s="203" t="s">
        <v>343</v>
      </c>
      <c r="W44" s="204" t="s">
        <v>343</v>
      </c>
      <c r="X44" s="68" t="s">
        <v>343</v>
      </c>
      <c r="Y44" s="68" t="s">
        <v>343</v>
      </c>
      <c r="Z44" s="68" t="s">
        <v>343</v>
      </c>
      <c r="AA44" s="69" t="s">
        <v>343</v>
      </c>
      <c r="AB44" s="55" t="s">
        <v>343</v>
      </c>
      <c r="AC44" s="56" t="s">
        <v>343</v>
      </c>
      <c r="AD44" s="56" t="s">
        <v>343</v>
      </c>
      <c r="AE44" s="56" t="s">
        <v>343</v>
      </c>
      <c r="AF44" s="56" t="s">
        <v>343</v>
      </c>
      <c r="AG44" s="57" t="s">
        <v>343</v>
      </c>
      <c r="AH44" s="58" t="s">
        <v>343</v>
      </c>
      <c r="AI44" s="59" t="s">
        <v>343</v>
      </c>
      <c r="AJ44" s="59" t="s">
        <v>343</v>
      </c>
      <c r="AK44" s="59" t="s">
        <v>343</v>
      </c>
      <c r="AL44" s="59" t="s">
        <v>343</v>
      </c>
      <c r="AN44" s="426"/>
      <c r="AO44" s="427"/>
      <c r="AP44" s="427"/>
      <c r="AQ44" s="427"/>
      <c r="AR44" s="427"/>
      <c r="AS44" s="427"/>
      <c r="AT44" s="432"/>
      <c r="AU44" s="432"/>
    </row>
    <row r="45" spans="2:47" ht="3" customHeight="1" thickBot="1">
      <c r="B45" s="381"/>
      <c r="C45" s="381"/>
      <c r="D45" s="382"/>
      <c r="E45" s="386"/>
      <c r="F45" s="387"/>
      <c r="G45" s="387"/>
      <c r="H45" s="387"/>
      <c r="I45" s="387"/>
      <c r="J45" s="76" t="s">
        <v>343</v>
      </c>
      <c r="K45" s="77" t="s">
        <v>343</v>
      </c>
      <c r="L45" s="77" t="s">
        <v>343</v>
      </c>
      <c r="M45" s="77" t="s">
        <v>343</v>
      </c>
      <c r="N45" s="77" t="s">
        <v>343</v>
      </c>
      <c r="O45" s="78" t="s">
        <v>343</v>
      </c>
      <c r="P45" s="203" t="s">
        <v>343</v>
      </c>
      <c r="Q45" s="204" t="s">
        <v>343</v>
      </c>
      <c r="R45" s="204" t="s">
        <v>343</v>
      </c>
      <c r="S45" s="204" t="s">
        <v>343</v>
      </c>
      <c r="T45" s="204" t="s">
        <v>343</v>
      </c>
      <c r="U45" s="205" t="s">
        <v>343</v>
      </c>
      <c r="V45" s="203" t="s">
        <v>343</v>
      </c>
      <c r="W45" s="204" t="s">
        <v>343</v>
      </c>
      <c r="X45" s="68" t="s">
        <v>343</v>
      </c>
      <c r="Y45" s="68" t="s">
        <v>343</v>
      </c>
      <c r="Z45" s="68" t="s">
        <v>343</v>
      </c>
      <c r="AA45" s="69" t="s">
        <v>343</v>
      </c>
      <c r="AB45" s="55" t="s">
        <v>343</v>
      </c>
      <c r="AC45" s="56" t="s">
        <v>343</v>
      </c>
      <c r="AD45" s="56" t="s">
        <v>343</v>
      </c>
      <c r="AE45" s="56" t="s">
        <v>343</v>
      </c>
      <c r="AF45" s="56" t="s">
        <v>343</v>
      </c>
      <c r="AG45" s="57" t="s">
        <v>343</v>
      </c>
      <c r="AH45" s="58" t="s">
        <v>343</v>
      </c>
      <c r="AI45" s="59" t="s">
        <v>343</v>
      </c>
      <c r="AJ45" s="59" t="s">
        <v>343</v>
      </c>
      <c r="AK45" s="59" t="s">
        <v>343</v>
      </c>
      <c r="AL45" s="59" t="s">
        <v>343</v>
      </c>
      <c r="AN45" s="426"/>
      <c r="AO45" s="427"/>
      <c r="AP45" s="427"/>
      <c r="AQ45" s="427"/>
      <c r="AR45" s="427"/>
      <c r="AS45" s="428"/>
      <c r="AT45" s="36"/>
      <c r="AU45" s="36"/>
    </row>
    <row r="46" spans="2:47" ht="16.5" hidden="1" thickBot="1">
      <c r="B46" s="381"/>
      <c r="C46" s="381"/>
      <c r="D46" s="382"/>
      <c r="E46" s="386"/>
      <c r="F46" s="387"/>
      <c r="G46" s="387"/>
      <c r="H46" s="387"/>
      <c r="I46" s="387"/>
      <c r="J46" s="76" t="s">
        <v>343</v>
      </c>
      <c r="K46" s="77" t="s">
        <v>343</v>
      </c>
      <c r="L46" s="77" t="s">
        <v>343</v>
      </c>
      <c r="M46" s="77" t="s">
        <v>343</v>
      </c>
      <c r="N46" s="77" t="s">
        <v>343</v>
      </c>
      <c r="O46" s="78" t="s">
        <v>343</v>
      </c>
      <c r="P46" s="67" t="s">
        <v>343</v>
      </c>
      <c r="Q46" s="68" t="s">
        <v>343</v>
      </c>
      <c r="R46" s="68" t="s">
        <v>343</v>
      </c>
      <c r="S46" s="68" t="s">
        <v>343</v>
      </c>
      <c r="T46" s="68" t="s">
        <v>343</v>
      </c>
      <c r="U46" s="69" t="s">
        <v>343</v>
      </c>
      <c r="V46" s="67" t="s">
        <v>343</v>
      </c>
      <c r="W46" s="68" t="s">
        <v>343</v>
      </c>
      <c r="X46" s="68" t="s">
        <v>343</v>
      </c>
      <c r="Y46" s="68" t="s">
        <v>343</v>
      </c>
      <c r="Z46" s="68" t="s">
        <v>343</v>
      </c>
      <c r="AA46" s="69" t="s">
        <v>343</v>
      </c>
      <c r="AB46" s="55" t="s">
        <v>343</v>
      </c>
      <c r="AC46" s="56" t="s">
        <v>343</v>
      </c>
      <c r="AD46" s="56" t="s">
        <v>343</v>
      </c>
      <c r="AE46" s="56" t="s">
        <v>343</v>
      </c>
      <c r="AF46" s="56" t="s">
        <v>343</v>
      </c>
      <c r="AG46" s="57" t="s">
        <v>343</v>
      </c>
      <c r="AH46" s="58" t="s">
        <v>343</v>
      </c>
      <c r="AI46" s="59" t="s">
        <v>343</v>
      </c>
      <c r="AJ46" s="59" t="s">
        <v>343</v>
      </c>
      <c r="AK46" s="59" t="s">
        <v>343</v>
      </c>
      <c r="AL46" s="59" t="s">
        <v>343</v>
      </c>
      <c r="AN46" s="426"/>
      <c r="AO46" s="427"/>
      <c r="AP46" s="427"/>
      <c r="AQ46" s="427"/>
      <c r="AR46" s="427"/>
      <c r="AS46" s="428"/>
    </row>
    <row r="47" spans="2:47" ht="16.5" hidden="1" thickBot="1">
      <c r="B47" s="381"/>
      <c r="C47" s="381"/>
      <c r="D47" s="382"/>
      <c r="E47" s="389"/>
      <c r="F47" s="390"/>
      <c r="G47" s="390"/>
      <c r="H47" s="390"/>
      <c r="I47" s="390"/>
      <c r="J47" s="79" t="s">
        <v>343</v>
      </c>
      <c r="K47" s="80" t="s">
        <v>343</v>
      </c>
      <c r="L47" s="80" t="s">
        <v>343</v>
      </c>
      <c r="M47" s="80" t="s">
        <v>343</v>
      </c>
      <c r="N47" s="80" t="s">
        <v>343</v>
      </c>
      <c r="O47" s="81" t="s">
        <v>343</v>
      </c>
      <c r="P47" s="67" t="s">
        <v>343</v>
      </c>
      <c r="Q47" s="68" t="s">
        <v>343</v>
      </c>
      <c r="R47" s="68" t="s">
        <v>343</v>
      </c>
      <c r="S47" s="68" t="s">
        <v>343</v>
      </c>
      <c r="T47" s="68" t="s">
        <v>343</v>
      </c>
      <c r="U47" s="69" t="s">
        <v>343</v>
      </c>
      <c r="V47" s="70" t="s">
        <v>343</v>
      </c>
      <c r="W47" s="71" t="s">
        <v>343</v>
      </c>
      <c r="X47" s="71" t="s">
        <v>343</v>
      </c>
      <c r="Y47" s="71" t="s">
        <v>343</v>
      </c>
      <c r="Z47" s="71" t="s">
        <v>343</v>
      </c>
      <c r="AA47" s="72" t="s">
        <v>343</v>
      </c>
      <c r="AB47" s="60" t="s">
        <v>343</v>
      </c>
      <c r="AC47" s="61" t="s">
        <v>343</v>
      </c>
      <c r="AD47" s="61" t="s">
        <v>343</v>
      </c>
      <c r="AE47" s="61" t="s">
        <v>343</v>
      </c>
      <c r="AF47" s="61" t="s">
        <v>343</v>
      </c>
      <c r="AG47" s="62" t="s">
        <v>343</v>
      </c>
      <c r="AH47" s="63" t="s">
        <v>343</v>
      </c>
      <c r="AI47" s="64" t="s">
        <v>343</v>
      </c>
      <c r="AJ47" s="64" t="s">
        <v>343</v>
      </c>
      <c r="AK47" s="64" t="s">
        <v>343</v>
      </c>
      <c r="AL47" s="64" t="s">
        <v>343</v>
      </c>
      <c r="AN47" s="429"/>
      <c r="AO47" s="430"/>
      <c r="AP47" s="430"/>
      <c r="AQ47" s="430"/>
      <c r="AR47" s="430"/>
      <c r="AS47" s="431"/>
    </row>
    <row r="48" spans="2:47" ht="23.25">
      <c r="B48" s="381"/>
      <c r="C48" s="381"/>
      <c r="D48" s="382"/>
      <c r="E48" s="383" t="s">
        <v>167</v>
      </c>
      <c r="F48" s="384"/>
      <c r="G48" s="384"/>
      <c r="H48" s="384"/>
      <c r="I48" s="385"/>
      <c r="J48" s="73" t="s">
        <v>343</v>
      </c>
      <c r="K48" s="74" t="s">
        <v>343</v>
      </c>
      <c r="L48" s="74" t="s">
        <v>343</v>
      </c>
      <c r="M48" s="74" t="s">
        <v>343</v>
      </c>
      <c r="N48" s="74" t="s">
        <v>343</v>
      </c>
      <c r="O48" s="75" t="s">
        <v>343</v>
      </c>
      <c r="P48" s="73" t="s">
        <v>343</v>
      </c>
      <c r="Q48" s="74" t="s">
        <v>343</v>
      </c>
      <c r="R48" s="74" t="s">
        <v>343</v>
      </c>
      <c r="S48" s="74" t="s">
        <v>343</v>
      </c>
      <c r="T48" s="74" t="s">
        <v>343</v>
      </c>
      <c r="U48" s="75" t="s">
        <v>343</v>
      </c>
      <c r="V48" s="200" t="s">
        <v>343</v>
      </c>
      <c r="W48" s="209" t="s">
        <v>343</v>
      </c>
      <c r="X48" s="65" t="s">
        <v>343</v>
      </c>
      <c r="Y48" s="65" t="s">
        <v>343</v>
      </c>
      <c r="Z48" s="65" t="s">
        <v>343</v>
      </c>
      <c r="AA48" s="66" t="s">
        <v>343</v>
      </c>
      <c r="AB48" s="50" t="s">
        <v>343</v>
      </c>
      <c r="AC48" s="51" t="s">
        <v>343</v>
      </c>
      <c r="AD48" s="51" t="s">
        <v>343</v>
      </c>
      <c r="AE48" s="51" t="s">
        <v>343</v>
      </c>
      <c r="AF48" s="51" t="s">
        <v>343</v>
      </c>
      <c r="AG48" s="52" t="s">
        <v>343</v>
      </c>
      <c r="AH48" s="53" t="s">
        <v>343</v>
      </c>
      <c r="AI48" s="54" t="s">
        <v>343</v>
      </c>
      <c r="AJ48" s="54" t="s">
        <v>343</v>
      </c>
      <c r="AK48" s="54" t="s">
        <v>343</v>
      </c>
      <c r="AL48" s="54" t="s">
        <v>343</v>
      </c>
    </row>
    <row r="49" spans="2:38" ht="15.75">
      <c r="B49" s="381"/>
      <c r="C49" s="381"/>
      <c r="D49" s="382"/>
      <c r="E49" s="402"/>
      <c r="F49" s="387"/>
      <c r="G49" s="387"/>
      <c r="H49" s="387"/>
      <c r="I49" s="388"/>
      <c r="J49" s="76" t="s">
        <v>343</v>
      </c>
      <c r="K49" s="77" t="s">
        <v>343</v>
      </c>
      <c r="L49" s="77" t="s">
        <v>343</v>
      </c>
      <c r="M49" s="77" t="s">
        <v>343</v>
      </c>
      <c r="N49" s="77" t="s">
        <v>343</v>
      </c>
      <c r="O49" s="78" t="s">
        <v>343</v>
      </c>
      <c r="P49" s="76" t="s">
        <v>343</v>
      </c>
      <c r="Q49" s="77" t="s">
        <v>343</v>
      </c>
      <c r="R49" s="77" t="s">
        <v>343</v>
      </c>
      <c r="S49" s="77" t="s">
        <v>343</v>
      </c>
      <c r="T49" s="77" t="s">
        <v>343</v>
      </c>
      <c r="U49" s="78" t="s">
        <v>343</v>
      </c>
      <c r="V49" s="203" t="s">
        <v>343</v>
      </c>
      <c r="W49" s="204" t="s">
        <v>343</v>
      </c>
      <c r="X49" s="68" t="s">
        <v>343</v>
      </c>
      <c r="Y49" s="68" t="s">
        <v>343</v>
      </c>
      <c r="Z49" s="68" t="s">
        <v>343</v>
      </c>
      <c r="AA49" s="69" t="s">
        <v>343</v>
      </c>
      <c r="AB49" s="55" t="s">
        <v>343</v>
      </c>
      <c r="AC49" s="56" t="s">
        <v>343</v>
      </c>
      <c r="AD49" s="56" t="s">
        <v>343</v>
      </c>
      <c r="AE49" s="56" t="s">
        <v>343</v>
      </c>
      <c r="AF49" s="56" t="s">
        <v>343</v>
      </c>
      <c r="AG49" s="57" t="s">
        <v>343</v>
      </c>
      <c r="AH49" s="58" t="s">
        <v>343</v>
      </c>
      <c r="AI49" s="59" t="s">
        <v>343</v>
      </c>
      <c r="AJ49" s="59" t="s">
        <v>343</v>
      </c>
      <c r="AK49" s="59" t="s">
        <v>343</v>
      </c>
      <c r="AL49" s="59" t="s">
        <v>343</v>
      </c>
    </row>
    <row r="50" spans="2:38" ht="15.75">
      <c r="B50" s="381"/>
      <c r="C50" s="381"/>
      <c r="D50" s="382"/>
      <c r="E50" s="402"/>
      <c r="F50" s="387"/>
      <c r="G50" s="387"/>
      <c r="H50" s="387"/>
      <c r="I50" s="388"/>
      <c r="J50" s="76" t="s">
        <v>343</v>
      </c>
      <c r="K50" s="77" t="s">
        <v>343</v>
      </c>
      <c r="L50" s="77" t="s">
        <v>343</v>
      </c>
      <c r="M50" s="77" t="s">
        <v>343</v>
      </c>
      <c r="N50" s="77" t="s">
        <v>343</v>
      </c>
      <c r="O50" s="78" t="s">
        <v>343</v>
      </c>
      <c r="P50" s="76" t="s">
        <v>343</v>
      </c>
      <c r="Q50" s="77" t="s">
        <v>343</v>
      </c>
      <c r="R50" s="77" t="s">
        <v>343</v>
      </c>
      <c r="S50" s="77" t="s">
        <v>343</v>
      </c>
      <c r="T50" s="77" t="s">
        <v>343</v>
      </c>
      <c r="U50" s="78" t="s">
        <v>343</v>
      </c>
      <c r="V50" s="203" t="s">
        <v>343</v>
      </c>
      <c r="W50" s="204" t="s">
        <v>343</v>
      </c>
      <c r="X50" s="68" t="s">
        <v>343</v>
      </c>
      <c r="Y50" s="68" t="s">
        <v>343</v>
      </c>
      <c r="Z50" s="68" t="s">
        <v>343</v>
      </c>
      <c r="AA50" s="69" t="s">
        <v>343</v>
      </c>
      <c r="AB50" s="55" t="s">
        <v>343</v>
      </c>
      <c r="AC50" s="56" t="s">
        <v>343</v>
      </c>
      <c r="AD50" s="56" t="s">
        <v>343</v>
      </c>
      <c r="AE50" s="56" t="s">
        <v>343</v>
      </c>
      <c r="AF50" s="56" t="s">
        <v>343</v>
      </c>
      <c r="AG50" s="57" t="s">
        <v>343</v>
      </c>
      <c r="AH50" s="58" t="s">
        <v>343</v>
      </c>
      <c r="AI50" s="59" t="s">
        <v>343</v>
      </c>
      <c r="AJ50" s="59" t="s">
        <v>343</v>
      </c>
      <c r="AK50" s="59" t="s">
        <v>343</v>
      </c>
      <c r="AL50" s="59" t="s">
        <v>343</v>
      </c>
    </row>
    <row r="51" spans="2:38" ht="15.75">
      <c r="B51" s="381"/>
      <c r="C51" s="381"/>
      <c r="D51" s="382"/>
      <c r="E51" s="386"/>
      <c r="F51" s="387"/>
      <c r="G51" s="387"/>
      <c r="H51" s="387"/>
      <c r="I51" s="388"/>
      <c r="J51" s="76" t="s">
        <v>343</v>
      </c>
      <c r="K51" s="77" t="s">
        <v>343</v>
      </c>
      <c r="L51" s="77" t="s">
        <v>343</v>
      </c>
      <c r="M51" s="77" t="s">
        <v>343</v>
      </c>
      <c r="N51" s="77" t="s">
        <v>343</v>
      </c>
      <c r="O51" s="78" t="s">
        <v>343</v>
      </c>
      <c r="P51" s="76" t="s">
        <v>343</v>
      </c>
      <c r="Q51" s="77" t="s">
        <v>343</v>
      </c>
      <c r="R51" s="77" t="s">
        <v>343</v>
      </c>
      <c r="S51" s="77" t="s">
        <v>343</v>
      </c>
      <c r="T51" s="77" t="s">
        <v>343</v>
      </c>
      <c r="U51" s="78" t="s">
        <v>343</v>
      </c>
      <c r="V51" s="203" t="s">
        <v>343</v>
      </c>
      <c r="W51" s="204" t="s">
        <v>343</v>
      </c>
      <c r="X51" s="68" t="s">
        <v>343</v>
      </c>
      <c r="Y51" s="68" t="s">
        <v>343</v>
      </c>
      <c r="Z51" s="68" t="s">
        <v>343</v>
      </c>
      <c r="AA51" s="69" t="s">
        <v>343</v>
      </c>
      <c r="AB51" s="55" t="s">
        <v>343</v>
      </c>
      <c r="AC51" s="56" t="s">
        <v>343</v>
      </c>
      <c r="AD51" s="56" t="s">
        <v>343</v>
      </c>
      <c r="AE51" s="56" t="s">
        <v>343</v>
      </c>
      <c r="AF51" s="56" t="s">
        <v>343</v>
      </c>
      <c r="AG51" s="57" t="s">
        <v>343</v>
      </c>
      <c r="AH51" s="58" t="s">
        <v>343</v>
      </c>
      <c r="AI51" s="59" t="s">
        <v>343</v>
      </c>
      <c r="AJ51" s="59" t="s">
        <v>343</v>
      </c>
      <c r="AK51" s="59" t="s">
        <v>343</v>
      </c>
      <c r="AL51" s="59" t="s">
        <v>343</v>
      </c>
    </row>
    <row r="52" spans="2:38" ht="15.75">
      <c r="B52" s="381"/>
      <c r="C52" s="381"/>
      <c r="D52" s="382"/>
      <c r="E52" s="386"/>
      <c r="F52" s="387"/>
      <c r="G52" s="387"/>
      <c r="H52" s="387"/>
      <c r="I52" s="388"/>
      <c r="J52" s="76" t="s">
        <v>343</v>
      </c>
      <c r="K52" s="77" t="s">
        <v>343</v>
      </c>
      <c r="L52" s="77" t="s">
        <v>343</v>
      </c>
      <c r="M52" s="77" t="s">
        <v>343</v>
      </c>
      <c r="N52" s="77" t="s">
        <v>343</v>
      </c>
      <c r="O52" s="78" t="s">
        <v>343</v>
      </c>
      <c r="P52" s="76" t="s">
        <v>343</v>
      </c>
      <c r="Q52" s="77" t="s">
        <v>343</v>
      </c>
      <c r="R52" s="77" t="s">
        <v>343</v>
      </c>
      <c r="S52" s="77" t="s">
        <v>343</v>
      </c>
      <c r="T52" s="77" t="s">
        <v>343</v>
      </c>
      <c r="U52" s="78" t="s">
        <v>343</v>
      </c>
      <c r="V52" s="203" t="s">
        <v>343</v>
      </c>
      <c r="W52" s="204" t="s">
        <v>343</v>
      </c>
      <c r="X52" s="68" t="s">
        <v>343</v>
      </c>
      <c r="Y52" s="68" t="s">
        <v>343</v>
      </c>
      <c r="Z52" s="68" t="s">
        <v>343</v>
      </c>
      <c r="AA52" s="69" t="s">
        <v>343</v>
      </c>
      <c r="AB52" s="55" t="s">
        <v>343</v>
      </c>
      <c r="AC52" s="56" t="s">
        <v>343</v>
      </c>
      <c r="AD52" s="56" t="s">
        <v>343</v>
      </c>
      <c r="AE52" s="56" t="s">
        <v>343</v>
      </c>
      <c r="AF52" s="56" t="s">
        <v>343</v>
      </c>
      <c r="AG52" s="57" t="s">
        <v>343</v>
      </c>
      <c r="AH52" s="58" t="s">
        <v>343</v>
      </c>
      <c r="AI52" s="59" t="s">
        <v>343</v>
      </c>
      <c r="AJ52" s="59" t="s">
        <v>343</v>
      </c>
      <c r="AK52" s="59" t="s">
        <v>343</v>
      </c>
      <c r="AL52" s="59" t="s">
        <v>343</v>
      </c>
    </row>
    <row r="53" spans="2:38" ht="5.25" customHeight="1">
      <c r="B53" s="381"/>
      <c r="C53" s="381"/>
      <c r="D53" s="382"/>
      <c r="E53" s="386"/>
      <c r="F53" s="387"/>
      <c r="G53" s="387"/>
      <c r="H53" s="387"/>
      <c r="I53" s="388"/>
      <c r="J53" s="76" t="s">
        <v>343</v>
      </c>
      <c r="K53" s="77" t="s">
        <v>343</v>
      </c>
      <c r="L53" s="77" t="s">
        <v>343</v>
      </c>
      <c r="M53" s="77" t="s">
        <v>343</v>
      </c>
      <c r="N53" s="77" t="s">
        <v>343</v>
      </c>
      <c r="O53" s="78" t="s">
        <v>343</v>
      </c>
      <c r="P53" s="76" t="s">
        <v>343</v>
      </c>
      <c r="Q53" s="77" t="s">
        <v>343</v>
      </c>
      <c r="R53" s="77" t="s">
        <v>343</v>
      </c>
      <c r="S53" s="77" t="s">
        <v>343</v>
      </c>
      <c r="T53" s="77" t="s">
        <v>343</v>
      </c>
      <c r="U53" s="78" t="s">
        <v>343</v>
      </c>
      <c r="V53" s="203" t="s">
        <v>343</v>
      </c>
      <c r="W53" s="204" t="s">
        <v>343</v>
      </c>
      <c r="X53" s="68" t="s">
        <v>343</v>
      </c>
      <c r="Y53" s="68" t="s">
        <v>343</v>
      </c>
      <c r="Z53" s="68" t="s">
        <v>343</v>
      </c>
      <c r="AA53" s="69" t="s">
        <v>343</v>
      </c>
      <c r="AB53" s="55" t="s">
        <v>343</v>
      </c>
      <c r="AC53" s="56" t="s">
        <v>343</v>
      </c>
      <c r="AD53" s="56" t="s">
        <v>343</v>
      </c>
      <c r="AE53" s="56" t="s">
        <v>343</v>
      </c>
      <c r="AF53" s="56" t="s">
        <v>343</v>
      </c>
      <c r="AG53" s="57" t="s">
        <v>343</v>
      </c>
      <c r="AH53" s="58" t="s">
        <v>343</v>
      </c>
      <c r="AI53" s="59" t="s">
        <v>343</v>
      </c>
      <c r="AJ53" s="59" t="s">
        <v>343</v>
      </c>
      <c r="AK53" s="59" t="s">
        <v>343</v>
      </c>
      <c r="AL53" s="59" t="s">
        <v>343</v>
      </c>
    </row>
    <row r="54" spans="2:38" ht="3" hidden="1" customHeight="1">
      <c r="B54" s="381"/>
      <c r="C54" s="381"/>
      <c r="D54" s="382"/>
      <c r="E54" s="386"/>
      <c r="F54" s="387"/>
      <c r="G54" s="387"/>
      <c r="H54" s="387"/>
      <c r="I54" s="388"/>
      <c r="J54" s="76" t="s">
        <v>343</v>
      </c>
      <c r="K54" s="77" t="s">
        <v>343</v>
      </c>
      <c r="L54" s="77" t="s">
        <v>343</v>
      </c>
      <c r="M54" s="77" t="s">
        <v>343</v>
      </c>
      <c r="N54" s="77" t="s">
        <v>343</v>
      </c>
      <c r="O54" s="78" t="s">
        <v>343</v>
      </c>
      <c r="P54" s="76" t="s">
        <v>343</v>
      </c>
      <c r="Q54" s="77" t="s">
        <v>343</v>
      </c>
      <c r="R54" s="77" t="s">
        <v>343</v>
      </c>
      <c r="S54" s="77" t="s">
        <v>343</v>
      </c>
      <c r="T54" s="77" t="s">
        <v>343</v>
      </c>
      <c r="U54" s="78" t="s">
        <v>343</v>
      </c>
      <c r="V54" s="203" t="s">
        <v>343</v>
      </c>
      <c r="W54" s="204" t="s">
        <v>343</v>
      </c>
      <c r="X54" s="68" t="s">
        <v>343</v>
      </c>
      <c r="Y54" s="68" t="s">
        <v>343</v>
      </c>
      <c r="Z54" s="68" t="s">
        <v>343</v>
      </c>
      <c r="AA54" s="69" t="s">
        <v>343</v>
      </c>
      <c r="AB54" s="55" t="s">
        <v>343</v>
      </c>
      <c r="AC54" s="56" t="s">
        <v>343</v>
      </c>
      <c r="AD54" s="56" t="s">
        <v>343</v>
      </c>
      <c r="AE54" s="56" t="s">
        <v>343</v>
      </c>
      <c r="AF54" s="56" t="s">
        <v>343</v>
      </c>
      <c r="AG54" s="57" t="s">
        <v>343</v>
      </c>
      <c r="AH54" s="58" t="s">
        <v>343</v>
      </c>
      <c r="AI54" s="59" t="s">
        <v>343</v>
      </c>
      <c r="AJ54" s="59" t="s">
        <v>343</v>
      </c>
      <c r="AK54" s="59" t="s">
        <v>343</v>
      </c>
      <c r="AL54" s="59" t="s">
        <v>343</v>
      </c>
    </row>
    <row r="55" spans="2:38" ht="15.75" hidden="1">
      <c r="B55" s="381"/>
      <c r="C55" s="381"/>
      <c r="D55" s="382"/>
      <c r="E55" s="386"/>
      <c r="F55" s="387"/>
      <c r="G55" s="387"/>
      <c r="H55" s="387"/>
      <c r="I55" s="388"/>
      <c r="J55" s="76" t="s">
        <v>343</v>
      </c>
      <c r="K55" s="77" t="s">
        <v>343</v>
      </c>
      <c r="L55" s="77" t="s">
        <v>343</v>
      </c>
      <c r="M55" s="77" t="s">
        <v>343</v>
      </c>
      <c r="N55" s="77" t="s">
        <v>343</v>
      </c>
      <c r="O55" s="78" t="s">
        <v>343</v>
      </c>
      <c r="P55" s="76" t="s">
        <v>343</v>
      </c>
      <c r="Q55" s="77" t="s">
        <v>343</v>
      </c>
      <c r="R55" s="77" t="s">
        <v>343</v>
      </c>
      <c r="S55" s="77" t="s">
        <v>343</v>
      </c>
      <c r="T55" s="77" t="s">
        <v>343</v>
      </c>
      <c r="U55" s="78" t="s">
        <v>343</v>
      </c>
      <c r="V55" s="203" t="s">
        <v>343</v>
      </c>
      <c r="W55" s="204" t="s">
        <v>343</v>
      </c>
      <c r="X55" s="68" t="s">
        <v>343</v>
      </c>
      <c r="Y55" s="68" t="s">
        <v>343</v>
      </c>
      <c r="Z55" s="68" t="s">
        <v>343</v>
      </c>
      <c r="AA55" s="69" t="s">
        <v>343</v>
      </c>
      <c r="AB55" s="55" t="s">
        <v>343</v>
      </c>
      <c r="AC55" s="56" t="s">
        <v>343</v>
      </c>
      <c r="AD55" s="56" t="s">
        <v>343</v>
      </c>
      <c r="AE55" s="56" t="s">
        <v>343</v>
      </c>
      <c r="AF55" s="56" t="s">
        <v>343</v>
      </c>
      <c r="AG55" s="57" t="s">
        <v>343</v>
      </c>
      <c r="AH55" s="58" t="s">
        <v>343</v>
      </c>
      <c r="AI55" s="59" t="s">
        <v>343</v>
      </c>
      <c r="AJ55" s="59" t="s">
        <v>343</v>
      </c>
      <c r="AK55" s="59" t="s">
        <v>343</v>
      </c>
      <c r="AL55" s="59" t="s">
        <v>343</v>
      </c>
    </row>
    <row r="56" spans="2:38" ht="15.75" hidden="1">
      <c r="B56" s="381"/>
      <c r="C56" s="381"/>
      <c r="D56" s="382"/>
      <c r="E56" s="386"/>
      <c r="F56" s="387"/>
      <c r="G56" s="387"/>
      <c r="H56" s="387"/>
      <c r="I56" s="388"/>
      <c r="J56" s="76" t="s">
        <v>343</v>
      </c>
      <c r="K56" s="77" t="s">
        <v>343</v>
      </c>
      <c r="L56" s="77" t="s">
        <v>343</v>
      </c>
      <c r="M56" s="77" t="s">
        <v>343</v>
      </c>
      <c r="N56" s="77" t="s">
        <v>343</v>
      </c>
      <c r="O56" s="78" t="s">
        <v>343</v>
      </c>
      <c r="P56" s="76" t="s">
        <v>343</v>
      </c>
      <c r="Q56" s="77" t="s">
        <v>343</v>
      </c>
      <c r="R56" s="77" t="s">
        <v>343</v>
      </c>
      <c r="S56" s="77" t="s">
        <v>343</v>
      </c>
      <c r="T56" s="77" t="s">
        <v>343</v>
      </c>
      <c r="U56" s="78" t="s">
        <v>343</v>
      </c>
      <c r="V56" s="203" t="s">
        <v>343</v>
      </c>
      <c r="W56" s="204" t="s">
        <v>343</v>
      </c>
      <c r="X56" s="68" t="s">
        <v>343</v>
      </c>
      <c r="Y56" s="68" t="s">
        <v>343</v>
      </c>
      <c r="Z56" s="68" t="s">
        <v>343</v>
      </c>
      <c r="AA56" s="69" t="s">
        <v>343</v>
      </c>
      <c r="AB56" s="55" t="s">
        <v>343</v>
      </c>
      <c r="AC56" s="56" t="s">
        <v>343</v>
      </c>
      <c r="AD56" s="56" t="s">
        <v>343</v>
      </c>
      <c r="AE56" s="56" t="s">
        <v>343</v>
      </c>
      <c r="AF56" s="56" t="s">
        <v>343</v>
      </c>
      <c r="AG56" s="57" t="s">
        <v>343</v>
      </c>
      <c r="AH56" s="58" t="s">
        <v>343</v>
      </c>
      <c r="AI56" s="59" t="s">
        <v>343</v>
      </c>
      <c r="AJ56" s="59" t="s">
        <v>343</v>
      </c>
      <c r="AK56" s="59" t="s">
        <v>343</v>
      </c>
      <c r="AL56" s="59" t="s">
        <v>343</v>
      </c>
    </row>
    <row r="57" spans="2:38" ht="16.5" thickBot="1">
      <c r="B57" s="381"/>
      <c r="C57" s="381"/>
      <c r="D57" s="382"/>
      <c r="E57" s="389"/>
      <c r="F57" s="390"/>
      <c r="G57" s="390"/>
      <c r="H57" s="390"/>
      <c r="I57" s="391"/>
      <c r="J57" s="79" t="s">
        <v>343</v>
      </c>
      <c r="K57" s="80" t="s">
        <v>343</v>
      </c>
      <c r="L57" s="80" t="s">
        <v>343</v>
      </c>
      <c r="M57" s="80" t="s">
        <v>343</v>
      </c>
      <c r="N57" s="80" t="s">
        <v>343</v>
      </c>
      <c r="O57" s="81" t="s">
        <v>343</v>
      </c>
      <c r="P57" s="79" t="s">
        <v>343</v>
      </c>
      <c r="Q57" s="80" t="s">
        <v>343</v>
      </c>
      <c r="R57" s="80" t="s">
        <v>343</v>
      </c>
      <c r="S57" s="80" t="s">
        <v>343</v>
      </c>
      <c r="T57" s="80" t="s">
        <v>343</v>
      </c>
      <c r="U57" s="81" t="s">
        <v>343</v>
      </c>
      <c r="V57" s="206" t="s">
        <v>343</v>
      </c>
      <c r="W57" s="207" t="s">
        <v>343</v>
      </c>
      <c r="X57" s="71" t="s">
        <v>343</v>
      </c>
      <c r="Y57" s="71" t="s">
        <v>343</v>
      </c>
      <c r="Z57" s="71" t="s">
        <v>343</v>
      </c>
      <c r="AA57" s="72" t="s">
        <v>343</v>
      </c>
      <c r="AB57" s="60" t="s">
        <v>343</v>
      </c>
      <c r="AC57" s="61" t="s">
        <v>343</v>
      </c>
      <c r="AD57" s="61" t="s">
        <v>343</v>
      </c>
      <c r="AE57" s="61" t="s">
        <v>343</v>
      </c>
      <c r="AF57" s="61" t="s">
        <v>343</v>
      </c>
      <c r="AG57" s="62" t="s">
        <v>343</v>
      </c>
      <c r="AH57" s="58" t="s">
        <v>343</v>
      </c>
      <c r="AI57" s="59" t="s">
        <v>343</v>
      </c>
      <c r="AJ57" s="59" t="s">
        <v>343</v>
      </c>
      <c r="AK57" s="59" t="s">
        <v>343</v>
      </c>
      <c r="AL57" s="59" t="s">
        <v>343</v>
      </c>
    </row>
    <row r="58" spans="2:38" ht="15" customHeight="1">
      <c r="J58" s="383" t="s">
        <v>168</v>
      </c>
      <c r="K58" s="384"/>
      <c r="L58" s="384"/>
      <c r="M58" s="384"/>
      <c r="N58" s="384"/>
      <c r="O58" s="385"/>
      <c r="P58" s="383" t="s">
        <v>169</v>
      </c>
      <c r="Q58" s="384"/>
      <c r="R58" s="384"/>
      <c r="S58" s="384"/>
      <c r="T58" s="384"/>
      <c r="U58" s="385"/>
      <c r="V58" s="383" t="s">
        <v>170</v>
      </c>
      <c r="W58" s="384"/>
      <c r="X58" s="384"/>
      <c r="Y58" s="384"/>
      <c r="Z58" s="384"/>
      <c r="AA58" s="385"/>
      <c r="AB58" s="383" t="s">
        <v>171</v>
      </c>
      <c r="AC58" s="433"/>
      <c r="AD58" s="384"/>
      <c r="AE58" s="384"/>
      <c r="AF58" s="384"/>
      <c r="AG58" s="384"/>
      <c r="AH58" s="383" t="s">
        <v>172</v>
      </c>
      <c r="AI58" s="384"/>
      <c r="AJ58" s="384"/>
      <c r="AK58" s="384"/>
      <c r="AL58" s="385"/>
    </row>
    <row r="59" spans="2:38" ht="15" customHeight="1">
      <c r="J59" s="386"/>
      <c r="K59" s="387"/>
      <c r="L59" s="387"/>
      <c r="M59" s="387"/>
      <c r="N59" s="387"/>
      <c r="O59" s="388"/>
      <c r="P59" s="386"/>
      <c r="Q59" s="387"/>
      <c r="R59" s="387"/>
      <c r="S59" s="387"/>
      <c r="T59" s="387"/>
      <c r="U59" s="388"/>
      <c r="V59" s="386"/>
      <c r="W59" s="387"/>
      <c r="X59" s="387"/>
      <c r="Y59" s="387"/>
      <c r="Z59" s="387"/>
      <c r="AA59" s="388"/>
      <c r="AB59" s="386"/>
      <c r="AC59" s="387"/>
      <c r="AD59" s="387"/>
      <c r="AE59" s="387"/>
      <c r="AF59" s="387"/>
      <c r="AG59" s="387"/>
      <c r="AH59" s="402"/>
      <c r="AI59" s="415"/>
      <c r="AJ59" s="415"/>
      <c r="AK59" s="415"/>
      <c r="AL59" s="388"/>
    </row>
    <row r="60" spans="2:38" ht="15" customHeight="1">
      <c r="J60" s="386"/>
      <c r="K60" s="387"/>
      <c r="L60" s="387"/>
      <c r="M60" s="387"/>
      <c r="N60" s="387"/>
      <c r="O60" s="388"/>
      <c r="P60" s="386"/>
      <c r="Q60" s="387"/>
      <c r="R60" s="387"/>
      <c r="S60" s="387"/>
      <c r="T60" s="387"/>
      <c r="U60" s="388"/>
      <c r="V60" s="386"/>
      <c r="W60" s="387"/>
      <c r="X60" s="387"/>
      <c r="Y60" s="387"/>
      <c r="Z60" s="387"/>
      <c r="AA60" s="388"/>
      <c r="AB60" s="386"/>
      <c r="AC60" s="387"/>
      <c r="AD60" s="387"/>
      <c r="AE60" s="387"/>
      <c r="AF60" s="387"/>
      <c r="AG60" s="387"/>
      <c r="AH60" s="402"/>
      <c r="AI60" s="415"/>
      <c r="AJ60" s="415"/>
      <c r="AK60" s="415"/>
      <c r="AL60" s="388"/>
    </row>
    <row r="61" spans="2:38" ht="15" customHeight="1">
      <c r="J61" s="386"/>
      <c r="K61" s="387"/>
      <c r="L61" s="387"/>
      <c r="M61" s="387"/>
      <c r="N61" s="387"/>
      <c r="O61" s="388"/>
      <c r="P61" s="386"/>
      <c r="Q61" s="387"/>
      <c r="R61" s="387"/>
      <c r="S61" s="387"/>
      <c r="T61" s="387"/>
      <c r="U61" s="388"/>
      <c r="V61" s="386"/>
      <c r="W61" s="387"/>
      <c r="X61" s="387"/>
      <c r="Y61" s="387"/>
      <c r="Z61" s="387"/>
      <c r="AA61" s="388"/>
      <c r="AB61" s="386"/>
      <c r="AC61" s="387"/>
      <c r="AD61" s="387"/>
      <c r="AE61" s="387"/>
      <c r="AF61" s="387"/>
      <c r="AG61" s="387"/>
      <c r="AH61" s="386"/>
      <c r="AI61" s="415"/>
      <c r="AJ61" s="415"/>
      <c r="AK61" s="415"/>
      <c r="AL61" s="388"/>
    </row>
    <row r="62" spans="2:38" ht="15" customHeight="1">
      <c r="J62" s="386"/>
      <c r="K62" s="387"/>
      <c r="L62" s="387"/>
      <c r="M62" s="387"/>
      <c r="N62" s="387"/>
      <c r="O62" s="388"/>
      <c r="P62" s="386"/>
      <c r="Q62" s="387"/>
      <c r="R62" s="387"/>
      <c r="S62" s="387"/>
      <c r="T62" s="387"/>
      <c r="U62" s="388"/>
      <c r="V62" s="386"/>
      <c r="W62" s="387"/>
      <c r="X62" s="387"/>
      <c r="Y62" s="387"/>
      <c r="Z62" s="387"/>
      <c r="AA62" s="388"/>
      <c r="AB62" s="386"/>
      <c r="AC62" s="387"/>
      <c r="AD62" s="387"/>
      <c r="AE62" s="387"/>
      <c r="AF62" s="387"/>
      <c r="AG62" s="387"/>
      <c r="AH62" s="386"/>
      <c r="AI62" s="415"/>
      <c r="AJ62" s="415"/>
      <c r="AK62" s="415"/>
      <c r="AL62" s="388"/>
    </row>
    <row r="63" spans="2:38" ht="28.5" customHeight="1" thickBot="1">
      <c r="J63" s="389"/>
      <c r="K63" s="390"/>
      <c r="L63" s="390"/>
      <c r="M63" s="390"/>
      <c r="N63" s="390"/>
      <c r="O63" s="391"/>
      <c r="P63" s="389"/>
      <c r="Q63" s="390"/>
      <c r="R63" s="390"/>
      <c r="S63" s="390"/>
      <c r="T63" s="390"/>
      <c r="U63" s="391"/>
      <c r="V63" s="389"/>
      <c r="W63" s="390"/>
      <c r="X63" s="390"/>
      <c r="Y63" s="390"/>
      <c r="Z63" s="390"/>
      <c r="AA63" s="391"/>
      <c r="AB63" s="389"/>
      <c r="AC63" s="390"/>
      <c r="AD63" s="390"/>
      <c r="AE63" s="390"/>
      <c r="AF63" s="390"/>
      <c r="AG63" s="390"/>
      <c r="AH63" s="389"/>
      <c r="AI63" s="390"/>
      <c r="AJ63" s="390"/>
      <c r="AK63" s="390"/>
      <c r="AL63" s="391"/>
    </row>
  </sheetData>
  <mergeCells count="22">
    <mergeCell ref="AH58:AL63"/>
    <mergeCell ref="E28:I37"/>
    <mergeCell ref="AN28:AS37"/>
    <mergeCell ref="AT28:AU35"/>
    <mergeCell ref="E38:I47"/>
    <mergeCell ref="AN38:AS47"/>
    <mergeCell ref="AT38:AU44"/>
    <mergeCell ref="E48:I57"/>
    <mergeCell ref="J58:O63"/>
    <mergeCell ref="P58:U63"/>
    <mergeCell ref="V58:AA63"/>
    <mergeCell ref="AB58:AG63"/>
    <mergeCell ref="B4:I6"/>
    <mergeCell ref="J4:AL6"/>
    <mergeCell ref="AT4:AU6"/>
    <mergeCell ref="B8:D57"/>
    <mergeCell ref="E8:I17"/>
    <mergeCell ref="AN8:AS17"/>
    <mergeCell ref="AT8:AU14"/>
    <mergeCell ref="E18:I27"/>
    <mergeCell ref="AN18:AS27"/>
    <mergeCell ref="AT18:AU2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0A5EBB5456F0B498D7DCDD8043A5987" ma:contentTypeVersion="12" ma:contentTypeDescription="Crear nuevo documento." ma:contentTypeScope="" ma:versionID="88e13715a829ab7369371a55018daab5">
  <xsd:schema xmlns:xsd="http://www.w3.org/2001/XMLSchema" xmlns:xs="http://www.w3.org/2001/XMLSchema" xmlns:p="http://schemas.microsoft.com/office/2006/metadata/properties" xmlns:ns2="4a143100-8fb8-4f36-ba07-b55f7b0a8753" xmlns:ns3="7f1b8216-73a0-4a64-853c-7a0e8b1ece23" targetNamespace="http://schemas.microsoft.com/office/2006/metadata/properties" ma:root="true" ma:fieldsID="73904b111334cd966d2c0bf03d154f99" ns2:_="" ns3:_="">
    <xsd:import namespace="4a143100-8fb8-4f36-ba07-b55f7b0a8753"/>
    <xsd:import namespace="7f1b8216-73a0-4a64-853c-7a0e8b1ece2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143100-8fb8-4f36-ba07-b55f7b0a87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b8216-73a0-4a64-853c-7a0e8b1ece23"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8DDF62-39C4-4D73-9DC6-8DF2A4464D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143100-8fb8-4f36-ba07-b55f7b0a8753"/>
    <ds:schemaRef ds:uri="7f1b8216-73a0-4a64-853c-7a0e8b1ece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01D895-09B7-4AB5-9268-A5EBA0E7A271}">
  <ds:schemaRefs>
    <ds:schemaRef ds:uri="http://schemas.openxmlformats.org/package/2006/metadata/core-properties"/>
    <ds:schemaRef ds:uri="http://purl.org/dc/elements/1.1/"/>
    <ds:schemaRef ds:uri="http://schemas.microsoft.com/office/2006/documentManagement/types"/>
    <ds:schemaRef ds:uri="http://purl.org/dc/dcmitype/"/>
    <ds:schemaRef ds:uri="4a143100-8fb8-4f36-ba07-b55f7b0a8753"/>
    <ds:schemaRef ds:uri="http://www.w3.org/XML/1998/namespace"/>
    <ds:schemaRef ds:uri="http://schemas.microsoft.com/office/infopath/2007/PartnerControls"/>
    <ds:schemaRef ds:uri="7f1b8216-73a0-4a64-853c-7a0e8b1ece23"/>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6E2958DD-3115-4F59-91CF-168D2770CE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Presentacion </vt:lpstr>
      <vt:lpstr>Análisis de Contexto </vt:lpstr>
      <vt:lpstr>Estrategias</vt:lpstr>
      <vt:lpstr>Instructivo</vt:lpstr>
      <vt:lpstr>Clasificación Riesgo</vt:lpstr>
      <vt:lpstr>Tabla probabilidad</vt:lpstr>
      <vt:lpstr>Tabla Impacto</vt:lpstr>
      <vt:lpstr>Tabla Valoración de Controles</vt:lpstr>
      <vt:lpstr>Matriz de Calor</vt:lpstr>
      <vt:lpstr>Hoja1</vt:lpstr>
      <vt:lpstr>LISTA</vt:lpstr>
      <vt:lpstr>Mapa Final</vt:lpstr>
      <vt:lpstr>Seguimiento 1 Trimestre</vt:lpstr>
      <vt:lpstr>Seguimiento 2 Trimestre</vt:lpstr>
      <vt:lpstr>Seguimiento 3 Trimestre </vt:lpstr>
      <vt:lpstr>Seguimiento 4 Trimestre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Erica Graterol</cp:lastModifiedBy>
  <dcterms:created xsi:type="dcterms:W3CDTF">2021-04-16T16:11:31Z</dcterms:created>
  <dcterms:modified xsi:type="dcterms:W3CDTF">2022-08-14T23:55:41Z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0x01010060A5EBB5456F0B498D7DCDD8043A5987</vt:lpwstr>
  </property>
</Properties>
</file>