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Escritorio\PAOLA\AUDITORIA CALIDAD 2017\INFORMACION PROCESOS\"/>
    </mc:Choice>
  </mc:AlternateContent>
  <bookViews>
    <workbookView xWindow="0" yWindow="0" windowWidth="20730" windowHeight="9735" tabRatio="550"/>
  </bookViews>
  <sheets>
    <sheet name="PLANEACIÓN ESTRATÉGICA" sheetId="18" r:id="rId1"/>
    <sheet name="COMUNICACIÓN INST" sheetId="20" r:id="rId2"/>
    <sheet name="Hoja2" sheetId="14" r:id="rId3"/>
  </sheets>
  <calcPr calcId="152511"/>
</workbook>
</file>

<file path=xl/calcChain.xml><?xml version="1.0" encoding="utf-8"?>
<calcChain xmlns="http://schemas.openxmlformats.org/spreadsheetml/2006/main">
  <c r="J46" i="18" l="1"/>
  <c r="J44" i="18"/>
  <c r="J42" i="18"/>
  <c r="J38" i="18"/>
  <c r="J34" i="18" l="1"/>
  <c r="J30" i="18"/>
  <c r="J26" i="18"/>
  <c r="J22" i="18"/>
  <c r="J18" i="18"/>
  <c r="J14" i="18"/>
  <c r="J10" i="18"/>
  <c r="J6" i="18"/>
  <c r="J22" i="20" l="1"/>
  <c r="J18" i="20"/>
  <c r="J17" i="20"/>
  <c r="J16" i="20"/>
  <c r="J15" i="20"/>
  <c r="J14" i="20"/>
  <c r="J13" i="20"/>
  <c r="J12" i="20"/>
  <c r="J11" i="20"/>
  <c r="J10" i="20"/>
  <c r="J9" i="20"/>
  <c r="J8" i="20"/>
  <c r="J7" i="20"/>
  <c r="J6" i="20"/>
  <c r="K21" i="20"/>
  <c r="K20" i="20"/>
  <c r="K19" i="20"/>
  <c r="K25" i="20" l="1"/>
  <c r="K24" i="20"/>
  <c r="K23" i="20"/>
  <c r="K17" i="20"/>
  <c r="K16" i="20"/>
  <c r="K15" i="20"/>
  <c r="K13" i="20"/>
  <c r="K12" i="20"/>
  <c r="K11" i="20"/>
  <c r="K9" i="20"/>
  <c r="K8" i="20"/>
  <c r="K7" i="20"/>
</calcChain>
</file>

<file path=xl/sharedStrings.xml><?xml version="1.0" encoding="utf-8"?>
<sst xmlns="http://schemas.openxmlformats.org/spreadsheetml/2006/main" count="314" uniqueCount="105">
  <si>
    <t>TIPO</t>
  </si>
  <si>
    <t>RANGOS</t>
  </si>
  <si>
    <t>Anual</t>
  </si>
  <si>
    <t>Variable</t>
  </si>
  <si>
    <t>PROCESO</t>
  </si>
  <si>
    <t>FÓRMULA</t>
  </si>
  <si>
    <t>PERIODO DE MEDICIÓN</t>
  </si>
  <si>
    <t>Indicador</t>
  </si>
  <si>
    <t>N.A</t>
  </si>
  <si>
    <t>MEDICIÓN</t>
  </si>
  <si>
    <t>FRECUENCIA DE MEDICIÓN</t>
  </si>
  <si>
    <t>DESCRIPCIÓN</t>
  </si>
  <si>
    <t>A1</t>
  </si>
  <si>
    <t>VARIABLES</t>
  </si>
  <si>
    <t>INDICADORES</t>
  </si>
  <si>
    <t>A</t>
  </si>
  <si>
    <t>B</t>
  </si>
  <si>
    <t>C</t>
  </si>
  <si>
    <t>D</t>
  </si>
  <si>
    <t>E</t>
  </si>
  <si>
    <t>F</t>
  </si>
  <si>
    <t>G</t>
  </si>
  <si>
    <t>H</t>
  </si>
  <si>
    <t>J</t>
  </si>
  <si>
    <t>I</t>
  </si>
  <si>
    <t>ITEM</t>
  </si>
  <si>
    <t>NOMBRE DEL INDICADOR / VARIABLE</t>
  </si>
  <si>
    <t>AÑO DE MEDICIÓN</t>
  </si>
  <si>
    <t>N.A.</t>
  </si>
  <si>
    <t>Trimestral</t>
  </si>
  <si>
    <t>T1</t>
  </si>
  <si>
    <t>T2</t>
  </si>
  <si>
    <t>T3</t>
  </si>
  <si>
    <t xml:space="preserve">Variable Nº Total de encuestas realizadas </t>
  </si>
  <si>
    <t>META PERÍODO
(año anterior)</t>
  </si>
  <si>
    <t>MEDICIÓN PERÍODO
(año anterior)</t>
  </si>
  <si>
    <t>META PERÍODO
(año actual)</t>
  </si>
  <si>
    <t>MEDICIÓN PERÍODO
(año actual)</t>
  </si>
  <si>
    <t>ANÁLISIS</t>
  </si>
  <si>
    <t>T4</t>
  </si>
  <si>
    <t>SECCIONAL</t>
  </si>
  <si>
    <t>MATRIZ DE INDICADORES</t>
  </si>
  <si>
    <t>Cumplimiento de las solicitudes de publicaciones recibidas por las Altas Cortes</t>
  </si>
  <si>
    <t>Variación del acceso al portal de la Rama Judicial</t>
  </si>
  <si>
    <t>Avance de las actividades de la Matriz de Comunicaciones</t>
  </si>
  <si>
    <r>
      <t>(Sumatoria del porcentaje de avance por actividad(</t>
    </r>
    <r>
      <rPr>
        <b/>
        <sz val="11"/>
        <color theme="1"/>
        <rFont val="Calibri"/>
        <family val="2"/>
        <scheme val="minor"/>
      </rPr>
      <t>A</t>
    </r>
    <r>
      <rPr>
        <sz val="11"/>
        <color theme="1"/>
        <rFont val="Calibri"/>
        <family val="2"/>
        <scheme val="minor"/>
      </rPr>
      <t>)/ Sumatoria del porcentaje programado por actividad(</t>
    </r>
    <r>
      <rPr>
        <b/>
        <sz val="11"/>
        <color theme="1"/>
        <rFont val="Calibri"/>
        <family val="2"/>
        <scheme val="minor"/>
      </rPr>
      <t>B</t>
    </r>
    <r>
      <rPr>
        <sz val="11"/>
        <color theme="1"/>
        <rFont val="Calibri"/>
        <family val="2"/>
        <scheme val="minor"/>
      </rPr>
      <t>))</t>
    </r>
  </si>
  <si>
    <t>Sumatoria del porcentaje de avance por actividad</t>
  </si>
  <si>
    <t>Sumatoria del porcentaje de avance por objetivo</t>
  </si>
  <si>
    <t>Quejas, Reclamos y Sugerencias atendidos oportunamente</t>
  </si>
  <si>
    <t>Tiempo Promedio de Atención de Quejas, Reclamos y Sugerencias</t>
  </si>
  <si>
    <r>
      <t>(Sumatoria de los días de gestión(</t>
    </r>
    <r>
      <rPr>
        <b/>
        <sz val="11"/>
        <color theme="1"/>
        <rFont val="Calibri"/>
        <family val="2"/>
        <scheme val="minor"/>
      </rPr>
      <t xml:space="preserve"> E</t>
    </r>
    <r>
      <rPr>
        <sz val="11"/>
        <color theme="1"/>
        <rFont val="Calibri"/>
        <family val="2"/>
        <scheme val="minor"/>
      </rPr>
      <t>)/total de solicitudes registradas en el periodo(</t>
    </r>
    <r>
      <rPr>
        <b/>
        <sz val="11"/>
        <color theme="1"/>
        <rFont val="Calibri"/>
        <family val="2"/>
        <scheme val="minor"/>
      </rPr>
      <t>F</t>
    </r>
    <r>
      <rPr>
        <sz val="11"/>
        <color theme="1"/>
        <rFont val="Calibri"/>
        <family val="2"/>
        <scheme val="minor"/>
      </rPr>
      <t>))</t>
    </r>
  </si>
  <si>
    <t>Días de gestión</t>
  </si>
  <si>
    <t>Solicitudes atendidas (QRS)</t>
  </si>
  <si>
    <t>Solicitudes recibidas (QRS)</t>
  </si>
  <si>
    <t xml:space="preserve">Solicitud de publicaciones atendidas </t>
  </si>
  <si>
    <t xml:space="preserve">Solicitud de publicaciones recibidas </t>
  </si>
  <si>
    <r>
      <t>(Número de solicitudes de publicaciones atendidas(</t>
    </r>
    <r>
      <rPr>
        <b/>
        <sz val="11"/>
        <color theme="1"/>
        <rFont val="Calibri"/>
        <family val="2"/>
        <scheme val="minor"/>
      </rPr>
      <t>G</t>
    </r>
    <r>
      <rPr>
        <sz val="11"/>
        <color theme="1"/>
        <rFont val="Calibri"/>
        <family val="2"/>
        <scheme val="minor"/>
      </rPr>
      <t>)/Número de solicitudes publicaciones recibidas(</t>
    </r>
    <r>
      <rPr>
        <b/>
        <sz val="11"/>
        <color theme="1"/>
        <rFont val="Calibri"/>
        <family val="2"/>
        <scheme val="minor"/>
      </rPr>
      <t>H</t>
    </r>
    <r>
      <rPr>
        <sz val="11"/>
        <color theme="1"/>
        <rFont val="Calibri"/>
        <family val="2"/>
        <scheme val="minor"/>
      </rPr>
      <t>))*100</t>
    </r>
  </si>
  <si>
    <t>Número de usuarios que acceden al portal durante al año</t>
  </si>
  <si>
    <t>Número de usuarios que ingresaron al portal durante el año anterior</t>
  </si>
  <si>
    <r>
      <t>(Número de usuarios que acceden al portal durante al año(</t>
    </r>
    <r>
      <rPr>
        <b/>
        <sz val="11"/>
        <color theme="1"/>
        <rFont val="Calibri"/>
        <family val="2"/>
        <scheme val="minor"/>
      </rPr>
      <t>I</t>
    </r>
    <r>
      <rPr>
        <sz val="11"/>
        <color theme="1"/>
        <rFont val="Calibri"/>
        <family val="2"/>
        <scheme val="minor"/>
      </rPr>
      <t xml:space="preserve">)) </t>
    </r>
    <r>
      <rPr>
        <b/>
        <sz val="11"/>
        <color theme="1"/>
        <rFont val="Calibri"/>
        <family val="2"/>
        <scheme val="minor"/>
      </rPr>
      <t>-</t>
    </r>
    <r>
      <rPr>
        <sz val="11"/>
        <color theme="1"/>
        <rFont val="Calibri"/>
        <family val="2"/>
        <scheme val="minor"/>
      </rPr>
      <t xml:space="preserve"> Número de usuarios que ingresaron al portal durante el año anterior(</t>
    </r>
    <r>
      <rPr>
        <b/>
        <sz val="11"/>
        <color theme="1"/>
        <rFont val="Calibri"/>
        <family val="2"/>
        <scheme val="minor"/>
      </rPr>
      <t>J</t>
    </r>
    <r>
      <rPr>
        <sz val="11"/>
        <color theme="1"/>
        <rFont val="Calibri"/>
        <family val="2"/>
        <scheme val="minor"/>
      </rPr>
      <t>))/Número de usuarios que ingresaron al portal durante el año anterior(</t>
    </r>
    <r>
      <rPr>
        <b/>
        <sz val="11"/>
        <color theme="1"/>
        <rFont val="Calibri"/>
        <family val="2"/>
        <scheme val="minor"/>
      </rPr>
      <t>J</t>
    </r>
    <r>
      <rPr>
        <sz val="11"/>
        <color theme="1"/>
        <rFont val="Calibri"/>
        <family val="2"/>
        <scheme val="minor"/>
      </rPr>
      <t>))*100</t>
    </r>
  </si>
  <si>
    <t>Solicitudes registradas en el período</t>
  </si>
  <si>
    <t>COMUNICACIÓN INSTITUCIONAL</t>
  </si>
  <si>
    <t xml:space="preserve">Cumplimiento Polìtica Tecnològica </t>
  </si>
  <si>
    <t xml:space="preserve">Cumplimiento Política Desarrollo del Talento Humano </t>
  </si>
  <si>
    <t>Cumplimiento Política Infraestructura Judicial</t>
  </si>
  <si>
    <t xml:space="preserve">Cumplimiento Política Democratización de la Administración de Justicia </t>
  </si>
  <si>
    <t xml:space="preserve">Cumplimiento Política Rediseños Organizacionales </t>
  </si>
  <si>
    <t>Cumplimiento Política Calidad de la Justicia</t>
  </si>
  <si>
    <t xml:space="preserve">Cumplimiento Política Protección y Seguridad </t>
  </si>
  <si>
    <t xml:space="preserve">Cumplimiento Plan Sectorial de Desarrollo </t>
  </si>
  <si>
    <t xml:space="preserve">Divulgación del Plan Sectorial de Desarrollo </t>
  </si>
  <si>
    <r>
      <t>Cumplimiento Polìtica Tecnològica (</t>
    </r>
    <r>
      <rPr>
        <b/>
        <sz val="11"/>
        <color theme="1"/>
        <rFont val="Calibri"/>
        <family val="2"/>
        <scheme val="minor"/>
      </rPr>
      <t>A</t>
    </r>
    <r>
      <rPr>
        <sz val="11"/>
        <color theme="1"/>
        <rFont val="Calibri"/>
        <family val="2"/>
        <scheme val="minor"/>
      </rPr>
      <t>)</t>
    </r>
  </si>
  <si>
    <r>
      <t>Cumplimiento Política Desarrollo del Talento Humano (</t>
    </r>
    <r>
      <rPr>
        <b/>
        <sz val="11"/>
        <color theme="1"/>
        <rFont val="Calibri"/>
        <family val="2"/>
        <scheme val="minor"/>
      </rPr>
      <t>B</t>
    </r>
    <r>
      <rPr>
        <sz val="11"/>
        <color theme="1"/>
        <rFont val="Calibri"/>
        <family val="2"/>
        <scheme val="minor"/>
      </rPr>
      <t xml:space="preserve">) </t>
    </r>
  </si>
  <si>
    <r>
      <t xml:space="preserve">Cumplimiento Política Infraestructura Judicial ( </t>
    </r>
    <r>
      <rPr>
        <b/>
        <sz val="11"/>
        <color theme="1"/>
        <rFont val="Calibri"/>
        <family val="2"/>
        <scheme val="minor"/>
      </rPr>
      <t>C</t>
    </r>
    <r>
      <rPr>
        <sz val="11"/>
        <color theme="1"/>
        <rFont val="Calibri"/>
        <family val="2"/>
        <scheme val="minor"/>
      </rPr>
      <t>)</t>
    </r>
  </si>
  <si>
    <r>
      <t>Cumplimiento Política Democratización de la Admon de Justicia (</t>
    </r>
    <r>
      <rPr>
        <b/>
        <sz val="11"/>
        <color theme="1"/>
        <rFont val="Calibri"/>
        <family val="2"/>
        <scheme val="minor"/>
      </rPr>
      <t>D</t>
    </r>
    <r>
      <rPr>
        <sz val="11"/>
        <color theme="1"/>
        <rFont val="Calibri"/>
        <family val="2"/>
        <scheme val="minor"/>
      </rPr>
      <t>)</t>
    </r>
  </si>
  <si>
    <r>
      <t>Cumplimiento Política Rediseños Organizacionales (</t>
    </r>
    <r>
      <rPr>
        <b/>
        <sz val="11"/>
        <color theme="1"/>
        <rFont val="Calibri"/>
        <family val="2"/>
        <scheme val="minor"/>
      </rPr>
      <t>E</t>
    </r>
    <r>
      <rPr>
        <sz val="11"/>
        <color theme="1"/>
        <rFont val="Calibri"/>
        <family val="2"/>
        <scheme val="minor"/>
      </rPr>
      <t xml:space="preserve">) </t>
    </r>
  </si>
  <si>
    <r>
      <t>Cumplimiento Política Calidad de la Justicia (</t>
    </r>
    <r>
      <rPr>
        <b/>
        <sz val="11"/>
        <color theme="1"/>
        <rFont val="Calibri"/>
        <family val="2"/>
        <scheme val="minor"/>
      </rPr>
      <t>F</t>
    </r>
    <r>
      <rPr>
        <sz val="11"/>
        <color theme="1"/>
        <rFont val="Calibri"/>
        <family val="2"/>
        <scheme val="minor"/>
      </rPr>
      <t>)</t>
    </r>
  </si>
  <si>
    <r>
      <t>Cumplimiento Política¨Protección y Seguridad (</t>
    </r>
    <r>
      <rPr>
        <b/>
        <sz val="11"/>
        <color theme="1"/>
        <rFont val="Calibri"/>
        <family val="2"/>
        <scheme val="minor"/>
      </rPr>
      <t>G</t>
    </r>
    <r>
      <rPr>
        <sz val="11"/>
        <color theme="1"/>
        <rFont val="Calibri"/>
        <family val="2"/>
        <scheme val="minor"/>
      </rPr>
      <t>)</t>
    </r>
  </si>
  <si>
    <r>
      <t>((Sumatoria del cumplimiento de las políticas del plan sectorial de desarrollo(</t>
    </r>
    <r>
      <rPr>
        <b/>
        <sz val="11"/>
        <color theme="1"/>
        <rFont val="Calibri"/>
        <family val="2"/>
        <scheme val="minor"/>
      </rPr>
      <t>A</t>
    </r>
    <r>
      <rPr>
        <sz val="11"/>
        <color theme="1"/>
        <rFont val="Calibri"/>
        <family val="2"/>
        <scheme val="minor"/>
      </rPr>
      <t>+</t>
    </r>
    <r>
      <rPr>
        <b/>
        <sz val="11"/>
        <color theme="1"/>
        <rFont val="Calibri"/>
        <family val="2"/>
        <scheme val="minor"/>
      </rPr>
      <t>B</t>
    </r>
    <r>
      <rPr>
        <sz val="11"/>
        <color theme="1"/>
        <rFont val="Calibri"/>
        <family val="2"/>
        <scheme val="minor"/>
      </rPr>
      <t>+</t>
    </r>
    <r>
      <rPr>
        <b/>
        <sz val="11"/>
        <color theme="1"/>
        <rFont val="Calibri"/>
        <family val="2"/>
        <scheme val="minor"/>
      </rPr>
      <t>C</t>
    </r>
    <r>
      <rPr>
        <sz val="11"/>
        <color theme="1"/>
        <rFont val="Calibri"/>
        <family val="2"/>
        <scheme val="minor"/>
      </rPr>
      <t>+</t>
    </r>
    <r>
      <rPr>
        <b/>
        <sz val="11"/>
        <color theme="1"/>
        <rFont val="Calibri"/>
        <family val="2"/>
        <scheme val="minor"/>
      </rPr>
      <t>D</t>
    </r>
    <r>
      <rPr>
        <sz val="11"/>
        <color theme="1"/>
        <rFont val="Calibri"/>
        <family val="2"/>
        <scheme val="minor"/>
      </rPr>
      <t>+</t>
    </r>
    <r>
      <rPr>
        <b/>
        <sz val="11"/>
        <color theme="1"/>
        <rFont val="Calibri"/>
        <family val="2"/>
        <scheme val="minor"/>
      </rPr>
      <t>E</t>
    </r>
    <r>
      <rPr>
        <sz val="11"/>
        <color theme="1"/>
        <rFont val="Calibri"/>
        <family val="2"/>
        <scheme val="minor"/>
      </rPr>
      <t>+</t>
    </r>
    <r>
      <rPr>
        <b/>
        <sz val="11"/>
        <color theme="1"/>
        <rFont val="Calibri"/>
        <family val="2"/>
        <scheme val="minor"/>
      </rPr>
      <t>F</t>
    </r>
    <r>
      <rPr>
        <sz val="11"/>
        <color theme="1"/>
        <rFont val="Calibri"/>
        <family val="2"/>
        <scheme val="minor"/>
      </rPr>
      <t>+</t>
    </r>
    <r>
      <rPr>
        <b/>
        <sz val="11"/>
        <color theme="1"/>
        <rFont val="Calibri"/>
        <family val="2"/>
        <scheme val="minor"/>
      </rPr>
      <t>G</t>
    </r>
    <r>
      <rPr>
        <sz val="11"/>
        <color theme="1"/>
        <rFont val="Calibri"/>
        <family val="2"/>
        <scheme val="minor"/>
      </rPr>
      <t xml:space="preserve">))/7) </t>
    </r>
  </si>
  <si>
    <t>PLANEACIÓN ESTRATÉGICA</t>
  </si>
  <si>
    <t>Funcionarios que conocen el Plan Sectorial de Desarrollo</t>
  </si>
  <si>
    <r>
      <t>(Total de Actividades Ejecutadas del Plan Operativo Institucional(</t>
    </r>
    <r>
      <rPr>
        <b/>
        <sz val="11"/>
        <color theme="1"/>
        <rFont val="Calibri"/>
        <family val="2"/>
        <scheme val="minor"/>
      </rPr>
      <t>I</t>
    </r>
    <r>
      <rPr>
        <sz val="11"/>
        <color theme="1"/>
        <rFont val="Calibri"/>
        <family val="2"/>
        <scheme val="minor"/>
      </rPr>
      <t>)/Total de Actividades Programadas en el Plan Operativo(</t>
    </r>
    <r>
      <rPr>
        <b/>
        <sz val="11"/>
        <color theme="1"/>
        <rFont val="Calibri"/>
        <family val="2"/>
        <scheme val="minor"/>
      </rPr>
      <t>J</t>
    </r>
    <r>
      <rPr>
        <sz val="11"/>
        <color theme="1"/>
        <rFont val="Calibri"/>
        <family val="2"/>
        <scheme val="minor"/>
      </rPr>
      <t xml:space="preserve">))*100   </t>
    </r>
  </si>
  <si>
    <t>Total de Actividades Ejecutadas del Plan Operativo Institucional</t>
  </si>
  <si>
    <t>Semestral</t>
  </si>
  <si>
    <t>S1</t>
  </si>
  <si>
    <t>S2</t>
  </si>
  <si>
    <t>K</t>
  </si>
  <si>
    <t>L</t>
  </si>
  <si>
    <t>Total de Actividades Programadas en el Plan Operativo Institucional</t>
  </si>
  <si>
    <t>Funcionarios encuestados sobre conocimiento del Plan Sectorial de Desarrollo</t>
  </si>
  <si>
    <r>
      <t>(Funcionarios que conocen el Plan Sectorial de Desarrollo(</t>
    </r>
    <r>
      <rPr>
        <b/>
        <sz val="11"/>
        <color theme="1"/>
        <rFont val="Calibri"/>
        <family val="2"/>
        <scheme val="minor"/>
      </rPr>
      <t>K</t>
    </r>
    <r>
      <rPr>
        <sz val="11"/>
        <color theme="1"/>
        <rFont val="Calibri"/>
        <family val="2"/>
        <scheme val="minor"/>
      </rPr>
      <t>)/Funcionarios encuestados sobre conocimiento del Plan Sectorial de Desarrollo(</t>
    </r>
    <r>
      <rPr>
        <b/>
        <sz val="11"/>
        <color theme="1"/>
        <rFont val="Calibri"/>
        <family val="2"/>
        <scheme val="minor"/>
      </rPr>
      <t>L</t>
    </r>
    <r>
      <rPr>
        <sz val="11"/>
        <color theme="1"/>
        <rFont val="Calibri"/>
        <family val="2"/>
        <scheme val="minor"/>
      </rPr>
      <t>))*100</t>
    </r>
  </si>
  <si>
    <r>
      <t>Unica Variable del indicador Divulgación del Plan Sectorial de Desarrollo (</t>
    </r>
    <r>
      <rPr>
        <b/>
        <sz val="11"/>
        <color theme="1"/>
        <rFont val="Calibri"/>
        <family val="2"/>
        <scheme val="minor"/>
      </rPr>
      <t>H</t>
    </r>
    <r>
      <rPr>
        <sz val="11"/>
        <color theme="1"/>
        <rFont val="Calibri"/>
        <family val="2"/>
        <scheme val="minor"/>
      </rPr>
      <t>)</t>
    </r>
  </si>
  <si>
    <r>
      <t>(Número de solicitudes QRS atendidas oportunamente(</t>
    </r>
    <r>
      <rPr>
        <b/>
        <sz val="11"/>
        <color theme="1"/>
        <rFont val="Calibri"/>
        <family val="2"/>
        <scheme val="minor"/>
      </rPr>
      <t>C</t>
    </r>
    <r>
      <rPr>
        <sz val="11"/>
        <color theme="1"/>
        <rFont val="Calibri"/>
        <family val="2"/>
        <scheme val="minor"/>
      </rPr>
      <t xml:space="preserve"> )/Número de solicitudes QRS recibidas(</t>
    </r>
    <r>
      <rPr>
        <b/>
        <sz val="11"/>
        <color theme="1"/>
        <rFont val="Calibri"/>
        <family val="2"/>
        <scheme val="minor"/>
      </rPr>
      <t>D</t>
    </r>
    <r>
      <rPr>
        <sz val="11"/>
        <color theme="1"/>
        <rFont val="Calibri"/>
        <family val="2"/>
        <scheme val="minor"/>
      </rPr>
      <t>))*100</t>
    </r>
  </si>
  <si>
    <t>Durante el primer y segundo trimestre se cumplieron 100% las actividades programadas, en las cuales se planificó el Plan de Comunicaciones y se lograron determinar los canales de comunicación</t>
  </si>
  <si>
    <t>Se puede observar que todas las actividades programadas para este semestre fueron cumplidas, dando como un resultado del 100 %, lo cual se dio gracias al apoyo de todo el personal de trabajo</t>
  </si>
  <si>
    <t xml:space="preserve">Avance del Plan Operativo Institucional </t>
  </si>
  <si>
    <t>Durante el segundo trimestre si bien se dio un cumplimiento promedio del 88,50% como quiera que en esta epoca del año se incrementa la carga laboral no fue posible cumplir acercarnos mas a la meta del 100%</t>
  </si>
  <si>
    <t>Durante el año se implementò mecanismos de socializacion del plan sectorial de desarrollo no solo a traves de Circular sino a traves del informe de gestion y como mecanomos de medicion la encuesta de satisfaccion y conocimiento que demostro un conocimiento de aspectos estructurales de la gesion de la judicatura consignados en el plan</t>
  </si>
  <si>
    <t>En este primer trimestre se atendieron de manera oportuna todas las quejas, reclamos y sugerenias por parte de los funcionarios encargados sin embargo se considera necesario mayor divulgacion para hacer uso de los medios electronicos que facilitan su atencion</t>
  </si>
  <si>
    <t>De las 8 actividades programadas se ejectuaron en su totalidad. Valga anotar que durante este segundo trimestre se ha efectuado el seguimiento respecto a la ejecucion de las actividades de la matriz procurando la optimizacion tanto de los tiempos como del talento humano</t>
  </si>
  <si>
    <t>De las 9actividades programadas se ejectuaron sin ningun contratiempo n este trimestre se enfatizó en el aprovechamiento adecuado de los recursos tecnologicos, y se instó al personal para el uso de las herramientas como correo electronico para la socializacion de las actividades</t>
  </si>
  <si>
    <t xml:space="preserve">Se continuó con la sensibilicacion de los sevridores en el uso de las herramientas tecnologicas, guiadas por lo señalado en la matriz de comunicaciones de igual manera, se instó a los servidores en general respecto a los beneficios de la misma. Fueron programadas 10 actividades las cuales se ejecutaron dentro de lo planeado </t>
  </si>
  <si>
    <t xml:space="preserve">Durante este ultimo trimestre disminuyo en comparacion con los otros trimestres la cantidad de quejas lo anterior se debe al periodo de la vacancia judicial </t>
  </si>
  <si>
    <t>Se dio tramite oportuno y celero a las quejas presentadas durante este trimestre que disminuyeron un poco respecto al trimestre anterior</t>
  </si>
  <si>
    <t>De igual manera en este trimestre disminuyo la cantidad de quejas presentadas ello es producto de las gestiones que se han realizado en los comites como el de Ejecucion Civil Municipal los despachos con mayor indice de quejas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</si>
</sst>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18"/>
      <color theme="0"/>
      <name val="Arial Black"/>
      <family val="2"/>
    </font>
  </fonts>
  <fills count="16">
    <fill>
      <patternFill patternType="none"/>
    </fill>
    <fill>
      <patternFill patternType="gray125"/>
    </fill>
    <fill>
      <patternFill patternType="solid">
        <fgColor rgb="FF00CC00"/>
        <bgColor indexed="64"/>
      </patternFill>
    </fill>
    <fill>
      <patternFill patternType="solid">
        <fgColor rgb="FFFF0000"/>
        <bgColor indexed="64"/>
      </patternFill>
    </fill>
    <fill>
      <patternFill patternType="solid">
        <fgColor rgb="FFFF8000"/>
        <bgColor indexed="64"/>
      </patternFill>
    </fill>
    <fill>
      <patternFill patternType="solid">
        <fgColor rgb="FFFFFF00"/>
        <bgColor indexed="64"/>
      </patternFill>
    </fill>
    <fill>
      <patternFill patternType="solid">
        <fgColor rgb="FFEEEEEE"/>
        <bgColor indexed="64"/>
      </patternFill>
    </fill>
    <fill>
      <patternFill patternType="solid">
        <fgColor theme="0" tint="-0.249977111117893"/>
        <bgColor indexed="64"/>
      </patternFill>
    </fill>
    <fill>
      <patternFill patternType="solid">
        <fgColor rgb="FFCCCC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009900"/>
        <bgColor indexed="64"/>
      </patternFill>
    </fill>
    <fill>
      <patternFill patternType="solid">
        <fgColor theme="3" tint="-0.249977111117893"/>
        <bgColor indexed="64"/>
      </patternFill>
    </fill>
    <fill>
      <patternFill patternType="solid">
        <fgColor theme="7" tint="0.79998168889431442"/>
        <bgColor indexed="64"/>
      </patternFill>
    </fill>
  </fills>
  <borders count="184">
    <border>
      <left/>
      <right/>
      <top/>
      <bottom/>
      <diagonal/>
    </border>
    <border>
      <left style="double">
        <color auto="1"/>
      </left>
      <right style="double">
        <color auto="1"/>
      </right>
      <top style="double">
        <color auto="1"/>
      </top>
      <bottom style="double">
        <color auto="1"/>
      </bottom>
      <diagonal/>
    </border>
    <border>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thin">
        <color rgb="FF999999"/>
      </left>
      <right style="thin">
        <color rgb="FF999999"/>
      </right>
      <top style="thin">
        <color rgb="FF999999"/>
      </top>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double">
        <color auto="1"/>
      </left>
      <right/>
      <top/>
      <bottom style="double">
        <color auto="1"/>
      </bottom>
      <diagonal/>
    </border>
    <border>
      <left style="thin">
        <color rgb="FF999999"/>
      </left>
      <right style="thin">
        <color rgb="FF999999"/>
      </right>
      <top/>
      <bottom/>
      <diagonal/>
    </border>
    <border>
      <left style="thin">
        <color rgb="FF999999"/>
      </left>
      <right style="thin">
        <color rgb="FF999999"/>
      </right>
      <top style="double">
        <color auto="1"/>
      </top>
      <bottom style="double">
        <color auto="1"/>
      </bottom>
      <diagonal/>
    </border>
    <border>
      <left style="thin">
        <color rgb="FF999999"/>
      </left>
      <right style="thin">
        <color rgb="FF999999"/>
      </right>
      <top style="thin">
        <color rgb="FF999999"/>
      </top>
      <bottom style="double">
        <color auto="1"/>
      </bottom>
      <diagonal/>
    </border>
    <border>
      <left/>
      <right/>
      <top style="thick">
        <color auto="1"/>
      </top>
      <bottom style="thick">
        <color auto="1"/>
      </bottom>
      <diagonal/>
    </border>
    <border>
      <left style="thin">
        <color rgb="FF999999"/>
      </left>
      <right style="thin">
        <color rgb="FF999999"/>
      </right>
      <top style="double">
        <color auto="1"/>
      </top>
      <bottom/>
      <diagonal/>
    </border>
    <border>
      <left style="thin">
        <color rgb="FF999999"/>
      </left>
      <right style="thin">
        <color rgb="FF999999"/>
      </right>
      <top/>
      <bottom style="double">
        <color auto="1"/>
      </bottom>
      <diagonal/>
    </border>
    <border>
      <left style="thin">
        <color rgb="FF999999"/>
      </left>
      <right style="thin">
        <color rgb="FF999999"/>
      </right>
      <top style="thick">
        <color auto="1"/>
      </top>
      <bottom/>
      <diagonal/>
    </border>
    <border>
      <left style="thin">
        <color auto="1"/>
      </left>
      <right style="thin">
        <color auto="1"/>
      </right>
      <top style="thick">
        <color auto="1"/>
      </top>
      <bottom/>
      <diagonal/>
    </border>
    <border>
      <left style="thin">
        <color auto="1"/>
      </left>
      <right style="thin">
        <color auto="1"/>
      </right>
      <top style="double">
        <color auto="1"/>
      </top>
      <bottom style="thick">
        <color auto="1"/>
      </bottom>
      <diagonal/>
    </border>
    <border>
      <left style="thin">
        <color auto="1"/>
      </left>
      <right style="thin">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style="thick">
        <color auto="1"/>
      </top>
      <bottom/>
      <diagonal/>
    </border>
    <border>
      <left style="thick">
        <color auto="1"/>
      </left>
      <right style="thin">
        <color auto="1"/>
      </right>
      <top style="double">
        <color auto="1"/>
      </top>
      <bottom style="thick">
        <color auto="1"/>
      </bottom>
      <diagonal/>
    </border>
    <border>
      <left style="thick">
        <color auto="1"/>
      </left>
      <right style="thin">
        <color rgb="FF999999"/>
      </right>
      <top style="double">
        <color auto="1"/>
      </top>
      <bottom style="double">
        <color auto="1"/>
      </bottom>
      <diagonal/>
    </border>
    <border>
      <left style="thick">
        <color auto="1"/>
      </left>
      <right style="thin">
        <color rgb="FF999999"/>
      </right>
      <top style="double">
        <color auto="1"/>
      </top>
      <bottom/>
      <diagonal/>
    </border>
    <border>
      <left style="thick">
        <color auto="1"/>
      </left>
      <right style="thin">
        <color rgb="FF999999"/>
      </right>
      <top/>
      <bottom style="double">
        <color auto="1"/>
      </bottom>
      <diagonal/>
    </border>
    <border>
      <left style="thick">
        <color auto="1"/>
      </left>
      <right style="thin">
        <color rgb="FF999999"/>
      </right>
      <top/>
      <bottom/>
      <diagonal/>
    </border>
    <border>
      <left style="thick">
        <color auto="1"/>
      </left>
      <right style="thin">
        <color rgb="FF999999"/>
      </right>
      <top style="thick">
        <color auto="1"/>
      </top>
      <bottom/>
      <diagonal/>
    </border>
    <border>
      <left/>
      <right/>
      <top style="double">
        <color auto="1"/>
      </top>
      <bottom/>
      <diagonal/>
    </border>
    <border>
      <left style="thick">
        <color auto="1"/>
      </left>
      <right style="thin">
        <color rgb="FF999999"/>
      </right>
      <top/>
      <bottom style="thick">
        <color auto="1"/>
      </bottom>
      <diagonal/>
    </border>
    <border>
      <left style="thin">
        <color rgb="FF999999"/>
      </left>
      <right style="thin">
        <color rgb="FF999999"/>
      </right>
      <top/>
      <bottom style="thick">
        <color auto="1"/>
      </bottom>
      <diagonal/>
    </border>
    <border>
      <left style="thin">
        <color rgb="FF999999"/>
      </left>
      <right/>
      <top style="double">
        <color auto="1"/>
      </top>
      <bottom style="double">
        <color auto="1"/>
      </bottom>
      <diagonal/>
    </border>
    <border>
      <left style="thin">
        <color rgb="FF999999"/>
      </left>
      <right/>
      <top style="double">
        <color auto="1"/>
      </top>
      <bottom/>
      <diagonal/>
    </border>
    <border>
      <left/>
      <right style="thick">
        <color auto="1"/>
      </right>
      <top/>
      <bottom style="double">
        <color auto="1"/>
      </bottom>
      <diagonal/>
    </border>
    <border>
      <left/>
      <right style="thick">
        <color auto="1"/>
      </right>
      <top style="double">
        <color auto="1"/>
      </top>
      <bottom/>
      <diagonal/>
    </border>
    <border>
      <left style="double">
        <color auto="1"/>
      </left>
      <right style="double">
        <color auto="1"/>
      </right>
      <top style="thin">
        <color indexed="64"/>
      </top>
      <bottom style="double">
        <color indexed="64"/>
      </bottom>
      <diagonal/>
    </border>
    <border>
      <left style="double">
        <color auto="1"/>
      </left>
      <right style="double">
        <color auto="1"/>
      </right>
      <top/>
      <bottom style="thin">
        <color rgb="FF999999"/>
      </bottom>
      <diagonal/>
    </border>
    <border>
      <left style="double">
        <color auto="1"/>
      </left>
      <right style="double">
        <color auto="1"/>
      </right>
      <top style="double">
        <color auto="1"/>
      </top>
      <bottom style="thick">
        <color auto="1"/>
      </bottom>
      <diagonal/>
    </border>
    <border>
      <left style="thin">
        <color rgb="FF999999"/>
      </left>
      <right/>
      <top/>
      <bottom style="thin">
        <color rgb="FF999999"/>
      </bottom>
      <diagonal/>
    </border>
    <border>
      <left style="thin">
        <color rgb="FF999999"/>
      </left>
      <right/>
      <top style="thin">
        <color rgb="FF999999"/>
      </top>
      <bottom style="thin">
        <color rgb="FF999999"/>
      </bottom>
      <diagonal/>
    </border>
    <border>
      <left style="thin">
        <color rgb="FF999999"/>
      </left>
      <right/>
      <top style="thin">
        <color rgb="FF999999"/>
      </top>
      <bottom/>
      <diagonal/>
    </border>
    <border>
      <left style="thin">
        <color rgb="FF999999"/>
      </left>
      <right/>
      <top style="thin">
        <color rgb="FF999999"/>
      </top>
      <bottom style="double">
        <color auto="1"/>
      </bottom>
      <diagonal/>
    </border>
    <border>
      <left/>
      <right style="thick">
        <color auto="1"/>
      </right>
      <top/>
      <bottom style="thin">
        <color rgb="FF999999"/>
      </bottom>
      <diagonal/>
    </border>
    <border>
      <left/>
      <right style="thick">
        <color auto="1"/>
      </right>
      <top style="thin">
        <color rgb="FF999999"/>
      </top>
      <bottom style="thin">
        <color rgb="FF999999"/>
      </bottom>
      <diagonal/>
    </border>
    <border>
      <left/>
      <right style="thick">
        <color auto="1"/>
      </right>
      <top style="thin">
        <color rgb="FF999999"/>
      </top>
      <bottom/>
      <diagonal/>
    </border>
    <border>
      <left/>
      <right style="thick">
        <color auto="1"/>
      </right>
      <top style="thin">
        <color rgb="FF999999"/>
      </top>
      <bottom style="double">
        <color auto="1"/>
      </bottom>
      <diagonal/>
    </border>
    <border>
      <left style="double">
        <color auto="1"/>
      </left>
      <right style="double">
        <color auto="1"/>
      </right>
      <top style="thin">
        <color rgb="FF999999"/>
      </top>
      <bottom style="thin">
        <color rgb="FF999999"/>
      </bottom>
      <diagonal/>
    </border>
    <border>
      <left style="double">
        <color auto="1"/>
      </left>
      <right style="double">
        <color auto="1"/>
      </right>
      <top style="thin">
        <color rgb="FF999999"/>
      </top>
      <bottom/>
      <diagonal/>
    </border>
    <border>
      <left style="double">
        <color auto="1"/>
      </left>
      <right style="double">
        <color auto="1"/>
      </right>
      <top style="thin">
        <color rgb="FF999999"/>
      </top>
      <bottom style="double">
        <color auto="1"/>
      </bottom>
      <diagonal/>
    </border>
    <border>
      <left style="thin">
        <color auto="1"/>
      </left>
      <right/>
      <top style="double">
        <color auto="1"/>
      </top>
      <bottom style="thick">
        <color auto="1"/>
      </bottom>
      <diagonal/>
    </border>
    <border>
      <left/>
      <right style="thick">
        <color auto="1"/>
      </right>
      <top style="double">
        <color auto="1"/>
      </top>
      <bottom style="thick">
        <color auto="1"/>
      </bottom>
      <diagonal/>
    </border>
    <border>
      <left style="double">
        <color auto="1"/>
      </left>
      <right/>
      <top style="double">
        <color auto="1"/>
      </top>
      <bottom style="thick">
        <color auto="1"/>
      </bottom>
      <diagonal/>
    </border>
    <border>
      <left style="double">
        <color auto="1"/>
      </left>
      <right style="double">
        <color auto="1"/>
      </right>
      <top style="double">
        <color auto="1"/>
      </top>
      <bottom/>
      <diagonal/>
    </border>
    <border>
      <left style="double">
        <color auto="1"/>
      </left>
      <right/>
      <top/>
      <bottom style="thin">
        <color rgb="FF999999"/>
      </bottom>
      <diagonal/>
    </border>
    <border>
      <left style="double">
        <color auto="1"/>
      </left>
      <right style="double">
        <color auto="1"/>
      </right>
      <top/>
      <bottom style="double">
        <color indexed="64"/>
      </bottom>
      <diagonal/>
    </border>
    <border>
      <left/>
      <right style="thick">
        <color auto="1"/>
      </right>
      <top/>
      <bottom/>
      <diagonal/>
    </border>
    <border>
      <left/>
      <right style="thin">
        <color auto="1"/>
      </right>
      <top style="double">
        <color auto="1"/>
      </top>
      <bottom style="thick">
        <color auto="1"/>
      </bottom>
      <diagonal/>
    </border>
    <border>
      <left/>
      <right style="thin">
        <color rgb="FF999999"/>
      </right>
      <top style="double">
        <color auto="1"/>
      </top>
      <bottom style="double">
        <color auto="1"/>
      </bottom>
      <diagonal/>
    </border>
    <border>
      <left style="thin">
        <color rgb="FF999999"/>
      </left>
      <right style="double">
        <color auto="1"/>
      </right>
      <top style="thick">
        <color auto="1"/>
      </top>
      <bottom/>
      <diagonal/>
    </border>
    <border>
      <left style="thin">
        <color rgb="FF999999"/>
      </left>
      <right style="double">
        <color auto="1"/>
      </right>
      <top/>
      <bottom style="double">
        <color auto="1"/>
      </bottom>
      <diagonal/>
    </border>
    <border>
      <left style="thin">
        <color rgb="FF999999"/>
      </left>
      <right style="double">
        <color auto="1"/>
      </right>
      <top style="double">
        <color auto="1"/>
      </top>
      <bottom style="double">
        <color auto="1"/>
      </bottom>
      <diagonal/>
    </border>
    <border>
      <left style="thin">
        <color rgb="FF999999"/>
      </left>
      <right style="double">
        <color auto="1"/>
      </right>
      <top style="double">
        <color auto="1"/>
      </top>
      <bottom/>
      <diagonal/>
    </border>
    <border>
      <left style="thin">
        <color auto="1"/>
      </left>
      <right/>
      <top style="thick">
        <color auto="1"/>
      </top>
      <bottom style="thick">
        <color auto="1"/>
      </bottom>
      <diagonal/>
    </border>
    <border>
      <left style="thin">
        <color auto="1"/>
      </left>
      <right/>
      <top style="thick">
        <color auto="1"/>
      </top>
      <bottom/>
      <diagonal/>
    </border>
    <border>
      <left style="double">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style="thin">
        <color rgb="FF999999"/>
      </left>
      <right/>
      <top style="thick">
        <color auto="1"/>
      </top>
      <bottom/>
      <diagonal/>
    </border>
    <border>
      <left style="thin">
        <color rgb="FF999999"/>
      </left>
      <right/>
      <top/>
      <bottom style="double">
        <color auto="1"/>
      </bottom>
      <diagonal/>
    </border>
    <border>
      <left style="thin">
        <color rgb="FF999999"/>
      </left>
      <right/>
      <top/>
      <bottom/>
      <diagonal/>
    </border>
    <border>
      <left style="double">
        <color auto="1"/>
      </left>
      <right style="thin">
        <color rgb="FF999999"/>
      </right>
      <top style="thick">
        <color auto="1"/>
      </top>
      <bottom/>
      <diagonal/>
    </border>
    <border>
      <left style="double">
        <color auto="1"/>
      </left>
      <right style="thin">
        <color rgb="FF999999"/>
      </right>
      <top/>
      <bottom style="double">
        <color auto="1"/>
      </bottom>
      <diagonal/>
    </border>
    <border>
      <left/>
      <right style="thin">
        <color rgb="FF999999"/>
      </right>
      <top/>
      <bottom/>
      <diagonal/>
    </border>
    <border>
      <left/>
      <right style="thin">
        <color rgb="FF999999"/>
      </right>
      <top/>
      <bottom style="thin">
        <color rgb="FF999999"/>
      </bottom>
      <diagonal/>
    </border>
    <border>
      <left/>
      <right style="thin">
        <color rgb="FF999999"/>
      </right>
      <top style="thin">
        <color rgb="FF999999"/>
      </top>
      <bottom/>
      <diagonal/>
    </border>
    <border>
      <left/>
      <right style="thin">
        <color rgb="FF999999"/>
      </right>
      <top style="thin">
        <color rgb="FF999999"/>
      </top>
      <bottom style="double">
        <color auto="1"/>
      </bottom>
      <diagonal/>
    </border>
    <border>
      <left/>
      <right style="thin">
        <color rgb="FF999999"/>
      </right>
      <top style="thin">
        <color rgb="FF999999"/>
      </top>
      <bottom style="thin">
        <color rgb="FF999999"/>
      </bottom>
      <diagonal/>
    </border>
    <border>
      <left style="thin">
        <color rgb="FF999999"/>
      </left>
      <right style="double">
        <color auto="1"/>
      </right>
      <top/>
      <bottom style="thin">
        <color rgb="FF999999"/>
      </bottom>
      <diagonal/>
    </border>
    <border>
      <left style="thin">
        <color rgb="FF999999"/>
      </left>
      <right style="double">
        <color auto="1"/>
      </right>
      <top style="thin">
        <color rgb="FF999999"/>
      </top>
      <bottom/>
      <diagonal/>
    </border>
    <border>
      <left style="thin">
        <color rgb="FF999999"/>
      </left>
      <right style="double">
        <color auto="1"/>
      </right>
      <top/>
      <bottom/>
      <diagonal/>
    </border>
    <border>
      <left style="thin">
        <color rgb="FF999999"/>
      </left>
      <right style="double">
        <color auto="1"/>
      </right>
      <top/>
      <bottom style="thick">
        <color auto="1"/>
      </bottom>
      <diagonal/>
    </border>
    <border>
      <left style="double">
        <color auto="1"/>
      </left>
      <right style="double">
        <color auto="1"/>
      </right>
      <top/>
      <bottom/>
      <diagonal/>
    </border>
    <border>
      <left style="double">
        <color auto="1"/>
      </left>
      <right/>
      <top style="thick">
        <color auto="1"/>
      </top>
      <bottom/>
      <diagonal/>
    </border>
    <border>
      <left/>
      <right/>
      <top/>
      <bottom style="thin">
        <color rgb="FF999999"/>
      </bottom>
      <diagonal/>
    </border>
    <border>
      <left/>
      <right/>
      <top style="thin">
        <color rgb="FF999999"/>
      </top>
      <bottom/>
      <diagonal/>
    </border>
    <border>
      <left/>
      <right/>
      <top/>
      <bottom style="thick">
        <color auto="1"/>
      </bottom>
      <diagonal/>
    </border>
    <border>
      <left/>
      <right/>
      <top style="thin">
        <color rgb="FF999999"/>
      </top>
      <bottom style="double">
        <color auto="1"/>
      </bottom>
      <diagonal/>
    </border>
    <border>
      <left/>
      <right/>
      <top style="thin">
        <color rgb="FF999999"/>
      </top>
      <bottom style="thin">
        <color rgb="FF999999"/>
      </bottom>
      <diagonal/>
    </border>
    <border>
      <left style="double">
        <color auto="1"/>
      </left>
      <right/>
      <top/>
      <bottom/>
      <diagonal/>
    </border>
    <border>
      <left style="double">
        <color auto="1"/>
      </left>
      <right style="double">
        <color auto="1"/>
      </right>
      <top style="thick">
        <color auto="1"/>
      </top>
      <bottom/>
      <diagonal/>
    </border>
    <border>
      <left style="double">
        <color auto="1"/>
      </left>
      <right style="thin">
        <color rgb="FF999999"/>
      </right>
      <top/>
      <bottom/>
      <diagonal/>
    </border>
    <border>
      <left style="double">
        <color auto="1"/>
      </left>
      <right style="double">
        <color auto="1"/>
      </right>
      <top style="thick">
        <color auto="1"/>
      </top>
      <bottom style="double">
        <color indexed="64"/>
      </bottom>
      <diagonal/>
    </border>
    <border>
      <left style="thin">
        <color rgb="FF999999"/>
      </left>
      <right style="double">
        <color auto="1"/>
      </right>
      <top style="thick">
        <color auto="1"/>
      </top>
      <bottom style="double">
        <color auto="1"/>
      </bottom>
      <diagonal/>
    </border>
    <border>
      <left style="double">
        <color auto="1"/>
      </left>
      <right style="double">
        <color auto="1"/>
      </right>
      <top/>
      <bottom style="thick">
        <color auto="1"/>
      </bottom>
      <diagonal/>
    </border>
    <border>
      <left style="double">
        <color auto="1"/>
      </left>
      <right style="thin">
        <color rgb="FF999999"/>
      </right>
      <top style="double">
        <color auto="1"/>
      </top>
      <bottom/>
      <diagonal/>
    </border>
    <border>
      <left style="double">
        <color auto="1"/>
      </left>
      <right style="thin">
        <color rgb="FF999999"/>
      </right>
      <top/>
      <bottom style="thick">
        <color auto="1"/>
      </bottom>
      <diagonal/>
    </border>
    <border>
      <left style="thin">
        <color auto="1"/>
      </left>
      <right/>
      <top style="thick">
        <color auto="1"/>
      </top>
      <bottom style="double">
        <color auto="1"/>
      </bottom>
      <diagonal/>
    </border>
    <border>
      <left/>
      <right/>
      <top style="double">
        <color auto="1"/>
      </top>
      <bottom style="thick">
        <color auto="1"/>
      </bottom>
      <diagonal/>
    </border>
    <border>
      <left/>
      <right style="thick">
        <color auto="1"/>
      </right>
      <top/>
      <bottom style="thick">
        <color auto="1"/>
      </bottom>
      <diagonal/>
    </border>
    <border>
      <left/>
      <right style="double">
        <color auto="1"/>
      </right>
      <top style="double">
        <color auto="1"/>
      </top>
      <bottom style="thick">
        <color auto="1"/>
      </bottom>
      <diagonal/>
    </border>
    <border>
      <left style="double">
        <color auto="1"/>
      </left>
      <right style="double">
        <color auto="1"/>
      </right>
      <top style="thick">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diagonal/>
    </border>
    <border>
      <left style="double">
        <color auto="1"/>
      </left>
      <right style="double">
        <color auto="1"/>
      </right>
      <top style="double">
        <color auto="1"/>
      </top>
      <bottom style="thin">
        <color auto="1"/>
      </bottom>
      <diagonal/>
    </border>
    <border>
      <left style="double">
        <color auto="1"/>
      </left>
      <right/>
      <top style="thick">
        <color auto="1"/>
      </top>
      <bottom style="thick">
        <color auto="1"/>
      </bottom>
      <diagonal/>
    </border>
    <border>
      <left/>
      <right style="thin">
        <color auto="1"/>
      </right>
      <top style="thick">
        <color auto="1"/>
      </top>
      <bottom style="thick">
        <color auto="1"/>
      </bottom>
      <diagonal/>
    </border>
    <border>
      <left style="thin">
        <color auto="1"/>
      </left>
      <right/>
      <top style="double">
        <color auto="1"/>
      </top>
      <bottom/>
      <diagonal/>
    </border>
    <border>
      <left style="double">
        <color auto="1"/>
      </left>
      <right/>
      <top style="thin">
        <color rgb="FF999999"/>
      </top>
      <bottom style="thin">
        <color rgb="FF999999"/>
      </bottom>
      <diagonal/>
    </border>
    <border>
      <left style="double">
        <color auto="1"/>
      </left>
      <right/>
      <top style="thin">
        <color rgb="FF999999"/>
      </top>
      <bottom style="double">
        <color auto="1"/>
      </bottom>
      <diagonal/>
    </border>
    <border>
      <left style="double">
        <color auto="1"/>
      </left>
      <right/>
      <top style="double">
        <color auto="1"/>
      </top>
      <bottom/>
      <diagonal/>
    </border>
    <border>
      <left/>
      <right style="double">
        <color auto="1"/>
      </right>
      <top style="double">
        <color auto="1"/>
      </top>
      <bottom/>
      <diagonal/>
    </border>
    <border>
      <left style="thick">
        <color auto="1"/>
      </left>
      <right style="thin">
        <color rgb="FF999999"/>
      </right>
      <top style="thin">
        <color theme="0" tint="-0.34998626667073579"/>
      </top>
      <bottom style="double">
        <color auto="1"/>
      </bottom>
      <diagonal/>
    </border>
    <border>
      <left style="thin">
        <color rgb="FF999999"/>
      </left>
      <right style="thin">
        <color rgb="FF999999"/>
      </right>
      <top style="thin">
        <color theme="0" tint="-0.34998626667073579"/>
      </top>
      <bottom style="double">
        <color auto="1"/>
      </bottom>
      <diagonal/>
    </border>
    <border>
      <left style="thin">
        <color rgb="FF999999"/>
      </left>
      <right style="double">
        <color auto="1"/>
      </right>
      <top style="thin">
        <color theme="0" tint="-0.34998626667073579"/>
      </top>
      <bottom style="double">
        <color auto="1"/>
      </bottom>
      <diagonal/>
    </border>
    <border>
      <left/>
      <right/>
      <top style="thin">
        <color theme="0" tint="-0.34998626667073579"/>
      </top>
      <bottom style="double">
        <color auto="1"/>
      </bottom>
      <diagonal/>
    </border>
    <border>
      <left style="double">
        <color auto="1"/>
      </left>
      <right style="double">
        <color auto="1"/>
      </right>
      <top style="thin">
        <color theme="0" tint="-0.34998626667073579"/>
      </top>
      <bottom style="double">
        <color auto="1"/>
      </bottom>
      <diagonal/>
    </border>
    <border>
      <left/>
      <right style="thin">
        <color rgb="FF999999"/>
      </right>
      <top style="thin">
        <color theme="0" tint="-0.34998626667073579"/>
      </top>
      <bottom style="double">
        <color auto="1"/>
      </bottom>
      <diagonal/>
    </border>
    <border>
      <left style="thick">
        <color auto="1"/>
      </left>
      <right style="thin">
        <color rgb="FF999999"/>
      </right>
      <top style="double">
        <color auto="1"/>
      </top>
      <bottom style="thin">
        <color theme="0" tint="-0.34998626667073579"/>
      </bottom>
      <diagonal/>
    </border>
    <border>
      <left/>
      <right style="double">
        <color auto="1"/>
      </right>
      <top style="thick">
        <color auto="1"/>
      </top>
      <bottom style="thick">
        <color auto="1"/>
      </bottom>
      <diagonal/>
    </border>
    <border>
      <left style="double">
        <color auto="1"/>
      </left>
      <right/>
      <top style="thin">
        <color rgb="FF999999"/>
      </top>
      <bottom/>
      <diagonal/>
    </border>
    <border>
      <left style="thick">
        <color auto="1"/>
      </left>
      <right style="thin">
        <color rgb="FF999999"/>
      </right>
      <top/>
      <bottom style="thin">
        <color theme="0" tint="-0.34998626667073579"/>
      </bottom>
      <diagonal/>
    </border>
    <border>
      <left/>
      <right style="thin">
        <color auto="1"/>
      </right>
      <top style="double">
        <color auto="1"/>
      </top>
      <bottom/>
      <diagonal/>
    </border>
    <border>
      <left/>
      <right style="thin">
        <color rgb="FF999999"/>
      </right>
      <top style="thick">
        <color auto="1"/>
      </top>
      <bottom style="double">
        <color auto="1"/>
      </bottom>
      <diagonal/>
    </border>
    <border>
      <left style="thin">
        <color rgb="FF999999"/>
      </left>
      <right/>
      <top style="thick">
        <color auto="1"/>
      </top>
      <bottom style="double">
        <color auto="1"/>
      </bottom>
      <diagonal/>
    </border>
    <border>
      <left style="thick">
        <color auto="1"/>
      </left>
      <right style="thin">
        <color rgb="FF999999"/>
      </right>
      <top style="thin">
        <color theme="0" tint="-0.34998626667073579"/>
      </top>
      <bottom style="thin">
        <color theme="0" tint="-0.34998626667073579"/>
      </bottom>
      <diagonal/>
    </border>
    <border>
      <left style="thick">
        <color auto="1"/>
      </left>
      <right style="thin">
        <color rgb="FF999999"/>
      </right>
      <top style="thin">
        <color theme="0" tint="-0.34998626667073579"/>
      </top>
      <bottom/>
      <diagonal/>
    </border>
    <border>
      <left style="thick">
        <color auto="1"/>
      </left>
      <right style="thin">
        <color rgb="FF999999"/>
      </right>
      <top style="thin">
        <color theme="0" tint="-0.34998626667073579"/>
      </top>
      <bottom style="thick">
        <color auto="1"/>
      </bottom>
      <diagonal/>
    </border>
    <border>
      <left style="double">
        <color auto="1"/>
      </left>
      <right style="thin">
        <color rgb="FF999999"/>
      </right>
      <top/>
      <bottom style="thin">
        <color rgb="FF999999"/>
      </bottom>
      <diagonal/>
    </border>
    <border>
      <left style="double">
        <color auto="1"/>
      </left>
      <right style="thin">
        <color rgb="FF999999"/>
      </right>
      <top style="thin">
        <color rgb="FF999999"/>
      </top>
      <bottom/>
      <diagonal/>
    </border>
    <border>
      <left style="double">
        <color auto="1"/>
      </left>
      <right/>
      <top/>
      <bottom style="thick">
        <color auto="1"/>
      </bottom>
      <diagonal/>
    </border>
    <border>
      <left style="thin">
        <color rgb="FF999999"/>
      </left>
      <right style="thin">
        <color rgb="FF999999"/>
      </right>
      <top style="thin">
        <color theme="0" tint="-0.34998626667073579"/>
      </top>
      <bottom style="thin">
        <color theme="0" tint="-0.34998626667073579"/>
      </bottom>
      <diagonal/>
    </border>
    <border>
      <left style="thin">
        <color rgb="FF999999"/>
      </left>
      <right style="double">
        <color auto="1"/>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double">
        <color auto="1"/>
      </left>
      <right style="double">
        <color auto="1"/>
      </right>
      <top style="thin">
        <color theme="0" tint="-0.34998626667073579"/>
      </top>
      <bottom style="thin">
        <color theme="0" tint="-0.34998626667073579"/>
      </bottom>
      <diagonal/>
    </border>
    <border>
      <left/>
      <right style="thin">
        <color rgb="FF999999"/>
      </right>
      <top style="thin">
        <color theme="0" tint="-0.34998626667073579"/>
      </top>
      <bottom style="thin">
        <color theme="0" tint="-0.34998626667073579"/>
      </bottom>
      <diagonal/>
    </border>
    <border>
      <left style="thin">
        <color rgb="FF999999"/>
      </left>
      <right/>
      <top style="thin">
        <color theme="0" tint="-0.34998626667073579"/>
      </top>
      <bottom style="thin">
        <color theme="0" tint="-0.34998626667073579"/>
      </bottom>
      <diagonal/>
    </border>
    <border>
      <left style="double">
        <color auto="1"/>
      </left>
      <right/>
      <top style="thin">
        <color theme="0" tint="-0.34998626667073579"/>
      </top>
      <bottom style="thin">
        <color theme="0" tint="-0.34998626667073579"/>
      </bottom>
      <diagonal/>
    </border>
    <border>
      <left/>
      <right style="thick">
        <color auto="1"/>
      </right>
      <top style="thin">
        <color theme="0" tint="-0.34998626667073579"/>
      </top>
      <bottom style="thin">
        <color theme="0" tint="-0.34998626667073579"/>
      </bottom>
      <diagonal/>
    </border>
    <border>
      <left style="thin">
        <color rgb="FF999999"/>
      </left>
      <right/>
      <top style="thin">
        <color theme="0" tint="-0.34998626667073579"/>
      </top>
      <bottom style="double">
        <color auto="1"/>
      </bottom>
      <diagonal/>
    </border>
    <border>
      <left style="double">
        <color auto="1"/>
      </left>
      <right/>
      <top style="thin">
        <color theme="0" tint="-0.34998626667073579"/>
      </top>
      <bottom style="double">
        <color auto="1"/>
      </bottom>
      <diagonal/>
    </border>
    <border>
      <left/>
      <right style="thick">
        <color auto="1"/>
      </right>
      <top style="thin">
        <color theme="0" tint="-0.34998626667073579"/>
      </top>
      <bottom style="double">
        <color auto="1"/>
      </bottom>
      <diagonal/>
    </border>
    <border>
      <left style="thin">
        <color rgb="FF999999"/>
      </left>
      <right style="thin">
        <color rgb="FF999999"/>
      </right>
      <top/>
      <bottom style="thin">
        <color theme="0" tint="-0.34998626667073579"/>
      </bottom>
      <diagonal/>
    </border>
    <border>
      <left style="thin">
        <color rgb="FF999999"/>
      </left>
      <right style="double">
        <color auto="1"/>
      </right>
      <top/>
      <bottom style="thin">
        <color theme="0" tint="-0.34998626667073579"/>
      </bottom>
      <diagonal/>
    </border>
    <border>
      <left/>
      <right/>
      <top/>
      <bottom style="thin">
        <color theme="0" tint="-0.34998626667073579"/>
      </bottom>
      <diagonal/>
    </border>
    <border>
      <left style="double">
        <color auto="1"/>
      </left>
      <right style="double">
        <color auto="1"/>
      </right>
      <top/>
      <bottom style="thin">
        <color theme="0" tint="-0.34998626667073579"/>
      </bottom>
      <diagonal/>
    </border>
    <border>
      <left/>
      <right style="thin">
        <color rgb="FF999999"/>
      </right>
      <top/>
      <bottom style="thin">
        <color theme="0" tint="-0.34998626667073579"/>
      </bottom>
      <diagonal/>
    </border>
    <border>
      <left style="thin">
        <color rgb="FF999999"/>
      </left>
      <right/>
      <top/>
      <bottom style="thin">
        <color theme="0" tint="-0.34998626667073579"/>
      </bottom>
      <diagonal/>
    </border>
    <border>
      <left style="double">
        <color auto="1"/>
      </left>
      <right/>
      <top/>
      <bottom style="thin">
        <color theme="0" tint="-0.34998626667073579"/>
      </bottom>
      <diagonal/>
    </border>
    <border>
      <left/>
      <right style="thick">
        <color auto="1"/>
      </right>
      <top/>
      <bottom style="thin">
        <color theme="0" tint="-0.34998626667073579"/>
      </bottom>
      <diagonal/>
    </border>
    <border>
      <left style="thin">
        <color rgb="FF999999"/>
      </left>
      <right style="thin">
        <color rgb="FF999999"/>
      </right>
      <top style="thin">
        <color theme="0" tint="-0.34998626667073579"/>
      </top>
      <bottom/>
      <diagonal/>
    </border>
    <border>
      <left style="thin">
        <color rgb="FF999999"/>
      </left>
      <right style="double">
        <color auto="1"/>
      </right>
      <top style="thin">
        <color theme="0" tint="-0.34998626667073579"/>
      </top>
      <bottom/>
      <diagonal/>
    </border>
    <border>
      <left/>
      <right/>
      <top style="thin">
        <color theme="0" tint="-0.34998626667073579"/>
      </top>
      <bottom/>
      <diagonal/>
    </border>
    <border>
      <left style="double">
        <color auto="1"/>
      </left>
      <right style="double">
        <color auto="1"/>
      </right>
      <top style="thin">
        <color theme="0" tint="-0.34998626667073579"/>
      </top>
      <bottom/>
      <diagonal/>
    </border>
    <border>
      <left/>
      <right style="thin">
        <color rgb="FF999999"/>
      </right>
      <top style="thin">
        <color theme="0" tint="-0.34998626667073579"/>
      </top>
      <bottom/>
      <diagonal/>
    </border>
    <border>
      <left style="thin">
        <color rgb="FF999999"/>
      </left>
      <right/>
      <top style="thin">
        <color theme="0" tint="-0.34998626667073579"/>
      </top>
      <bottom/>
      <diagonal/>
    </border>
    <border>
      <left style="double">
        <color auto="1"/>
      </left>
      <right/>
      <top style="thin">
        <color theme="0" tint="-0.34998626667073579"/>
      </top>
      <bottom/>
      <diagonal/>
    </border>
    <border>
      <left/>
      <right style="thick">
        <color auto="1"/>
      </right>
      <top style="thin">
        <color theme="0" tint="-0.34998626667073579"/>
      </top>
      <bottom/>
      <diagonal/>
    </border>
    <border>
      <left/>
      <right style="double">
        <color auto="1"/>
      </right>
      <top style="thin">
        <color theme="0" tint="-0.34998626667073579"/>
      </top>
      <bottom/>
      <diagonal/>
    </border>
    <border>
      <left/>
      <right style="double">
        <color auto="1"/>
      </right>
      <top/>
      <bottom/>
      <diagonal/>
    </border>
    <border>
      <left/>
      <right style="double">
        <color auto="1"/>
      </right>
      <top/>
      <bottom style="thick">
        <color auto="1"/>
      </bottom>
      <diagonal/>
    </border>
    <border>
      <left style="thick">
        <color auto="1"/>
      </left>
      <right style="thin">
        <color rgb="FF999999"/>
      </right>
      <top style="thick">
        <color auto="1"/>
      </top>
      <bottom style="double">
        <color auto="1"/>
      </bottom>
      <diagonal/>
    </border>
    <border>
      <left style="thin">
        <color rgb="FF999999"/>
      </left>
      <right style="thin">
        <color rgb="FF999999"/>
      </right>
      <top style="thick">
        <color auto="1"/>
      </top>
      <bottom style="double">
        <color auto="1"/>
      </bottom>
      <diagonal/>
    </border>
    <border>
      <left/>
      <right/>
      <top style="thick">
        <color auto="1"/>
      </top>
      <bottom style="double">
        <color auto="1"/>
      </bottom>
      <diagonal/>
    </border>
    <border>
      <left style="double">
        <color auto="1"/>
      </left>
      <right/>
      <top style="thick">
        <color auto="1"/>
      </top>
      <bottom style="double">
        <color auto="1"/>
      </bottom>
      <diagonal/>
    </border>
    <border>
      <left/>
      <right style="thick">
        <color auto="1"/>
      </right>
      <top style="thick">
        <color auto="1"/>
      </top>
      <bottom style="double">
        <color auto="1"/>
      </bottom>
      <diagonal/>
    </border>
    <border>
      <left/>
      <right style="thick">
        <color auto="1"/>
      </right>
      <top style="double">
        <color auto="1"/>
      </top>
      <bottom style="double">
        <color auto="1"/>
      </bottom>
      <diagonal/>
    </border>
    <border>
      <left style="double">
        <color auto="1"/>
      </left>
      <right style="thin">
        <color rgb="FF999999"/>
      </right>
      <top/>
      <bottom style="thin">
        <color theme="0" tint="-0.34998626667073579"/>
      </bottom>
      <diagonal/>
    </border>
    <border>
      <left style="double">
        <color auto="1"/>
      </left>
      <right style="thin">
        <color rgb="FF999999"/>
      </right>
      <top style="thin">
        <color theme="0" tint="-0.34998626667073579"/>
      </top>
      <bottom/>
      <diagonal/>
    </border>
    <border>
      <left style="double">
        <color auto="1"/>
      </left>
      <right style="thin">
        <color rgb="FF999999"/>
      </right>
      <top style="double">
        <color auto="1"/>
      </top>
      <bottom style="double">
        <color auto="1"/>
      </bottom>
      <diagonal/>
    </border>
    <border>
      <left style="thick">
        <color auto="1"/>
      </left>
      <right style="thin">
        <color rgb="FF999999"/>
      </right>
      <top style="double">
        <color auto="1"/>
      </top>
      <bottom style="thick">
        <color auto="1"/>
      </bottom>
      <diagonal/>
    </border>
    <border>
      <left style="thin">
        <color rgb="FF999999"/>
      </left>
      <right style="thin">
        <color rgb="FF999999"/>
      </right>
      <top style="double">
        <color auto="1"/>
      </top>
      <bottom style="thick">
        <color auto="1"/>
      </bottom>
      <diagonal/>
    </border>
    <border>
      <left style="thin">
        <color rgb="FF999999"/>
      </left>
      <right style="double">
        <color auto="1"/>
      </right>
      <top style="double">
        <color auto="1"/>
      </top>
      <bottom style="thick">
        <color auto="1"/>
      </bottom>
      <diagonal/>
    </border>
    <border>
      <left/>
      <right style="thin">
        <color rgb="FF999999"/>
      </right>
      <top style="double">
        <color auto="1"/>
      </top>
      <bottom style="thick">
        <color auto="1"/>
      </bottom>
      <diagonal/>
    </border>
    <border>
      <left style="thin">
        <color rgb="FF999999"/>
      </left>
      <right/>
      <top style="double">
        <color auto="1"/>
      </top>
      <bottom style="thick">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auto="1"/>
      </left>
      <right/>
      <top style="thick">
        <color auto="1"/>
      </top>
      <bottom style="thin">
        <color auto="1"/>
      </bottom>
      <diagonal/>
    </border>
    <border>
      <left style="double">
        <color auto="1"/>
      </left>
      <right/>
      <top style="thin">
        <color auto="1"/>
      </top>
      <bottom style="thin">
        <color auto="1"/>
      </bottom>
      <diagonal/>
    </border>
    <border>
      <left style="double">
        <color auto="1"/>
      </left>
      <right/>
      <top style="thin">
        <color auto="1"/>
      </top>
      <bottom/>
      <diagonal/>
    </border>
    <border>
      <left style="double">
        <color auto="1"/>
      </left>
      <right/>
      <top style="double">
        <color auto="1"/>
      </top>
      <bottom style="thin">
        <color auto="1"/>
      </bottom>
      <diagonal/>
    </border>
    <border>
      <left style="double">
        <color auto="1"/>
      </left>
      <right/>
      <top style="thin">
        <color indexed="64"/>
      </top>
      <bottom style="double">
        <color indexed="64"/>
      </bottom>
      <diagonal/>
    </border>
  </borders>
  <cellStyleXfs count="1">
    <xf numFmtId="0" fontId="0" fillId="0" borderId="0"/>
  </cellStyleXfs>
  <cellXfs count="401">
    <xf numFmtId="0" fontId="0" fillId="0" borderId="0" xfId="0"/>
    <xf numFmtId="0" fontId="0" fillId="6" borderId="7" xfId="0" applyFill="1" applyBorder="1" applyAlignment="1">
      <alignment vertical="center" wrapText="1"/>
    </xf>
    <xf numFmtId="0" fontId="0" fillId="6" borderId="6" xfId="0" applyFill="1" applyBorder="1" applyAlignment="1">
      <alignment vertical="center" wrapText="1"/>
    </xf>
    <xf numFmtId="0" fontId="0" fillId="6" borderId="5" xfId="0" applyFill="1" applyBorder="1" applyAlignment="1">
      <alignment vertical="center" wrapText="1"/>
    </xf>
    <xf numFmtId="0" fontId="0" fillId="6" borderId="40" xfId="0" applyFill="1" applyBorder="1" applyAlignment="1">
      <alignment vertical="center" wrapText="1"/>
    </xf>
    <xf numFmtId="0" fontId="0" fillId="6" borderId="41" xfId="0" applyFill="1" applyBorder="1" applyAlignment="1">
      <alignment vertical="center" wrapText="1"/>
    </xf>
    <xf numFmtId="0" fontId="0" fillId="6" borderId="42" xfId="0" applyFill="1" applyBorder="1" applyAlignment="1">
      <alignment vertical="center" wrapText="1"/>
    </xf>
    <xf numFmtId="0" fontId="0" fillId="6" borderId="44" xfId="0" applyFill="1" applyBorder="1" applyAlignment="1">
      <alignment vertical="center" wrapText="1"/>
    </xf>
    <xf numFmtId="0" fontId="0" fillId="6" borderId="45" xfId="0" applyFill="1" applyBorder="1" applyAlignment="1">
      <alignment vertical="center" wrapText="1"/>
    </xf>
    <xf numFmtId="0" fontId="0" fillId="6" borderId="46" xfId="0" applyFill="1" applyBorder="1" applyAlignment="1">
      <alignment vertical="center" wrapText="1"/>
    </xf>
    <xf numFmtId="0" fontId="0" fillId="7" borderId="50" xfId="0" applyFill="1" applyBorder="1" applyAlignment="1">
      <alignment vertical="center" wrapText="1"/>
    </xf>
    <xf numFmtId="0" fontId="0" fillId="7" borderId="38" xfId="0" applyFill="1" applyBorder="1" applyAlignment="1">
      <alignment vertical="center" wrapText="1"/>
    </xf>
    <xf numFmtId="2" fontId="0" fillId="6" borderId="33" xfId="0" applyNumberFormat="1" applyFill="1" applyBorder="1" applyAlignment="1">
      <alignment vertical="center" wrapText="1"/>
    </xf>
    <xf numFmtId="0" fontId="0" fillId="11" borderId="1" xfId="0" applyFill="1" applyBorder="1" applyAlignment="1">
      <alignment vertical="center" wrapText="1"/>
    </xf>
    <xf numFmtId="0" fontId="0" fillId="7" borderId="83" xfId="0" applyFill="1" applyBorder="1" applyAlignment="1">
      <alignment vertical="center" wrapText="1"/>
    </xf>
    <xf numFmtId="0" fontId="0" fillId="6" borderId="57" xfId="0" applyFill="1" applyBorder="1" applyAlignment="1">
      <alignment vertical="center" wrapText="1"/>
    </xf>
    <xf numFmtId="2" fontId="0" fillId="6" borderId="59" xfId="0" applyNumberFormat="1" applyFill="1" applyBorder="1" applyAlignment="1">
      <alignment vertical="center" wrapText="1"/>
    </xf>
    <xf numFmtId="0" fontId="0" fillId="6" borderId="78" xfId="0" applyFill="1" applyBorder="1" applyAlignment="1">
      <alignment vertical="center" wrapText="1"/>
    </xf>
    <xf numFmtId="0" fontId="0" fillId="6" borderId="75" xfId="0" applyFill="1" applyBorder="1" applyAlignment="1">
      <alignment vertical="center" wrapText="1"/>
    </xf>
    <xf numFmtId="0" fontId="0" fillId="6" borderId="48" xfId="0" applyFill="1" applyBorder="1" applyAlignment="1">
      <alignment horizontal="center" vertical="center" wrapText="1"/>
    </xf>
    <xf numFmtId="0" fontId="0" fillId="6" borderId="76" xfId="0" applyFill="1" applyBorder="1" applyAlignment="1">
      <alignment vertical="center" wrapText="1"/>
    </xf>
    <xf numFmtId="0" fontId="0" fillId="12" borderId="102" xfId="0" applyFill="1" applyBorder="1" applyAlignment="1">
      <alignment horizontal="center" vertical="center" wrapText="1"/>
    </xf>
    <xf numFmtId="0" fontId="0" fillId="12" borderId="103" xfId="0" applyFill="1" applyBorder="1" applyAlignment="1">
      <alignment horizontal="center" vertical="center" wrapText="1"/>
    </xf>
    <xf numFmtId="0" fontId="0" fillId="12" borderId="104" xfId="0" applyFill="1" applyBorder="1" applyAlignment="1">
      <alignment horizontal="center" vertical="center" wrapText="1"/>
    </xf>
    <xf numFmtId="0" fontId="0" fillId="2" borderId="104" xfId="0" applyFill="1" applyBorder="1" applyAlignment="1">
      <alignment horizontal="center" vertical="center" wrapText="1"/>
    </xf>
    <xf numFmtId="0" fontId="0" fillId="12" borderId="105" xfId="0" applyFill="1" applyBorder="1" applyAlignment="1">
      <alignment horizontal="center" vertical="center" wrapText="1"/>
    </xf>
    <xf numFmtId="0" fontId="0" fillId="12" borderId="37" xfId="0" applyFill="1" applyBorder="1" applyAlignment="1">
      <alignment horizontal="center" vertical="center" wrapText="1"/>
    </xf>
    <xf numFmtId="0" fontId="0" fillId="6" borderId="85" xfId="0" applyFill="1" applyBorder="1" applyAlignment="1">
      <alignment vertical="center" wrapText="1"/>
    </xf>
    <xf numFmtId="0" fontId="0" fillId="6" borderId="89" xfId="0" applyFill="1" applyBorder="1" applyAlignment="1">
      <alignment vertical="center" wrapText="1"/>
    </xf>
    <xf numFmtId="0" fontId="1" fillId="8" borderId="108" xfId="0" applyFont="1" applyFill="1" applyBorder="1" applyAlignment="1">
      <alignment horizontal="center" vertical="center" wrapText="1"/>
    </xf>
    <xf numFmtId="0" fontId="0" fillId="6" borderId="109" xfId="0" applyFill="1" applyBorder="1" applyAlignment="1">
      <alignment vertical="center" wrapText="1"/>
    </xf>
    <xf numFmtId="0" fontId="0" fillId="6" borderId="55" xfId="0" applyFill="1" applyBorder="1" applyAlignment="1">
      <alignment vertical="center" wrapText="1"/>
    </xf>
    <xf numFmtId="0" fontId="0" fillId="6" borderId="90" xfId="0" applyFill="1" applyBorder="1" applyAlignment="1">
      <alignment vertical="center" wrapText="1"/>
    </xf>
    <xf numFmtId="0" fontId="0" fillId="6" borderId="0" xfId="0" applyFill="1" applyBorder="1" applyAlignment="1">
      <alignment vertical="center" wrapText="1"/>
    </xf>
    <xf numFmtId="0" fontId="0" fillId="13" borderId="104" xfId="0" applyFill="1" applyBorder="1" applyAlignment="1">
      <alignment horizontal="center" vertical="center" wrapText="1"/>
    </xf>
    <xf numFmtId="0" fontId="1" fillId="8" borderId="17" xfId="0" applyFont="1" applyFill="1" applyBorder="1" applyAlignment="1">
      <alignment horizontal="center" vertical="center" wrapText="1"/>
    </xf>
    <xf numFmtId="0" fontId="1" fillId="8" borderId="24" xfId="0" applyFont="1" applyFill="1" applyBorder="1" applyAlignment="1">
      <alignment horizontal="center" vertical="center" wrapText="1"/>
    </xf>
    <xf numFmtId="0" fontId="0" fillId="6" borderId="47" xfId="0" applyFill="1" applyBorder="1" applyAlignment="1">
      <alignment vertical="center" wrapText="1"/>
    </xf>
    <xf numFmtId="0" fontId="1" fillId="8" borderId="51" xfId="0" applyFont="1" applyFill="1" applyBorder="1" applyAlignment="1">
      <alignment horizontal="center" vertical="center" wrapText="1"/>
    </xf>
    <xf numFmtId="0" fontId="1" fillId="8" borderId="52" xfId="0" applyFont="1" applyFill="1" applyBorder="1" applyAlignment="1">
      <alignment horizontal="center" vertical="center" wrapText="1"/>
    </xf>
    <xf numFmtId="0" fontId="1" fillId="11" borderId="39" xfId="0" applyFont="1" applyFill="1" applyBorder="1" applyAlignment="1">
      <alignment horizontal="center" vertical="center" wrapText="1"/>
    </xf>
    <xf numFmtId="0" fontId="1" fillId="8" borderId="58" xfId="0" applyFont="1" applyFill="1" applyBorder="1" applyAlignment="1">
      <alignment horizontal="center" vertical="center" wrapText="1"/>
    </xf>
    <xf numFmtId="0" fontId="1" fillId="8" borderId="39" xfId="0" applyFont="1" applyFill="1" applyBorder="1" applyAlignment="1">
      <alignment horizontal="center" vertical="center" wrapText="1"/>
    </xf>
    <xf numFmtId="0" fontId="1" fillId="8" borderId="53" xfId="0" applyFont="1" applyFill="1" applyBorder="1" applyAlignment="1">
      <alignment horizontal="center" vertical="center" wrapText="1"/>
    </xf>
    <xf numFmtId="0" fontId="0" fillId="3" borderId="102" xfId="0" applyFill="1" applyBorder="1" applyAlignment="1">
      <alignment horizontal="center" vertical="center" wrapText="1"/>
    </xf>
    <xf numFmtId="0" fontId="0" fillId="4" borderId="103" xfId="0" applyFill="1" applyBorder="1" applyAlignment="1">
      <alignment horizontal="center" vertical="center" wrapText="1"/>
    </xf>
    <xf numFmtId="0" fontId="0" fillId="5" borderId="103" xfId="0" applyFill="1" applyBorder="1" applyAlignment="1">
      <alignment horizontal="center" vertical="center" wrapText="1"/>
    </xf>
    <xf numFmtId="0" fontId="0" fillId="3" borderId="105" xfId="0" applyFill="1" applyBorder="1" applyAlignment="1">
      <alignment horizontal="center" vertical="center" wrapText="1"/>
    </xf>
    <xf numFmtId="0" fontId="0" fillId="10" borderId="20" xfId="0" applyFill="1" applyBorder="1" applyAlignment="1">
      <alignment horizontal="center" vertical="center"/>
    </xf>
    <xf numFmtId="0" fontId="0" fillId="6" borderId="88" xfId="0" applyFill="1" applyBorder="1" applyAlignment="1">
      <alignment vertical="center" wrapText="1"/>
    </xf>
    <xf numFmtId="0" fontId="0" fillId="6" borderId="110" xfId="0" applyFill="1" applyBorder="1" applyAlignment="1">
      <alignment vertical="center" wrapText="1"/>
    </xf>
    <xf numFmtId="0" fontId="0" fillId="13" borderId="37" xfId="0" applyFill="1" applyBorder="1" applyAlignment="1">
      <alignment horizontal="center" vertical="center" wrapText="1"/>
    </xf>
    <xf numFmtId="0" fontId="0" fillId="7" borderId="117" xfId="0" applyFill="1" applyBorder="1" applyAlignment="1">
      <alignment vertical="center" wrapText="1"/>
    </xf>
    <xf numFmtId="0" fontId="0" fillId="6" borderId="121" xfId="0" applyFill="1" applyBorder="1" applyAlignment="1">
      <alignment vertical="center" wrapText="1"/>
    </xf>
    <xf numFmtId="0" fontId="0" fillId="6" borderId="86" xfId="0" applyFill="1" applyBorder="1" applyAlignment="1">
      <alignment vertical="center" wrapText="1"/>
    </xf>
    <xf numFmtId="0" fontId="0" fillId="6" borderId="38" xfId="0" applyFill="1" applyBorder="1" applyAlignment="1">
      <alignment horizontal="center" vertical="center" wrapText="1"/>
    </xf>
    <xf numFmtId="0" fontId="0" fillId="6" borderId="49" xfId="0" applyFill="1" applyBorder="1" applyAlignment="1">
      <alignment horizontal="center" vertical="center" wrapText="1"/>
    </xf>
    <xf numFmtId="0" fontId="1" fillId="6" borderId="1" xfId="0" applyFont="1" applyFill="1" applyBorder="1" applyAlignment="1">
      <alignment horizontal="center" vertical="center" wrapText="1"/>
    </xf>
    <xf numFmtId="0" fontId="1" fillId="8" borderId="54" xfId="0" applyFont="1" applyFill="1" applyBorder="1" applyAlignment="1">
      <alignment horizontal="center" vertical="center" wrapText="1"/>
    </xf>
    <xf numFmtId="0" fontId="1" fillId="8" borderId="123" xfId="0" applyFont="1" applyFill="1" applyBorder="1" applyAlignment="1">
      <alignment horizontal="center" vertical="center" wrapText="1"/>
    </xf>
    <xf numFmtId="0" fontId="1" fillId="11" borderId="54" xfId="0" applyFont="1" applyFill="1" applyBorder="1" applyAlignment="1">
      <alignment horizontal="center" vertical="center" wrapText="1"/>
    </xf>
    <xf numFmtId="0" fontId="0" fillId="11" borderId="93" xfId="0" applyFill="1" applyBorder="1" applyAlignment="1">
      <alignment vertical="center" wrapText="1"/>
    </xf>
    <xf numFmtId="4" fontId="1" fillId="9" borderId="93" xfId="0" applyNumberFormat="1" applyFont="1" applyFill="1" applyBorder="1" applyAlignment="1">
      <alignment horizontal="center" vertical="center" wrapText="1"/>
    </xf>
    <xf numFmtId="4" fontId="1" fillId="9" borderId="1" xfId="0" applyNumberFormat="1" applyFont="1" applyFill="1" applyBorder="1" applyAlignment="1">
      <alignment horizontal="center" vertical="center" wrapText="1"/>
    </xf>
    <xf numFmtId="0" fontId="0" fillId="6" borderId="10" xfId="0" applyFill="1" applyBorder="1" applyAlignment="1">
      <alignment horizontal="center" vertical="center" wrapText="1"/>
    </xf>
    <xf numFmtId="0" fontId="1" fillId="6" borderId="25"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4" xfId="0" applyFill="1" applyBorder="1" applyAlignment="1">
      <alignment horizontal="center" vertical="center" wrapText="1"/>
    </xf>
    <xf numFmtId="0" fontId="0" fillId="6" borderId="93" xfId="0" applyFill="1" applyBorder="1" applyAlignment="1">
      <alignment horizontal="center" vertical="center" wrapText="1"/>
    </xf>
    <xf numFmtId="0" fontId="0" fillId="7" borderId="135" xfId="0" applyFill="1" applyBorder="1" applyAlignment="1">
      <alignment vertical="center" wrapText="1"/>
    </xf>
    <xf numFmtId="0" fontId="0" fillId="6" borderId="138" xfId="0" applyFill="1" applyBorder="1" applyAlignment="1">
      <alignment vertical="center" wrapText="1"/>
    </xf>
    <xf numFmtId="0" fontId="0" fillId="6" borderId="134" xfId="0" applyFill="1" applyBorder="1" applyAlignment="1">
      <alignment vertical="center" wrapText="1"/>
    </xf>
    <xf numFmtId="0" fontId="0" fillId="6" borderId="139" xfId="0" applyFill="1" applyBorder="1" applyAlignment="1">
      <alignment vertical="center" wrapText="1"/>
    </xf>
    <xf numFmtId="0" fontId="0" fillId="6" borderId="141" xfId="0" applyFill="1" applyBorder="1" applyAlignment="1">
      <alignment vertical="center" wrapText="1"/>
    </xf>
    <xf numFmtId="0" fontId="0" fillId="6" borderId="116" xfId="0" applyFill="1" applyBorder="1" applyAlignment="1">
      <alignment vertical="center" wrapText="1"/>
    </xf>
    <xf numFmtId="0" fontId="0" fillId="6" borderId="142" xfId="0" applyFill="1" applyBorder="1" applyAlignment="1">
      <alignment vertical="center" wrapText="1"/>
    </xf>
    <xf numFmtId="0" fontId="0" fillId="7" borderId="146" xfId="0" applyFill="1" applyBorder="1" applyAlignment="1">
      <alignment vertical="center" wrapText="1"/>
    </xf>
    <xf numFmtId="0" fontId="0" fillId="6" borderId="149" xfId="0" applyFill="1" applyBorder="1" applyAlignment="1">
      <alignment vertical="center" wrapText="1"/>
    </xf>
    <xf numFmtId="0" fontId="0" fillId="6" borderId="145" xfId="0" applyFill="1" applyBorder="1" applyAlignment="1">
      <alignment vertical="center" wrapText="1"/>
    </xf>
    <xf numFmtId="0" fontId="0" fillId="6" borderId="150" xfId="0" applyFill="1" applyBorder="1" applyAlignment="1">
      <alignment vertical="center" wrapText="1"/>
    </xf>
    <xf numFmtId="0" fontId="0" fillId="7" borderId="154" xfId="0" applyFill="1" applyBorder="1" applyAlignment="1">
      <alignment vertical="center" wrapText="1"/>
    </xf>
    <xf numFmtId="0" fontId="0" fillId="6" borderId="157" xfId="0" applyFill="1" applyBorder="1" applyAlignment="1">
      <alignment vertical="center" wrapText="1"/>
    </xf>
    <xf numFmtId="0" fontId="0" fillId="6" borderId="153" xfId="0" applyFill="1" applyBorder="1" applyAlignment="1">
      <alignment vertical="center" wrapText="1"/>
    </xf>
    <xf numFmtId="0" fontId="0" fillId="6" borderId="158" xfId="0" applyFill="1" applyBorder="1" applyAlignment="1">
      <alignment vertical="center" wrapText="1"/>
    </xf>
    <xf numFmtId="164" fontId="0" fillId="12" borderId="93" xfId="0" applyNumberFormat="1" applyFill="1" applyBorder="1" applyAlignment="1">
      <alignment horizontal="center" vertical="center" wrapText="1"/>
    </xf>
    <xf numFmtId="0" fontId="0" fillId="3" borderId="93" xfId="0" applyFill="1" applyBorder="1" applyAlignment="1">
      <alignment horizontal="center" vertical="center" wrapText="1"/>
    </xf>
    <xf numFmtId="164" fontId="0" fillId="12"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0" fontId="0" fillId="5" borderId="1" xfId="0" applyFill="1" applyBorder="1" applyAlignment="1">
      <alignment horizontal="center" vertical="center" wrapText="1"/>
    </xf>
    <xf numFmtId="0" fontId="0" fillId="13" borderId="1" xfId="0" applyFill="1" applyBorder="1" applyAlignment="1">
      <alignment horizontal="center" vertical="center" wrapText="1"/>
    </xf>
    <xf numFmtId="164" fontId="0" fillId="12" borderId="39" xfId="0" applyNumberFormat="1" applyFill="1" applyBorder="1" applyAlignment="1">
      <alignment horizontal="center" vertical="center" wrapText="1"/>
    </xf>
    <xf numFmtId="0" fontId="0" fillId="13" borderId="39" xfId="0" applyFill="1" applyBorder="1" applyAlignment="1">
      <alignment horizontal="center" vertical="center" wrapText="1"/>
    </xf>
    <xf numFmtId="0" fontId="1" fillId="6" borderId="162" xfId="0" applyFont="1" applyFill="1" applyBorder="1" applyAlignment="1">
      <alignment horizontal="center" vertical="center" wrapText="1"/>
    </xf>
    <xf numFmtId="0" fontId="0" fillId="6" borderId="163" xfId="0" applyFill="1" applyBorder="1" applyAlignment="1">
      <alignment horizontal="center" vertical="center" wrapText="1"/>
    </xf>
    <xf numFmtId="0" fontId="0" fillId="6" borderId="94" xfId="0" applyFill="1" applyBorder="1" applyAlignment="1">
      <alignment horizontal="center" vertical="center" wrapText="1"/>
    </xf>
    <xf numFmtId="0" fontId="0" fillId="6" borderId="164" xfId="0" applyFill="1" applyBorder="1" applyAlignment="1">
      <alignment horizontal="center" vertical="center" wrapText="1"/>
    </xf>
    <xf numFmtId="0" fontId="0" fillId="6" borderId="124" xfId="0" applyFill="1" applyBorder="1" applyAlignment="1">
      <alignment vertical="center" wrapText="1"/>
    </xf>
    <xf numFmtId="0" fontId="0" fillId="6" borderId="163" xfId="0" applyFill="1" applyBorder="1" applyAlignment="1">
      <alignment vertical="center" wrapText="1"/>
    </xf>
    <xf numFmtId="0" fontId="0" fillId="6" borderId="125" xfId="0" applyFill="1" applyBorder="1" applyAlignment="1">
      <alignment vertical="center" wrapText="1"/>
    </xf>
    <xf numFmtId="0" fontId="0" fillId="6" borderId="59" xfId="0" applyFill="1" applyBorder="1" applyAlignment="1">
      <alignment vertical="center" wrapText="1"/>
    </xf>
    <xf numFmtId="0" fontId="0" fillId="6" borderId="10" xfId="0" applyFill="1" applyBorder="1" applyAlignment="1">
      <alignment vertical="center" wrapText="1"/>
    </xf>
    <xf numFmtId="0" fontId="0" fillId="6" borderId="33" xfId="0" applyFill="1" applyBorder="1" applyAlignment="1">
      <alignment vertical="center" wrapText="1"/>
    </xf>
    <xf numFmtId="0" fontId="1" fillId="7" borderId="93" xfId="0" applyFont="1" applyFill="1" applyBorder="1" applyAlignment="1">
      <alignment horizontal="center" vertical="center" wrapText="1"/>
    </xf>
    <xf numFmtId="0" fontId="1" fillId="7" borderId="1" xfId="0" applyFont="1" applyFill="1" applyBorder="1" applyAlignment="1">
      <alignment horizontal="center" vertical="center" wrapText="1"/>
    </xf>
    <xf numFmtId="164" fontId="0" fillId="12" borderId="54" xfId="0" applyNumberFormat="1" applyFill="1" applyBorder="1" applyAlignment="1">
      <alignment horizontal="center" vertical="center" wrapText="1"/>
    </xf>
    <xf numFmtId="0" fontId="0" fillId="13" borderId="54" xfId="0" applyFill="1" applyBorder="1" applyAlignment="1">
      <alignment horizontal="center" vertical="center" wrapText="1"/>
    </xf>
    <xf numFmtId="0" fontId="0" fillId="3" borderId="1" xfId="0" applyFill="1" applyBorder="1" applyAlignment="1">
      <alignment horizontal="center" vertical="center" wrapText="1"/>
    </xf>
    <xf numFmtId="0" fontId="1" fillId="7" borderId="39" xfId="0" applyFont="1" applyFill="1" applyBorder="1" applyAlignment="1">
      <alignment horizontal="center" vertical="center" wrapText="1"/>
    </xf>
    <xf numFmtId="0" fontId="1" fillId="15" borderId="93" xfId="0" applyFont="1" applyFill="1" applyBorder="1" applyAlignment="1">
      <alignment horizontal="center" vertical="center" wrapText="1"/>
    </xf>
    <xf numFmtId="2" fontId="0" fillId="15" borderId="124" xfId="0" applyNumberFormat="1" applyFill="1" applyBorder="1" applyAlignment="1">
      <alignment vertical="center" wrapText="1"/>
    </xf>
    <xf numFmtId="2" fontId="0" fillId="15" borderId="125" xfId="0" applyNumberFormat="1" applyFill="1" applyBorder="1" applyAlignment="1">
      <alignment vertical="center" wrapText="1"/>
    </xf>
    <xf numFmtId="0" fontId="1" fillId="15" borderId="1" xfId="0" applyFont="1" applyFill="1" applyBorder="1" applyAlignment="1">
      <alignment horizontal="center" vertical="center" wrapText="1"/>
    </xf>
    <xf numFmtId="2" fontId="0" fillId="15" borderId="59" xfId="0" applyNumberFormat="1" applyFill="1" applyBorder="1" applyAlignment="1">
      <alignment vertical="center" wrapText="1"/>
    </xf>
    <xf numFmtId="2" fontId="0" fillId="15" borderId="33" xfId="0" applyNumberFormat="1" applyFill="1" applyBorder="1" applyAlignment="1">
      <alignment vertical="center" wrapText="1"/>
    </xf>
    <xf numFmtId="0" fontId="1" fillId="15" borderId="25" xfId="0" applyFont="1" applyFill="1" applyBorder="1" applyAlignment="1">
      <alignment horizontal="center" vertical="center" wrapText="1"/>
    </xf>
    <xf numFmtId="0" fontId="0" fillId="15" borderId="10" xfId="0" applyFill="1" applyBorder="1" applyAlignment="1">
      <alignment horizontal="center" vertical="center" wrapText="1"/>
    </xf>
    <xf numFmtId="0" fontId="0" fillId="15" borderId="62" xfId="0" applyFill="1" applyBorder="1" applyAlignment="1">
      <alignment horizontal="center" vertical="center" wrapText="1"/>
    </xf>
    <xf numFmtId="0" fontId="0" fillId="15" borderId="4" xfId="0" applyFill="1" applyBorder="1" applyAlignment="1">
      <alignment horizontal="center" vertical="center" wrapText="1"/>
    </xf>
    <xf numFmtId="0" fontId="0" fillId="15" borderId="1" xfId="0" applyFill="1" applyBorder="1" applyAlignment="1">
      <alignment horizontal="center" vertical="center" wrapText="1"/>
    </xf>
    <xf numFmtId="0" fontId="0" fillId="15" borderId="59" xfId="0" applyFill="1" applyBorder="1" applyAlignment="1">
      <alignment vertical="center" wrapText="1"/>
    </xf>
    <xf numFmtId="0" fontId="0" fillId="15" borderId="10" xfId="0" applyFill="1" applyBorder="1" applyAlignment="1">
      <alignment vertical="center" wrapText="1"/>
    </xf>
    <xf numFmtId="0" fontId="0" fillId="15" borderId="33" xfId="0" applyFill="1" applyBorder="1" applyAlignment="1">
      <alignment vertical="center" wrapText="1"/>
    </xf>
    <xf numFmtId="0" fontId="1" fillId="15" borderId="171" xfId="0" applyFont="1" applyFill="1" applyBorder="1" applyAlignment="1">
      <alignment horizontal="center" vertical="center" wrapText="1"/>
    </xf>
    <xf numFmtId="0" fontId="0" fillId="15" borderId="172" xfId="0" applyFill="1" applyBorder="1" applyAlignment="1">
      <alignment horizontal="center" vertical="center" wrapText="1"/>
    </xf>
    <xf numFmtId="0" fontId="0" fillId="15" borderId="173" xfId="0" applyFill="1" applyBorder="1" applyAlignment="1">
      <alignment horizontal="center" vertical="center" wrapText="1"/>
    </xf>
    <xf numFmtId="0" fontId="0" fillId="15" borderId="99" xfId="0" applyFill="1" applyBorder="1" applyAlignment="1">
      <alignment horizontal="center" vertical="center" wrapText="1"/>
    </xf>
    <xf numFmtId="0" fontId="0" fillId="15" borderId="39" xfId="0" applyFill="1" applyBorder="1" applyAlignment="1">
      <alignment horizontal="center" vertical="center" wrapText="1"/>
    </xf>
    <xf numFmtId="0" fontId="0" fillId="15" borderId="174" xfId="0" applyFill="1" applyBorder="1" applyAlignment="1">
      <alignment vertical="center" wrapText="1"/>
    </xf>
    <xf numFmtId="0" fontId="0" fillId="15" borderId="172" xfId="0" applyFill="1" applyBorder="1" applyAlignment="1">
      <alignment vertical="center" wrapText="1"/>
    </xf>
    <xf numFmtId="0" fontId="0" fillId="15" borderId="175" xfId="0" applyFill="1" applyBorder="1" applyAlignment="1">
      <alignment vertical="center" wrapText="1"/>
    </xf>
    <xf numFmtId="0" fontId="0" fillId="15" borderId="38" xfId="0" applyFill="1" applyBorder="1" applyAlignment="1">
      <alignment horizontal="center" vertical="center" wrapText="1"/>
    </xf>
    <xf numFmtId="0" fontId="0" fillId="15" borderId="75" xfId="0" applyFill="1" applyBorder="1" applyAlignment="1">
      <alignment vertical="center" wrapText="1"/>
    </xf>
    <xf numFmtId="0" fontId="0" fillId="15" borderId="6" xfId="0" applyFill="1" applyBorder="1" applyAlignment="1">
      <alignment vertical="center" wrapText="1"/>
    </xf>
    <xf numFmtId="0" fontId="0" fillId="15" borderId="40" xfId="0" applyFill="1" applyBorder="1" applyAlignment="1">
      <alignment vertical="center" wrapText="1"/>
    </xf>
    <xf numFmtId="0" fontId="0" fillId="15" borderId="48" xfId="0" applyFill="1" applyBorder="1" applyAlignment="1">
      <alignment horizontal="center" vertical="center" wrapText="1"/>
    </xf>
    <xf numFmtId="0" fontId="0" fillId="15" borderId="78" xfId="0" applyFill="1" applyBorder="1" applyAlignment="1">
      <alignment vertical="center" wrapText="1"/>
    </xf>
    <xf numFmtId="0" fontId="0" fillId="15" borderId="7" xfId="0" applyFill="1" applyBorder="1" applyAlignment="1">
      <alignment vertical="center" wrapText="1"/>
    </xf>
    <xf numFmtId="0" fontId="0" fillId="15" borderId="41" xfId="0" applyFill="1" applyBorder="1" applyAlignment="1">
      <alignment vertical="center" wrapText="1"/>
    </xf>
    <xf numFmtId="0" fontId="0" fillId="15" borderId="83" xfId="0" applyFill="1" applyBorder="1" applyAlignment="1">
      <alignment horizontal="center" vertical="center" wrapText="1"/>
    </xf>
    <xf numFmtId="0" fontId="0" fillId="15" borderId="74" xfId="0" applyFill="1" applyBorder="1" applyAlignment="1">
      <alignment vertical="center" wrapText="1"/>
    </xf>
    <xf numFmtId="0" fontId="0" fillId="15" borderId="9" xfId="0" applyFill="1" applyBorder="1" applyAlignment="1">
      <alignment vertical="center" wrapText="1"/>
    </xf>
    <xf numFmtId="0" fontId="0" fillId="15" borderId="71" xfId="0" applyFill="1" applyBorder="1" applyAlignment="1">
      <alignment vertical="center" wrapText="1"/>
    </xf>
    <xf numFmtId="0" fontId="0" fillId="15" borderId="50" xfId="0" applyFill="1" applyBorder="1" applyAlignment="1">
      <alignment horizontal="center" vertical="center" wrapText="1"/>
    </xf>
    <xf numFmtId="0" fontId="0" fillId="15" borderId="77" xfId="0" applyFill="1" applyBorder="1" applyAlignment="1">
      <alignment vertical="center" wrapText="1"/>
    </xf>
    <xf numFmtId="0" fontId="0" fillId="15" borderId="11" xfId="0" applyFill="1" applyBorder="1" applyAlignment="1">
      <alignment vertical="center" wrapText="1"/>
    </xf>
    <xf numFmtId="0" fontId="0" fillId="15" borderId="43" xfId="0" applyFill="1" applyBorder="1" applyAlignment="1">
      <alignment vertical="center" wrapText="1"/>
    </xf>
    <xf numFmtId="0" fontId="0" fillId="15" borderId="146" xfId="0" applyFill="1" applyBorder="1" applyAlignment="1">
      <alignment horizontal="center" vertical="center" wrapText="1"/>
    </xf>
    <xf numFmtId="0" fontId="0" fillId="15" borderId="147" xfId="0" applyFill="1" applyBorder="1" applyAlignment="1">
      <alignment vertical="center" wrapText="1"/>
    </xf>
    <xf numFmtId="0" fontId="0" fillId="15" borderId="143" xfId="0" applyFill="1" applyBorder="1" applyAlignment="1">
      <alignment vertical="center" wrapText="1"/>
    </xf>
    <xf numFmtId="0" fontId="0" fillId="15" borderId="148" xfId="0" applyFill="1" applyBorder="1" applyAlignment="1">
      <alignment vertical="center" wrapText="1"/>
    </xf>
    <xf numFmtId="0" fontId="0" fillId="15" borderId="135" xfId="0" applyFill="1" applyBorder="1" applyAlignment="1">
      <alignment horizontal="center" vertical="center" wrapText="1"/>
    </xf>
    <xf numFmtId="0" fontId="0" fillId="15" borderId="136" xfId="0" applyFill="1" applyBorder="1" applyAlignment="1">
      <alignment vertical="center" wrapText="1"/>
    </xf>
    <xf numFmtId="0" fontId="0" fillId="15" borderId="132" xfId="0" applyFill="1" applyBorder="1" applyAlignment="1">
      <alignment vertical="center" wrapText="1"/>
    </xf>
    <xf numFmtId="0" fontId="0" fillId="15" borderId="137" xfId="0" applyFill="1" applyBorder="1" applyAlignment="1">
      <alignment vertical="center" wrapText="1"/>
    </xf>
    <xf numFmtId="0" fontId="0" fillId="15" borderId="154" xfId="0" applyFill="1" applyBorder="1" applyAlignment="1">
      <alignment horizontal="center" vertical="center" wrapText="1"/>
    </xf>
    <xf numFmtId="0" fontId="0" fillId="15" borderId="155" xfId="0" applyFill="1" applyBorder="1" applyAlignment="1">
      <alignment vertical="center" wrapText="1"/>
    </xf>
    <xf numFmtId="0" fontId="0" fillId="15" borderId="151" xfId="0" applyFill="1" applyBorder="1" applyAlignment="1">
      <alignment vertical="center" wrapText="1"/>
    </xf>
    <xf numFmtId="0" fontId="0" fillId="15" borderId="156" xfId="0" applyFill="1" applyBorder="1" applyAlignment="1">
      <alignment vertical="center" wrapText="1"/>
    </xf>
    <xf numFmtId="0" fontId="0" fillId="15" borderId="117" xfId="0" applyFill="1" applyBorder="1" applyAlignment="1">
      <alignment horizontal="center" vertical="center" wrapText="1"/>
    </xf>
    <xf numFmtId="0" fontId="0" fillId="15" borderId="118" xfId="0" applyFill="1" applyBorder="1" applyAlignment="1">
      <alignment vertical="center" wrapText="1"/>
    </xf>
    <xf numFmtId="0" fontId="0" fillId="15" borderId="114" xfId="0" applyFill="1" applyBorder="1" applyAlignment="1">
      <alignment vertical="center" wrapText="1"/>
    </xf>
    <xf numFmtId="0" fontId="0" fillId="15" borderId="140" xfId="0" applyFill="1" applyBorder="1" applyAlignment="1">
      <alignment vertical="center" wrapText="1"/>
    </xf>
    <xf numFmtId="164" fontId="0" fillId="12" borderId="3" xfId="0" applyNumberFormat="1" applyFill="1" applyBorder="1" applyAlignment="1">
      <alignment horizontal="center" vertical="center" wrapText="1"/>
    </xf>
    <xf numFmtId="164" fontId="0" fillId="12" borderId="53" xfId="0" applyNumberFormat="1" applyFill="1" applyBorder="1" applyAlignment="1">
      <alignment horizontal="center" vertical="center" wrapText="1"/>
    </xf>
    <xf numFmtId="0" fontId="0" fillId="6" borderId="176" xfId="0" applyFill="1" applyBorder="1" applyAlignment="1">
      <alignment vertical="center" wrapText="1"/>
    </xf>
    <xf numFmtId="0" fontId="0" fillId="12" borderId="179" xfId="0" applyFill="1" applyBorder="1" applyAlignment="1">
      <alignment horizontal="center" vertical="center" wrapText="1"/>
    </xf>
    <xf numFmtId="0" fontId="0" fillId="12" borderId="180" xfId="0" applyFill="1" applyBorder="1" applyAlignment="1">
      <alignment horizontal="center" vertical="center" wrapText="1"/>
    </xf>
    <xf numFmtId="0" fontId="0" fillId="12" borderId="181" xfId="0" applyFill="1" applyBorder="1" applyAlignment="1">
      <alignment horizontal="center" vertical="center" wrapText="1"/>
    </xf>
    <xf numFmtId="0" fontId="1" fillId="8" borderId="36" xfId="0" applyFont="1" applyFill="1" applyBorder="1" applyAlignment="1">
      <alignment horizontal="center" vertical="center" wrapText="1"/>
    </xf>
    <xf numFmtId="0" fontId="0" fillId="12" borderId="182" xfId="0" applyFill="1" applyBorder="1" applyAlignment="1">
      <alignment horizontal="center" vertical="center" wrapText="1"/>
    </xf>
    <xf numFmtId="0" fontId="0" fillId="12" borderId="183" xfId="0" applyFill="1" applyBorder="1" applyAlignment="1">
      <alignment horizontal="center" vertical="center" wrapText="1"/>
    </xf>
    <xf numFmtId="0" fontId="0" fillId="6" borderId="176"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9" xfId="0" applyFill="1" applyBorder="1" applyAlignment="1">
      <alignment horizontal="center" vertical="center" wrapText="1"/>
    </xf>
    <xf numFmtId="0" fontId="0" fillId="6" borderId="52" xfId="0"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6" borderId="167" xfId="0" applyFill="1" applyBorder="1" applyAlignment="1">
      <alignment horizontal="center" vertical="center" wrapText="1"/>
    </xf>
    <xf numFmtId="0" fontId="0" fillId="6" borderId="165" xfId="0" applyFill="1" applyBorder="1" applyAlignment="1">
      <alignment horizontal="center" vertical="center" wrapText="1"/>
    </xf>
    <xf numFmtId="0" fontId="0" fillId="6" borderId="164" xfId="0" applyFill="1" applyBorder="1" applyAlignment="1">
      <alignment horizontal="center" vertical="center" wrapText="1"/>
    </xf>
    <xf numFmtId="0" fontId="0" fillId="6" borderId="166" xfId="0" applyFill="1" applyBorder="1" applyAlignment="1">
      <alignment horizontal="center" vertical="center" wrapText="1"/>
    </xf>
    <xf numFmtId="0" fontId="0" fillId="6" borderId="36" xfId="0" applyFill="1" applyBorder="1" applyAlignment="1">
      <alignment horizontal="center" vertical="center" wrapText="1"/>
    </xf>
    <xf numFmtId="0" fontId="0" fillId="6" borderId="57" xfId="0" applyFill="1" applyBorder="1" applyAlignment="1">
      <alignment horizontal="center" vertical="center" wrapText="1"/>
    </xf>
    <xf numFmtId="0" fontId="0" fillId="6" borderId="35" xfId="0"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28" xfId="0" applyFont="1" applyFill="1" applyBorder="1" applyAlignment="1">
      <alignment horizontal="center" vertical="center" wrapText="1"/>
    </xf>
    <xf numFmtId="0" fontId="1" fillId="6" borderId="2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6" borderId="10"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71" xfId="0" applyFill="1" applyBorder="1" applyAlignment="1">
      <alignment horizontal="center" vertical="center" wrapText="1"/>
    </xf>
    <xf numFmtId="0" fontId="0" fillId="6" borderId="70" xfId="0" applyFill="1" applyBorder="1" applyAlignment="1">
      <alignment horizontal="center" vertical="center" wrapText="1"/>
    </xf>
    <xf numFmtId="0" fontId="1" fillId="6" borderId="54" xfId="0" applyFont="1" applyFill="1" applyBorder="1" applyAlignment="1">
      <alignment horizontal="center" vertical="center" wrapText="1"/>
    </xf>
    <xf numFmtId="0" fontId="1" fillId="6" borderId="83" xfId="0" applyFont="1" applyFill="1" applyBorder="1" applyAlignment="1">
      <alignment horizontal="center" vertical="center" wrapText="1"/>
    </xf>
    <xf numFmtId="0" fontId="1" fillId="6" borderId="56" xfId="0" applyFont="1" applyFill="1" applyBorder="1" applyAlignment="1">
      <alignment horizontal="center" vertical="center" wrapText="1"/>
    </xf>
    <xf numFmtId="2" fontId="0" fillId="6" borderId="96" xfId="0" applyNumberFormat="1" applyFill="1" applyBorder="1" applyAlignment="1">
      <alignment horizontal="center" vertical="center" wrapText="1"/>
    </xf>
    <xf numFmtId="2" fontId="0" fillId="6" borderId="92" xfId="0" applyNumberFormat="1" applyFill="1" applyBorder="1" applyAlignment="1">
      <alignment horizontal="center" vertical="center" wrapText="1"/>
    </xf>
    <xf numFmtId="2" fontId="0" fillId="6" borderId="73" xfId="0" applyNumberFormat="1" applyFill="1" applyBorder="1" applyAlignment="1">
      <alignment horizontal="center" vertical="center" wrapText="1"/>
    </xf>
    <xf numFmtId="2" fontId="0" fillId="6" borderId="63" xfId="0" applyNumberFormat="1" applyFill="1" applyBorder="1" applyAlignment="1">
      <alignment horizontal="center" vertical="center" wrapText="1"/>
    </xf>
    <xf numFmtId="2" fontId="0" fillId="6" borderId="81" xfId="0" applyNumberFormat="1" applyFill="1" applyBorder="1" applyAlignment="1">
      <alignment horizontal="center" vertical="center" wrapText="1"/>
    </xf>
    <xf numFmtId="2" fontId="0" fillId="6" borderId="61" xfId="0" applyNumberFormat="1" applyFill="1" applyBorder="1" applyAlignment="1">
      <alignment horizontal="center" vertical="center" wrapText="1"/>
    </xf>
    <xf numFmtId="9" fontId="1" fillId="11" borderId="54" xfId="0" applyNumberFormat="1" applyFont="1" applyFill="1" applyBorder="1" applyAlignment="1">
      <alignment horizontal="center" vertical="center" wrapText="1"/>
    </xf>
    <xf numFmtId="9" fontId="1" fillId="11" borderId="83" xfId="0" applyNumberFormat="1" applyFont="1" applyFill="1" applyBorder="1" applyAlignment="1">
      <alignment horizontal="center" vertical="center" wrapText="1"/>
    </xf>
    <xf numFmtId="9" fontId="1" fillId="11" borderId="56" xfId="0" applyNumberFormat="1" applyFont="1" applyFill="1" applyBorder="1" applyAlignment="1">
      <alignment horizontal="center" vertical="center" wrapText="1"/>
    </xf>
    <xf numFmtId="4" fontId="1" fillId="9" borderId="54" xfId="0" applyNumberFormat="1" applyFont="1" applyFill="1" applyBorder="1" applyAlignment="1">
      <alignment horizontal="center" vertical="center" wrapText="1"/>
    </xf>
    <xf numFmtId="4" fontId="1" fillId="9" borderId="83" xfId="0" applyNumberFormat="1" applyFont="1" applyFill="1" applyBorder="1" applyAlignment="1">
      <alignment horizontal="center" vertical="center" wrapText="1"/>
    </xf>
    <xf numFmtId="4" fontId="1" fillId="9" borderId="56" xfId="0" applyNumberFormat="1" applyFont="1" applyFill="1" applyBorder="1" applyAlignment="1">
      <alignment horizontal="center" vertical="center" wrapText="1"/>
    </xf>
    <xf numFmtId="0" fontId="1" fillId="8" borderId="19" xfId="0" applyFont="1" applyFill="1" applyBorder="1" applyAlignment="1">
      <alignment horizontal="center" vertical="center" wrapText="1"/>
    </xf>
    <xf numFmtId="0" fontId="1" fillId="8" borderId="18" xfId="0" applyFont="1" applyFill="1" applyBorder="1" applyAlignment="1">
      <alignment horizontal="center" vertical="center" wrapText="1"/>
    </xf>
    <xf numFmtId="0" fontId="1" fillId="9" borderId="21"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2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9" borderId="65" xfId="0" applyFont="1" applyFill="1" applyBorder="1" applyAlignment="1">
      <alignment horizontal="center" vertical="center" wrapText="1"/>
    </xf>
    <xf numFmtId="0" fontId="1" fillId="9" borderId="66" xfId="0" applyFont="1" applyFill="1" applyBorder="1" applyAlignment="1">
      <alignment horizontal="center" vertical="center" wrapText="1"/>
    </xf>
    <xf numFmtId="0" fontId="1" fillId="9" borderId="67" xfId="0" applyFont="1" applyFill="1" applyBorder="1" applyAlignment="1">
      <alignment horizontal="center" vertical="center" wrapText="1"/>
    </xf>
    <xf numFmtId="0" fontId="1" fillId="9" borderId="98" xfId="0" applyFont="1" applyFill="1" applyBorder="1" applyAlignment="1">
      <alignment horizontal="center" vertical="center" wrapText="1"/>
    </xf>
    <xf numFmtId="0" fontId="1" fillId="9" borderId="68" xfId="0" applyFont="1" applyFill="1" applyBorder="1" applyAlignment="1">
      <alignment horizontal="center" vertical="center" wrapText="1"/>
    </xf>
    <xf numFmtId="0" fontId="1" fillId="9" borderId="106" xfId="0" applyFont="1" applyFill="1" applyBorder="1" applyAlignment="1">
      <alignment horizontal="center" vertical="center" wrapText="1"/>
    </xf>
    <xf numFmtId="0" fontId="1" fillId="9" borderId="107" xfId="0" applyFont="1" applyFill="1" applyBorder="1" applyAlignment="1">
      <alignment horizontal="center" vertical="center" wrapText="1"/>
    </xf>
    <xf numFmtId="0" fontId="1" fillId="10" borderId="64" xfId="0" applyFont="1" applyFill="1" applyBorder="1" applyAlignment="1">
      <alignment horizontal="center" vertical="center" wrapText="1"/>
    </xf>
    <xf numFmtId="0" fontId="1" fillId="10" borderId="120" xfId="0" applyFont="1" applyFill="1" applyBorder="1" applyAlignment="1">
      <alignment horizontal="center" vertical="center" wrapText="1"/>
    </xf>
    <xf numFmtId="0" fontId="1" fillId="9" borderId="106" xfId="0" applyFont="1" applyFill="1" applyBorder="1" applyAlignment="1">
      <alignment horizontal="center" vertical="center"/>
    </xf>
    <xf numFmtId="0" fontId="1" fillId="9" borderId="12" xfId="0" applyFont="1" applyFill="1" applyBorder="1" applyAlignment="1">
      <alignment horizontal="center" vertical="center"/>
    </xf>
    <xf numFmtId="0" fontId="1" fillId="10" borderId="12" xfId="0" applyFont="1" applyFill="1" applyBorder="1" applyAlignment="1">
      <alignment horizontal="center" vertical="center" wrapText="1"/>
    </xf>
    <xf numFmtId="0" fontId="1" fillId="6" borderId="91" xfId="0" applyFont="1" applyFill="1" applyBorder="1" applyAlignment="1">
      <alignment horizontal="center" vertical="center" wrapText="1"/>
    </xf>
    <xf numFmtId="2" fontId="0" fillId="6" borderId="72" xfId="0" applyNumberFormat="1" applyFill="1" applyBorder="1" applyAlignment="1">
      <alignment horizontal="center" vertical="center" wrapText="1"/>
    </xf>
    <xf numFmtId="2" fontId="0" fillId="6" borderId="60" xfId="0" applyNumberFormat="1" applyFill="1" applyBorder="1" applyAlignment="1">
      <alignment horizontal="center" vertical="center" wrapText="1"/>
    </xf>
    <xf numFmtId="0" fontId="1" fillId="11" borderId="111" xfId="0" applyFont="1" applyFill="1" applyBorder="1" applyAlignment="1">
      <alignment horizontal="center" vertical="center" wrapText="1"/>
    </xf>
    <xf numFmtId="0" fontId="1" fillId="11" borderId="30" xfId="0" applyFont="1" applyFill="1" applyBorder="1" applyAlignment="1">
      <alignment horizontal="center" vertical="center" wrapText="1"/>
    </xf>
    <xf numFmtId="0" fontId="1" fillId="11" borderId="112" xfId="0" applyFont="1" applyFill="1" applyBorder="1" applyAlignment="1">
      <alignment horizontal="center" vertical="center" wrapText="1"/>
    </xf>
    <xf numFmtId="9" fontId="1" fillId="11" borderId="91" xfId="0" applyNumberFormat="1" applyFont="1" applyFill="1" applyBorder="1" applyAlignment="1">
      <alignment horizontal="center" vertical="center" wrapText="1"/>
    </xf>
    <xf numFmtId="4" fontId="1" fillId="9" borderId="91" xfId="0" applyNumberFormat="1" applyFont="1" applyFill="1" applyBorder="1" applyAlignment="1">
      <alignment horizontal="center" vertical="center" wrapText="1"/>
    </xf>
    <xf numFmtId="0" fontId="1" fillId="6" borderId="29"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0" fillId="6" borderId="15" xfId="0" applyFill="1" applyBorder="1" applyAlignment="1">
      <alignment horizontal="center" vertical="center" wrapText="1"/>
    </xf>
    <xf numFmtId="0" fontId="0" fillId="6" borderId="9" xfId="0" applyFill="1" applyBorder="1" applyAlignment="1">
      <alignment horizontal="center" vertical="center" wrapText="1"/>
    </xf>
    <xf numFmtId="0" fontId="0" fillId="6" borderId="14" xfId="0" applyFill="1" applyBorder="1" applyAlignment="1">
      <alignment horizontal="center" vertical="center" wrapText="1"/>
    </xf>
    <xf numFmtId="0" fontId="0" fillId="6" borderId="69" xfId="0" applyFill="1" applyBorder="1" applyAlignment="1">
      <alignment horizontal="center" vertical="center" wrapText="1"/>
    </xf>
    <xf numFmtId="0" fontId="0" fillId="6" borderId="84" xfId="0" applyFill="1" applyBorder="1" applyAlignment="1">
      <alignment horizontal="center" vertical="center" wrapText="1"/>
    </xf>
    <xf numFmtId="0" fontId="0" fillId="6" borderId="90" xfId="0" applyFill="1" applyBorder="1" applyAlignment="1">
      <alignment horizontal="center" vertical="center" wrapText="1"/>
    </xf>
    <xf numFmtId="0" fontId="0" fillId="6" borderId="8" xfId="0" applyFill="1" applyBorder="1" applyAlignment="1">
      <alignment horizontal="center" vertical="center" wrapText="1"/>
    </xf>
    <xf numFmtId="0" fontId="1" fillId="9" borderId="87" xfId="0" applyFont="1" applyFill="1" applyBorder="1" applyAlignment="1">
      <alignment horizontal="center" vertical="center" wrapText="1"/>
    </xf>
    <xf numFmtId="0" fontId="1" fillId="15" borderId="54" xfId="0" applyFont="1" applyFill="1" applyBorder="1" applyAlignment="1">
      <alignment horizontal="center" vertical="center" wrapText="1"/>
    </xf>
    <xf numFmtId="0" fontId="1" fillId="15" borderId="83" xfId="0" applyFont="1" applyFill="1" applyBorder="1" applyAlignment="1">
      <alignment horizontal="center" vertical="center" wrapText="1"/>
    </xf>
    <xf numFmtId="0" fontId="1" fillId="15" borderId="95" xfId="0" applyFont="1" applyFill="1" applyBorder="1" applyAlignment="1">
      <alignment horizontal="center" vertical="center" wrapText="1"/>
    </xf>
    <xf numFmtId="2" fontId="0" fillId="15" borderId="96" xfId="0" applyNumberFormat="1" applyFill="1" applyBorder="1" applyAlignment="1">
      <alignment horizontal="center" vertical="center" wrapText="1"/>
    </xf>
    <xf numFmtId="2" fontId="0" fillId="15" borderId="92" xfId="0" applyNumberFormat="1" applyFill="1" applyBorder="1" applyAlignment="1">
      <alignment horizontal="center" vertical="center" wrapText="1"/>
    </xf>
    <xf numFmtId="2" fontId="0" fillId="15" borderId="97" xfId="0" applyNumberFormat="1" applyFill="1" applyBorder="1" applyAlignment="1">
      <alignment horizontal="center" vertical="center" wrapText="1"/>
    </xf>
    <xf numFmtId="2" fontId="0" fillId="15" borderId="63" xfId="0" applyNumberFormat="1" applyFill="1" applyBorder="1" applyAlignment="1">
      <alignment horizontal="center" vertical="center" wrapText="1"/>
    </xf>
    <xf numFmtId="2" fontId="0" fillId="15" borderId="81" xfId="0" applyNumberFormat="1" applyFill="1" applyBorder="1" applyAlignment="1">
      <alignment horizontal="center" vertical="center" wrapText="1"/>
    </xf>
    <xf numFmtId="2" fontId="0" fillId="15" borderId="82" xfId="0" applyNumberFormat="1" applyFill="1" applyBorder="1" applyAlignment="1">
      <alignment horizontal="center" vertical="center" wrapText="1"/>
    </xf>
    <xf numFmtId="9" fontId="1" fillId="11" borderId="95" xfId="0" applyNumberFormat="1" applyFont="1" applyFill="1" applyBorder="1" applyAlignment="1">
      <alignment horizontal="center" vertical="center" wrapText="1"/>
    </xf>
    <xf numFmtId="4" fontId="1" fillId="9" borderId="95" xfId="0" applyNumberFormat="1" applyFont="1" applyFill="1" applyBorder="1" applyAlignment="1">
      <alignment horizontal="center" vertical="center" wrapText="1"/>
    </xf>
    <xf numFmtId="0" fontId="0" fillId="6" borderId="100" xfId="0" applyFill="1" applyBorder="1" applyAlignment="1">
      <alignment horizontal="center" vertical="center" wrapText="1"/>
    </xf>
    <xf numFmtId="0" fontId="1" fillId="15" borderId="26" xfId="0" applyFont="1" applyFill="1" applyBorder="1" applyAlignment="1">
      <alignment horizontal="center" vertical="center" wrapText="1"/>
    </xf>
    <xf numFmtId="0" fontId="1" fillId="15" borderId="28" xfId="0" applyFont="1" applyFill="1" applyBorder="1" applyAlignment="1">
      <alignment horizontal="center" vertical="center" wrapText="1"/>
    </xf>
    <xf numFmtId="0" fontId="1" fillId="15" borderId="31" xfId="0" applyFont="1" applyFill="1" applyBorder="1" applyAlignment="1">
      <alignment horizontal="center" vertical="center" wrapText="1"/>
    </xf>
    <xf numFmtId="0" fontId="1" fillId="15" borderId="13" xfId="0" applyFont="1" applyFill="1" applyBorder="1" applyAlignment="1">
      <alignment horizontal="center" vertical="center" wrapText="1"/>
    </xf>
    <xf numFmtId="0" fontId="1" fillId="15" borderId="9" xfId="0" applyFont="1" applyFill="1" applyBorder="1" applyAlignment="1">
      <alignment horizontal="center" vertical="center" wrapText="1"/>
    </xf>
    <xf numFmtId="0" fontId="1" fillId="15" borderId="32" xfId="0" applyFont="1" applyFill="1" applyBorder="1" applyAlignment="1">
      <alignment horizontal="center" vertical="center" wrapText="1"/>
    </xf>
    <xf numFmtId="0" fontId="0" fillId="15" borderId="13" xfId="0" applyFill="1" applyBorder="1" applyAlignment="1">
      <alignment horizontal="center" vertical="center" wrapText="1"/>
    </xf>
    <xf numFmtId="0" fontId="0" fillId="15" borderId="9" xfId="0" applyFill="1" applyBorder="1" applyAlignment="1">
      <alignment horizontal="center" vertical="center" wrapText="1"/>
    </xf>
    <xf numFmtId="0" fontId="0" fillId="15" borderId="32" xfId="0" applyFill="1" applyBorder="1" applyAlignment="1">
      <alignment horizontal="center" vertical="center" wrapText="1"/>
    </xf>
    <xf numFmtId="0" fontId="0" fillId="15" borderId="63" xfId="0" applyFill="1" applyBorder="1" applyAlignment="1">
      <alignment horizontal="center" vertical="center" wrapText="1"/>
    </xf>
    <xf numFmtId="0" fontId="0" fillId="15" borderId="81" xfId="0" applyFill="1" applyBorder="1" applyAlignment="1">
      <alignment horizontal="center" vertical="center" wrapText="1"/>
    </xf>
    <xf numFmtId="0" fontId="0" fillId="15" borderId="82" xfId="0" applyFill="1" applyBorder="1" applyAlignment="1">
      <alignment horizontal="center" vertical="center" wrapText="1"/>
    </xf>
    <xf numFmtId="0" fontId="0" fillId="15" borderId="54" xfId="0" applyFill="1" applyBorder="1" applyAlignment="1">
      <alignment horizontal="center" vertical="center" wrapText="1"/>
    </xf>
    <xf numFmtId="0" fontId="0" fillId="15" borderId="83" xfId="0" applyFill="1" applyBorder="1" applyAlignment="1">
      <alignment horizontal="center" vertical="center" wrapText="1"/>
    </xf>
    <xf numFmtId="0" fontId="0" fillId="15" borderId="95" xfId="0" applyFill="1" applyBorder="1" applyAlignment="1">
      <alignment horizontal="center" vertical="center" wrapText="1"/>
    </xf>
    <xf numFmtId="0" fontId="1" fillId="6" borderId="31" xfId="0" applyFont="1" applyFill="1" applyBorder="1" applyAlignment="1">
      <alignment horizontal="center" vertical="center" wrapText="1"/>
    </xf>
    <xf numFmtId="0" fontId="1" fillId="6" borderId="32" xfId="0" applyFont="1" applyFill="1" applyBorder="1" applyAlignment="1">
      <alignment horizontal="center" vertical="center" wrapText="1"/>
    </xf>
    <xf numFmtId="0" fontId="0" fillId="6" borderId="13" xfId="0" applyFill="1" applyBorder="1" applyAlignment="1">
      <alignment horizontal="center" vertical="center" wrapText="1"/>
    </xf>
    <xf numFmtId="0" fontId="0" fillId="6" borderId="3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81" xfId="0" applyFill="1" applyBorder="1" applyAlignment="1">
      <alignment horizontal="center" vertical="center" wrapText="1"/>
    </xf>
    <xf numFmtId="0" fontId="0" fillId="6" borderId="82" xfId="0" applyFill="1" applyBorder="1" applyAlignment="1">
      <alignment horizontal="center" vertical="center" wrapText="1"/>
    </xf>
    <xf numFmtId="0" fontId="0" fillId="6" borderId="54" xfId="0" applyFill="1" applyBorder="1" applyAlignment="1">
      <alignment horizontal="center" vertical="center" wrapText="1"/>
    </xf>
    <xf numFmtId="0" fontId="0" fillId="6" borderId="83" xfId="0" applyFill="1" applyBorder="1" applyAlignment="1">
      <alignment horizontal="center" vertical="center" wrapText="1"/>
    </xf>
    <xf numFmtId="0" fontId="0" fillId="6" borderId="95" xfId="0" applyFill="1" applyBorder="1" applyAlignment="1">
      <alignment horizontal="center" vertical="center" wrapText="1"/>
    </xf>
    <xf numFmtId="0" fontId="1" fillId="6" borderId="95" xfId="0" applyFont="1" applyFill="1" applyBorder="1" applyAlignment="1">
      <alignment horizontal="center" vertical="center" wrapText="1"/>
    </xf>
    <xf numFmtId="2" fontId="0" fillId="6" borderId="97" xfId="0" applyNumberFormat="1" applyFill="1" applyBorder="1" applyAlignment="1">
      <alignment horizontal="center" vertical="center" wrapText="1"/>
    </xf>
    <xf numFmtId="2" fontId="0" fillId="6" borderId="82" xfId="0" applyNumberFormat="1" applyFill="1" applyBorder="1" applyAlignment="1">
      <alignment horizontal="center" vertical="center" wrapText="1"/>
    </xf>
    <xf numFmtId="0" fontId="2" fillId="14" borderId="12" xfId="0" applyFont="1" applyFill="1" applyBorder="1" applyAlignment="1">
      <alignment horizontal="center" vertical="center"/>
    </xf>
    <xf numFmtId="0" fontId="2" fillId="14" borderId="22" xfId="0" applyFont="1" applyFill="1" applyBorder="1" applyAlignment="1">
      <alignment horizontal="center" vertical="center"/>
    </xf>
    <xf numFmtId="0" fontId="0" fillId="0" borderId="21" xfId="0" applyFill="1" applyBorder="1" applyAlignment="1">
      <alignment horizontal="center" vertical="center"/>
    </xf>
    <xf numFmtId="0" fontId="0" fillId="0" borderId="12" xfId="0" applyFill="1" applyBorder="1" applyAlignment="1">
      <alignment horizontal="center" vertical="center"/>
    </xf>
    <xf numFmtId="0" fontId="1" fillId="15" borderId="1" xfId="0" applyFont="1" applyFill="1" applyBorder="1" applyAlignment="1">
      <alignment horizontal="center" vertical="center" wrapText="1"/>
    </xf>
    <xf numFmtId="2" fontId="0" fillId="15" borderId="170" xfId="0" applyNumberFormat="1" applyFill="1" applyBorder="1" applyAlignment="1">
      <alignment horizontal="center" vertical="center" wrapText="1"/>
    </xf>
    <xf numFmtId="2" fontId="0" fillId="15" borderId="62" xfId="0" applyNumberFormat="1" applyFill="1" applyBorder="1" applyAlignment="1">
      <alignment horizontal="center" vertical="center" wrapText="1"/>
    </xf>
    <xf numFmtId="9" fontId="1" fillId="11" borderId="1" xfId="0" applyNumberFormat="1" applyFont="1" applyFill="1" applyBorder="1" applyAlignment="1">
      <alignment horizontal="center" vertical="center" wrapText="1"/>
    </xf>
    <xf numFmtId="0" fontId="0" fillId="6" borderId="157" xfId="0" applyFill="1" applyBorder="1" applyAlignment="1">
      <alignment horizontal="center" vertical="center" wrapText="1"/>
    </xf>
    <xf numFmtId="0" fontId="0" fillId="6" borderId="153" xfId="0" applyFill="1" applyBorder="1" applyAlignment="1">
      <alignment horizontal="center" vertical="center" wrapText="1"/>
    </xf>
    <xf numFmtId="0" fontId="0" fillId="6" borderId="158" xfId="0" applyFill="1" applyBorder="1" applyAlignment="1">
      <alignment horizontal="center" vertical="center" wrapText="1"/>
    </xf>
    <xf numFmtId="0" fontId="0" fillId="6" borderId="149" xfId="0" applyFill="1" applyBorder="1" applyAlignment="1">
      <alignment horizontal="center" vertical="center" wrapText="1"/>
    </xf>
    <xf numFmtId="0" fontId="0" fillId="6" borderId="145" xfId="0" applyFill="1" applyBorder="1" applyAlignment="1">
      <alignment horizontal="center" vertical="center" wrapText="1"/>
    </xf>
    <xf numFmtId="0" fontId="0" fillId="6" borderId="150" xfId="0" applyFill="1" applyBorder="1" applyAlignment="1">
      <alignment horizontal="center" vertical="center" wrapText="1"/>
    </xf>
    <xf numFmtId="0" fontId="0" fillId="15" borderId="169" xfId="0" applyFill="1" applyBorder="1" applyAlignment="1">
      <alignment horizontal="center" vertical="center" wrapText="1"/>
    </xf>
    <xf numFmtId="0" fontId="0" fillId="15" borderId="73" xfId="0" applyFill="1" applyBorder="1" applyAlignment="1">
      <alignment horizontal="center" vertical="center" wrapText="1"/>
    </xf>
    <xf numFmtId="0" fontId="0" fillId="15" borderId="151" xfId="0" applyFill="1" applyBorder="1" applyAlignment="1">
      <alignment horizontal="center" vertical="center" wrapText="1"/>
    </xf>
    <xf numFmtId="0" fontId="0" fillId="15" borderId="14" xfId="0" applyFill="1" applyBorder="1" applyAlignment="1">
      <alignment horizontal="center" vertical="center" wrapText="1"/>
    </xf>
    <xf numFmtId="0" fontId="0" fillId="15" borderId="152" xfId="0" applyFill="1" applyBorder="1" applyAlignment="1">
      <alignment horizontal="center" vertical="center" wrapText="1"/>
    </xf>
    <xf numFmtId="0" fontId="0" fillId="15" borderId="61" xfId="0" applyFill="1" applyBorder="1" applyAlignment="1">
      <alignment horizontal="center" vertical="center" wrapText="1"/>
    </xf>
    <xf numFmtId="0" fontId="1" fillId="7" borderId="154" xfId="0" applyFont="1" applyFill="1" applyBorder="1" applyAlignment="1">
      <alignment horizontal="center" vertical="center" wrapText="1"/>
    </xf>
    <xf numFmtId="0" fontId="1" fillId="7" borderId="56" xfId="0" applyFont="1" applyFill="1" applyBorder="1" applyAlignment="1">
      <alignment horizontal="center" vertical="center" wrapText="1"/>
    </xf>
    <xf numFmtId="0" fontId="0" fillId="6" borderId="2" xfId="0" applyFill="1" applyBorder="1" applyAlignment="1">
      <alignment horizontal="center" vertical="center" wrapText="1"/>
    </xf>
    <xf numFmtId="0" fontId="0" fillId="15" borderId="146" xfId="0" applyFill="1" applyBorder="1" applyAlignment="1">
      <alignment horizontal="center" vertical="center" wrapText="1"/>
    </xf>
    <xf numFmtId="0" fontId="0" fillId="15" borderId="154" xfId="0" applyFill="1" applyBorder="1" applyAlignment="1">
      <alignment horizontal="center" vertical="center" wrapText="1"/>
    </xf>
    <xf numFmtId="0" fontId="0" fillId="15" borderId="96" xfId="0" applyFill="1" applyBorder="1" applyAlignment="1">
      <alignment horizontal="center" vertical="center" wrapText="1"/>
    </xf>
    <xf numFmtId="0" fontId="0" fillId="15" borderId="168" xfId="0" applyFill="1" applyBorder="1" applyAlignment="1">
      <alignment horizontal="center" vertical="center" wrapText="1"/>
    </xf>
    <xf numFmtId="0" fontId="0" fillId="15" borderId="143" xfId="0" applyFill="1" applyBorder="1" applyAlignment="1">
      <alignment horizontal="center" vertical="center" wrapText="1"/>
    </xf>
    <xf numFmtId="0" fontId="0" fillId="15" borderId="144" xfId="0" applyFill="1" applyBorder="1" applyAlignment="1">
      <alignment horizontal="center" vertical="center" wrapText="1"/>
    </xf>
    <xf numFmtId="0" fontId="1" fillId="7" borderId="54" xfId="0" applyFont="1" applyFill="1" applyBorder="1" applyAlignment="1">
      <alignment horizontal="center" vertical="center" wrapText="1"/>
    </xf>
    <xf numFmtId="0" fontId="1" fillId="7" borderId="146" xfId="0" applyFont="1" applyFill="1" applyBorder="1" applyAlignment="1">
      <alignment horizontal="center" vertical="center" wrapText="1"/>
    </xf>
    <xf numFmtId="0" fontId="0" fillId="6" borderId="111" xfId="0" applyFill="1" applyBorder="1" applyAlignment="1">
      <alignment horizontal="center" vertical="center" wrapText="1"/>
    </xf>
    <xf numFmtId="0" fontId="0" fillId="6" borderId="30" xfId="0" applyFill="1" applyBorder="1" applyAlignment="1">
      <alignment horizontal="center" vertical="center" wrapText="1"/>
    </xf>
    <xf numFmtId="4" fontId="1" fillId="9" borderId="1" xfId="0" applyNumberFormat="1" applyFont="1" applyFill="1" applyBorder="1" applyAlignment="1">
      <alignment horizontal="center" vertical="center" wrapText="1"/>
    </xf>
    <xf numFmtId="0" fontId="0" fillId="6" borderId="177" xfId="0" applyFill="1" applyBorder="1" applyAlignment="1">
      <alignment horizontal="center" vertical="center" wrapText="1"/>
    </xf>
    <xf numFmtId="0" fontId="0" fillId="6" borderId="178" xfId="0" applyFill="1" applyBorder="1" applyAlignment="1">
      <alignment horizontal="center" vertical="center" wrapText="1"/>
    </xf>
    <xf numFmtId="0" fontId="1" fillId="15" borderId="126" xfId="0" applyFont="1" applyFill="1" applyBorder="1" applyAlignment="1">
      <alignment horizontal="center" vertical="center" wrapText="1"/>
    </xf>
    <xf numFmtId="0" fontId="1" fillId="15" borderId="113" xfId="0" applyFont="1" applyFill="1" applyBorder="1" applyAlignment="1">
      <alignment horizontal="center" vertical="center" wrapText="1"/>
    </xf>
    <xf numFmtId="0" fontId="0" fillId="15" borderId="132" xfId="0" applyFill="1" applyBorder="1" applyAlignment="1">
      <alignment horizontal="center" vertical="center" wrapText="1"/>
    </xf>
    <xf numFmtId="0" fontId="0" fillId="15" borderId="114" xfId="0" applyFill="1" applyBorder="1" applyAlignment="1">
      <alignment horizontal="center" vertical="center" wrapText="1"/>
    </xf>
    <xf numFmtId="0" fontId="0" fillId="15" borderId="133" xfId="0" applyFill="1" applyBorder="1" applyAlignment="1">
      <alignment horizontal="center" vertical="center" wrapText="1"/>
    </xf>
    <xf numFmtId="0" fontId="0" fillId="15" borderId="115" xfId="0" applyFill="1" applyBorder="1" applyAlignment="1">
      <alignment horizontal="center" vertical="center" wrapText="1"/>
    </xf>
    <xf numFmtId="0" fontId="1" fillId="15" borderId="122" xfId="0" applyFont="1" applyFill="1" applyBorder="1" applyAlignment="1">
      <alignment horizontal="center" vertical="center" wrapText="1"/>
    </xf>
    <xf numFmtId="0" fontId="1" fillId="15" borderId="127" xfId="0" applyFont="1" applyFill="1" applyBorder="1" applyAlignment="1">
      <alignment horizontal="center" vertical="center" wrapText="1"/>
    </xf>
    <xf numFmtId="0" fontId="0" fillId="15" borderId="145" xfId="0" applyFill="1" applyBorder="1" applyAlignment="1">
      <alignment horizontal="center" vertical="center" wrapText="1"/>
    </xf>
    <xf numFmtId="0" fontId="0" fillId="15" borderId="134" xfId="0" applyFill="1" applyBorder="1" applyAlignment="1">
      <alignment horizontal="center" vertical="center" wrapText="1"/>
    </xf>
    <xf numFmtId="0" fontId="0" fillId="15" borderId="153" xfId="0" applyFill="1" applyBorder="1" applyAlignment="1">
      <alignment horizontal="center" vertical="center" wrapText="1"/>
    </xf>
    <xf numFmtId="0" fontId="0" fillId="15" borderId="116" xfId="0" applyFill="1" applyBorder="1" applyAlignment="1">
      <alignment horizontal="center" vertical="center" wrapText="1"/>
    </xf>
    <xf numFmtId="0" fontId="0" fillId="15" borderId="56" xfId="0" applyFill="1" applyBorder="1" applyAlignment="1">
      <alignment horizontal="center" vertical="center" wrapText="1"/>
    </xf>
    <xf numFmtId="0" fontId="1" fillId="11" borderId="53" xfId="0" applyFont="1" applyFill="1" applyBorder="1" applyAlignment="1">
      <alignment horizontal="center" vertical="center" wrapText="1"/>
    </xf>
    <xf numFmtId="0" fontId="1" fillId="11" borderId="99" xfId="0" applyFont="1" applyFill="1" applyBorder="1" applyAlignment="1">
      <alignment horizontal="center" vertical="center" wrapText="1"/>
    </xf>
    <xf numFmtId="0" fontId="1" fillId="11" borderId="101" xfId="0" applyFont="1" applyFill="1" applyBorder="1" applyAlignment="1">
      <alignment horizontal="center" vertical="center" wrapText="1"/>
    </xf>
    <xf numFmtId="0" fontId="1" fillId="15" borderId="29" xfId="0" applyFont="1" applyFill="1" applyBorder="1" applyAlignment="1">
      <alignment horizontal="center" vertical="center" wrapText="1"/>
    </xf>
    <xf numFmtId="0" fontId="1" fillId="15" borderId="27" xfId="0" applyFont="1" applyFill="1" applyBorder="1" applyAlignment="1">
      <alignment horizontal="center" vertical="center" wrapText="1"/>
    </xf>
    <xf numFmtId="0" fontId="1" fillId="15" borderId="15" xfId="0" applyFont="1" applyFill="1" applyBorder="1" applyAlignment="1">
      <alignment horizontal="center" vertical="center" wrapText="1"/>
    </xf>
    <xf numFmtId="0" fontId="1" fillId="15" borderId="14" xfId="0" applyFont="1" applyFill="1" applyBorder="1" applyAlignment="1">
      <alignment horizontal="center" vertical="center" wrapText="1"/>
    </xf>
    <xf numFmtId="0" fontId="0" fillId="15" borderId="15" xfId="0" applyFill="1" applyBorder="1" applyAlignment="1">
      <alignment horizontal="center" vertical="center" wrapText="1"/>
    </xf>
    <xf numFmtId="0" fontId="0" fillId="15" borderId="69" xfId="0" applyFill="1" applyBorder="1" applyAlignment="1">
      <alignment horizontal="center" vertical="center" wrapText="1"/>
    </xf>
    <xf numFmtId="0" fontId="0" fillId="15" borderId="71" xfId="0" applyFill="1" applyBorder="1" applyAlignment="1">
      <alignment horizontal="center" vertical="center" wrapText="1"/>
    </xf>
    <xf numFmtId="0" fontId="0" fillId="15" borderId="70" xfId="0" applyFill="1" applyBorder="1" applyAlignment="1">
      <alignment horizontal="center" vertical="center" wrapText="1"/>
    </xf>
    <xf numFmtId="0" fontId="0" fillId="15" borderId="93" xfId="0" applyFill="1" applyBorder="1" applyAlignment="1">
      <alignment horizontal="center" vertical="center" wrapText="1"/>
    </xf>
    <xf numFmtId="0" fontId="0" fillId="15" borderId="1" xfId="0" applyFill="1" applyBorder="1" applyAlignment="1">
      <alignment horizontal="center" vertical="center" wrapText="1"/>
    </xf>
    <xf numFmtId="0" fontId="1" fillId="15" borderId="25"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0" fillId="15" borderId="10" xfId="0" applyFill="1" applyBorder="1" applyAlignment="1">
      <alignment horizontal="center" vertical="center" wrapText="1"/>
    </xf>
    <xf numFmtId="0" fontId="0" fillId="15" borderId="33" xfId="0" applyFill="1" applyBorder="1" applyAlignment="1">
      <alignment horizontal="center" vertical="center" wrapText="1"/>
    </xf>
    <xf numFmtId="0" fontId="0" fillId="15" borderId="3" xfId="0" applyFill="1" applyBorder="1" applyAlignment="1">
      <alignment horizontal="center" vertical="center" wrapText="1"/>
    </xf>
    <xf numFmtId="0" fontId="0" fillId="11" borderId="54" xfId="0" applyFill="1" applyBorder="1" applyAlignment="1">
      <alignment horizontal="center" vertical="center" wrapText="1"/>
    </xf>
    <xf numFmtId="0" fontId="0" fillId="11" borderId="83" xfId="0" applyFill="1" applyBorder="1" applyAlignment="1">
      <alignment horizontal="center" vertical="center" wrapText="1"/>
    </xf>
    <xf numFmtId="0" fontId="0" fillId="11" borderId="95" xfId="0" applyFill="1" applyBorder="1" applyAlignment="1">
      <alignment horizontal="center" vertical="center" wrapText="1"/>
    </xf>
    <xf numFmtId="0" fontId="1" fillId="6" borderId="127" xfId="0" applyFont="1" applyFill="1" applyBorder="1" applyAlignment="1">
      <alignment horizontal="center" vertical="center" wrapText="1"/>
    </xf>
    <xf numFmtId="0" fontId="1" fillId="6" borderId="122" xfId="0" applyFont="1" applyFill="1" applyBorder="1" applyAlignment="1">
      <alignment horizontal="center" vertical="center" wrapText="1"/>
    </xf>
    <xf numFmtId="0" fontId="0" fillId="15" borderId="0" xfId="0" applyFill="1" applyBorder="1" applyAlignment="1">
      <alignment horizontal="center" vertical="center" wrapText="1"/>
    </xf>
    <xf numFmtId="0" fontId="0" fillId="15" borderId="2" xfId="0" applyFill="1" applyBorder="1" applyAlignment="1">
      <alignment horizontal="center" vertical="center" wrapText="1"/>
    </xf>
    <xf numFmtId="0" fontId="0" fillId="15" borderId="6" xfId="0" applyFill="1" applyBorder="1" applyAlignment="1">
      <alignment horizontal="center" vertical="center" wrapText="1"/>
    </xf>
    <xf numFmtId="0" fontId="0" fillId="15" borderId="79" xfId="0" applyFill="1" applyBorder="1" applyAlignment="1">
      <alignment horizontal="center" vertical="center" wrapText="1"/>
    </xf>
    <xf numFmtId="0" fontId="0" fillId="15" borderId="85" xfId="0" applyFill="1" applyBorder="1" applyAlignment="1">
      <alignment horizontal="center" vertical="center" wrapText="1"/>
    </xf>
    <xf numFmtId="0" fontId="0" fillId="6" borderId="0" xfId="0" applyFill="1" applyBorder="1" applyAlignment="1">
      <alignment horizontal="center" vertical="center" wrapText="1"/>
    </xf>
    <xf numFmtId="0" fontId="0" fillId="6" borderId="6"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5" xfId="0" applyFill="1" applyBorder="1" applyAlignment="1">
      <alignment horizontal="center" vertical="center" wrapText="1"/>
    </xf>
    <xf numFmtId="0" fontId="1" fillId="6" borderId="119" xfId="0" applyFont="1" applyFill="1" applyBorder="1" applyAlignment="1">
      <alignment horizontal="center" vertical="center" wrapText="1"/>
    </xf>
    <xf numFmtId="0" fontId="1" fillId="6" borderId="126" xfId="0" applyFont="1" applyFill="1" applyBorder="1" applyAlignment="1">
      <alignment horizontal="center" vertical="center" wrapText="1"/>
    </xf>
    <xf numFmtId="0" fontId="1" fillId="6" borderId="128" xfId="0" applyFont="1" applyFill="1" applyBorder="1" applyAlignment="1">
      <alignment horizontal="center" vertical="center" wrapText="1"/>
    </xf>
    <xf numFmtId="0" fontId="0" fillId="6" borderId="49" xfId="0" applyFill="1" applyBorder="1" applyAlignment="1">
      <alignment horizontal="center" vertical="center" wrapText="1"/>
    </xf>
    <xf numFmtId="0" fontId="0" fillId="6" borderId="96"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151" xfId="0" applyFill="1" applyBorder="1" applyAlignment="1">
      <alignment horizontal="center" vertical="center" wrapText="1"/>
    </xf>
    <xf numFmtId="0" fontId="0" fillId="6" borderId="152" xfId="0" applyFill="1" applyBorder="1" applyAlignment="1">
      <alignment horizontal="center" vertical="center" wrapText="1"/>
    </xf>
    <xf numFmtId="0" fontId="0" fillId="6" borderId="159" xfId="0" applyFill="1" applyBorder="1" applyAlignment="1">
      <alignment horizontal="center" vertical="center" wrapText="1"/>
    </xf>
    <xf numFmtId="0" fontId="0" fillId="6" borderId="160" xfId="0" applyFill="1" applyBorder="1" applyAlignment="1">
      <alignment horizontal="center" vertical="center" wrapText="1"/>
    </xf>
    <xf numFmtId="0" fontId="0" fillId="6" borderId="161" xfId="0" applyFill="1" applyBorder="1" applyAlignment="1">
      <alignment horizontal="center" vertical="center" wrapText="1"/>
    </xf>
    <xf numFmtId="0" fontId="0" fillId="6" borderId="130" xfId="0" applyFill="1" applyBorder="1" applyAlignment="1">
      <alignment horizontal="center" vertical="center" wrapText="1"/>
    </xf>
    <xf numFmtId="0" fontId="0" fillId="6" borderId="97" xfId="0" applyFill="1" applyBorder="1" applyAlignment="1">
      <alignment horizontal="center" vertical="center" wrapText="1"/>
    </xf>
    <xf numFmtId="0" fontId="0" fillId="6" borderId="5" xfId="0" applyFill="1" applyBorder="1" applyAlignment="1">
      <alignment horizontal="center" vertical="center" wrapText="1"/>
    </xf>
    <xf numFmtId="0" fontId="0" fillId="6" borderId="80" xfId="0" applyFill="1" applyBorder="1" applyAlignment="1">
      <alignment horizontal="center" vertical="center" wrapText="1"/>
    </xf>
    <xf numFmtId="0" fontId="0" fillId="7" borderId="49" xfId="0" applyFill="1" applyBorder="1" applyAlignment="1">
      <alignment horizontal="center" vertical="center" wrapText="1"/>
    </xf>
    <xf numFmtId="0" fontId="0" fillId="7" borderId="83" xfId="0" applyFill="1" applyBorder="1" applyAlignment="1">
      <alignment horizontal="center" vertical="center" wrapText="1"/>
    </xf>
    <xf numFmtId="0" fontId="0" fillId="7" borderId="95" xfId="0" applyFill="1" applyBorder="1" applyAlignment="1">
      <alignment horizontal="center" vertical="center" wrapText="1"/>
    </xf>
    <xf numFmtId="0" fontId="0" fillId="7" borderId="54" xfId="0" applyFill="1" applyBorder="1" applyAlignment="1">
      <alignment horizontal="center" vertical="center" wrapText="1"/>
    </xf>
    <xf numFmtId="0" fontId="0" fillId="6" borderId="121" xfId="0" applyFill="1" applyBorder="1" applyAlignment="1">
      <alignment horizontal="center" vertical="center" wrapText="1"/>
    </xf>
    <xf numFmtId="0" fontId="0" fillId="6" borderId="86" xfId="0" applyFill="1" applyBorder="1" applyAlignment="1">
      <alignment horizontal="center" vertical="center" wrapText="1"/>
    </xf>
    <xf numFmtId="0" fontId="0" fillId="6" borderId="46" xfId="0" applyFill="1" applyBorder="1" applyAlignment="1">
      <alignment horizontal="center" vertical="center" wrapText="1"/>
    </xf>
    <xf numFmtId="0" fontId="0" fillId="6" borderId="131" xfId="0" applyFill="1" applyBorder="1" applyAlignment="1">
      <alignment horizontal="center" vertical="center" wrapText="1"/>
    </xf>
    <xf numFmtId="0" fontId="0" fillId="6" borderId="87"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129" xfId="0" applyFill="1" applyBorder="1" applyAlignment="1">
      <alignment horizontal="center" vertical="center" wrapText="1"/>
    </xf>
    <xf numFmtId="0" fontId="0" fillId="7" borderId="38"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56" xfId="0" applyFill="1" applyBorder="1" applyAlignment="1">
      <alignment horizontal="center" vertical="center" wrapText="1"/>
    </xf>
    <xf numFmtId="0" fontId="0" fillId="6" borderId="73" xfId="0" applyFill="1" applyBorder="1" applyAlignment="1">
      <alignment horizontal="center" vertical="center" wrapText="1"/>
    </xf>
    <xf numFmtId="0" fontId="0" fillId="6" borderId="61" xfId="0" applyFill="1" applyBorder="1" applyAlignment="1">
      <alignment horizontal="center" vertical="center" wrapText="1"/>
    </xf>
    <xf numFmtId="0" fontId="0" fillId="7" borderId="56" xfId="0" applyFill="1" applyBorder="1" applyAlignment="1">
      <alignment horizontal="center" vertical="center" wrapText="1"/>
    </xf>
  </cellXfs>
  <cellStyles count="1">
    <cellStyle name="Normal" xfId="0" builtinId="0"/>
  </cellStyles>
  <dxfs count="116">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ont>
        <b/>
        <i val="0"/>
      </font>
      <fill>
        <patternFill>
          <bgColor rgb="FFFF6600"/>
        </patternFill>
      </fill>
    </dxf>
    <dxf>
      <font>
        <b/>
        <i val="0"/>
      </font>
      <fill>
        <patternFill>
          <bgColor rgb="FFFFFF00"/>
        </patternFill>
      </fill>
    </dxf>
    <dxf>
      <font>
        <b/>
        <i val="0"/>
      </font>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font>
      <fill>
        <patternFill>
          <bgColor rgb="FFFF6600"/>
        </patternFill>
      </fill>
    </dxf>
    <dxf>
      <font>
        <b/>
        <i val="0"/>
      </font>
      <fill>
        <patternFill>
          <bgColor rgb="FFFFFF00"/>
        </patternFill>
      </fill>
    </dxf>
    <dxf>
      <font>
        <b/>
        <i val="0"/>
      </font>
      <fill>
        <patternFill>
          <bgColor rgb="FF0099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b/>
        <i val="0"/>
      </font>
      <fill>
        <patternFill>
          <bgColor rgb="FFFF0000"/>
        </patternFill>
      </fill>
    </dxf>
    <dxf>
      <font>
        <b val="0"/>
        <i/>
      </font>
      <fill>
        <patternFill>
          <bgColor rgb="FFFF66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font>
      <fill>
        <patternFill>
          <bgColor rgb="FFFF0000"/>
        </patternFill>
      </fill>
    </dxf>
    <dxf>
      <font>
        <b val="0"/>
        <i/>
      </font>
      <fill>
        <patternFill>
          <bgColor rgb="FFFF6600"/>
        </patternFill>
      </fill>
    </dxf>
    <dxf>
      <fill>
        <patternFill>
          <bgColor rgb="FFFF0000"/>
        </patternFill>
      </fill>
    </dxf>
    <dxf>
      <fill>
        <patternFill>
          <bgColor rgb="FFFF9900"/>
        </patternFill>
      </fill>
    </dxf>
    <dxf>
      <fill>
        <patternFill>
          <bgColor rgb="FFFFFF00"/>
        </patternFill>
      </fill>
    </dxf>
    <dxf>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6600"/>
        </patternFill>
      </fill>
    </dxf>
    <dxf>
      <fill>
        <patternFill>
          <bgColor rgb="FFFFFF00"/>
        </patternFill>
      </fill>
    </dxf>
    <dxf>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9900"/>
        </patternFill>
      </fill>
    </dxf>
    <dxf>
      <font>
        <b/>
        <i val="0"/>
      </font>
      <fill>
        <patternFill>
          <bgColor rgb="FF008000"/>
        </patternFill>
      </fill>
    </dxf>
    <dxf>
      <font>
        <b/>
        <i val="0"/>
      </font>
      <fill>
        <patternFill>
          <bgColor rgb="FFFFFF00"/>
        </patternFill>
      </fill>
    </dxf>
    <dxf>
      <font>
        <b/>
        <i val="0"/>
      </font>
      <fill>
        <patternFill>
          <bgColor rgb="FFFF6600"/>
        </patternFill>
      </fill>
    </dxf>
    <dxf>
      <font>
        <b/>
        <i val="0"/>
      </font>
      <fill>
        <patternFill>
          <bgColor rgb="FFFF0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99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9900"/>
        </patternFill>
      </fill>
    </dxf>
    <dxf>
      <font>
        <b/>
        <i val="0"/>
      </font>
      <fill>
        <patternFill>
          <bgColor rgb="FFFF66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99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66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s>
  <tableStyles count="0" defaultTableStyle="TableStyleMedium2" defaultPivotStyle="PivotStyleLight16"/>
  <colors>
    <mruColors>
      <color rgb="FF008000"/>
      <color rgb="FFFF6600"/>
      <color rgb="FF009900"/>
      <color rgb="FFFF99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3226151</xdr:colOff>
      <xdr:row>0</xdr:row>
      <xdr:rowOff>1026583</xdr:rowOff>
    </xdr:to>
    <xdr:pic>
      <xdr:nvPicPr>
        <xdr:cNvPr id="13" name="Imagen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94833"/>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3226151</xdr:colOff>
      <xdr:row>0</xdr:row>
      <xdr:rowOff>1012031</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80281"/>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N69"/>
  <sheetViews>
    <sheetView tabSelected="1" zoomScale="70" zoomScaleNormal="70" workbookViewId="0">
      <selection activeCell="K68" sqref="K68:N68"/>
    </sheetView>
  </sheetViews>
  <sheetFormatPr baseColWidth="10" defaultRowHeight="15" x14ac:dyDescent="0.25"/>
  <cols>
    <col min="2" max="2" width="50.7109375" customWidth="1"/>
    <col min="3" max="3" width="12.28515625" customWidth="1"/>
    <col min="4" max="4" width="50.7109375" customWidth="1"/>
    <col min="5" max="5" width="15.7109375" customWidth="1"/>
    <col min="6" max="6" width="13.85546875" customWidth="1"/>
    <col min="7" max="10" width="13.7109375" customWidth="1"/>
    <col min="11" max="11" width="7.7109375" customWidth="1"/>
    <col min="12" max="12" width="3.28515625" customWidth="1"/>
    <col min="13" max="13" width="7.7109375" customWidth="1"/>
    <col min="14" max="14" width="47.7109375" customWidth="1"/>
  </cols>
  <sheetData>
    <row r="1" spans="1:14" ht="81.75" customHeight="1" thickTop="1" thickBot="1" x14ac:dyDescent="0.3">
      <c r="A1" s="289"/>
      <c r="B1" s="290"/>
      <c r="C1" s="290"/>
      <c r="D1" s="287" t="s">
        <v>41</v>
      </c>
      <c r="E1" s="287"/>
      <c r="F1" s="287"/>
      <c r="G1" s="287"/>
      <c r="H1" s="287"/>
      <c r="I1" s="287"/>
      <c r="J1" s="287"/>
      <c r="K1" s="287"/>
      <c r="L1" s="287"/>
      <c r="M1" s="287"/>
      <c r="N1" s="288"/>
    </row>
    <row r="2" spans="1:14" ht="28.5" customHeight="1" thickTop="1" thickBot="1" x14ac:dyDescent="0.3">
      <c r="A2" s="210" t="s">
        <v>4</v>
      </c>
      <c r="B2" s="211"/>
      <c r="C2" s="224" t="s">
        <v>79</v>
      </c>
      <c r="D2" s="225"/>
      <c r="E2" s="226" t="s">
        <v>40</v>
      </c>
      <c r="F2" s="227"/>
      <c r="G2" s="224"/>
      <c r="H2" s="228"/>
      <c r="I2" s="225"/>
      <c r="J2" s="222" t="s">
        <v>27</v>
      </c>
      <c r="K2" s="213"/>
      <c r="L2" s="213"/>
      <c r="M2" s="223"/>
      <c r="N2" s="48"/>
    </row>
    <row r="3" spans="1:14" ht="16.5" thickTop="1" thickBot="1" x14ac:dyDescent="0.3">
      <c r="A3" s="212" t="s">
        <v>14</v>
      </c>
      <c r="B3" s="213"/>
      <c r="C3" s="213"/>
      <c r="D3" s="213"/>
      <c r="E3" s="213"/>
      <c r="F3" s="213"/>
      <c r="G3" s="213"/>
      <c r="H3" s="213"/>
      <c r="I3" s="213"/>
      <c r="J3" s="213"/>
      <c r="K3" s="213"/>
      <c r="L3" s="213"/>
      <c r="M3" s="213"/>
      <c r="N3" s="214"/>
    </row>
    <row r="4" spans="1:14" ht="16.5" thickTop="1" thickBot="1" x14ac:dyDescent="0.3">
      <c r="A4" s="215" t="s">
        <v>11</v>
      </c>
      <c r="B4" s="216"/>
      <c r="C4" s="216"/>
      <c r="D4" s="217"/>
      <c r="E4" s="218" t="s">
        <v>9</v>
      </c>
      <c r="F4" s="219"/>
      <c r="G4" s="219"/>
      <c r="H4" s="219"/>
      <c r="I4" s="219"/>
      <c r="J4" s="219"/>
      <c r="K4" s="220"/>
      <c r="L4" s="220"/>
      <c r="M4" s="220"/>
      <c r="N4" s="221"/>
    </row>
    <row r="5" spans="1:14" ht="46.5" thickTop="1" thickBot="1" x14ac:dyDescent="0.3">
      <c r="A5" s="36" t="s">
        <v>25</v>
      </c>
      <c r="B5" s="35" t="s">
        <v>26</v>
      </c>
      <c r="C5" s="35" t="s">
        <v>0</v>
      </c>
      <c r="D5" s="38" t="s">
        <v>5</v>
      </c>
      <c r="E5" s="43" t="s">
        <v>10</v>
      </c>
      <c r="F5" s="42" t="s">
        <v>6</v>
      </c>
      <c r="G5" s="41" t="s">
        <v>34</v>
      </c>
      <c r="H5" s="38" t="s">
        <v>35</v>
      </c>
      <c r="I5" s="40" t="s">
        <v>36</v>
      </c>
      <c r="J5" s="40" t="s">
        <v>37</v>
      </c>
      <c r="K5" s="232" t="s">
        <v>1</v>
      </c>
      <c r="L5" s="233"/>
      <c r="M5" s="234"/>
      <c r="N5" s="39" t="s">
        <v>38</v>
      </c>
    </row>
    <row r="6" spans="1:14" ht="16.5" thickTop="1" thickBot="1" x14ac:dyDescent="0.3">
      <c r="A6" s="237">
        <v>1</v>
      </c>
      <c r="B6" s="238" t="s">
        <v>62</v>
      </c>
      <c r="C6" s="239" t="s">
        <v>7</v>
      </c>
      <c r="D6" s="242" t="s">
        <v>71</v>
      </c>
      <c r="E6" s="243" t="s">
        <v>2</v>
      </c>
      <c r="F6" s="229" t="s">
        <v>12</v>
      </c>
      <c r="G6" s="230"/>
      <c r="H6" s="231"/>
      <c r="I6" s="235">
        <v>1</v>
      </c>
      <c r="J6" s="236">
        <f>SUM(J51)</f>
        <v>0</v>
      </c>
      <c r="K6" s="85">
        <v>0</v>
      </c>
      <c r="L6" s="86"/>
      <c r="M6" s="85">
        <v>60</v>
      </c>
      <c r="N6" s="183"/>
    </row>
    <row r="7" spans="1:14" ht="16.5" thickTop="1" thickBot="1" x14ac:dyDescent="0.3">
      <c r="A7" s="186"/>
      <c r="B7" s="189"/>
      <c r="C7" s="240"/>
      <c r="D7" s="193"/>
      <c r="E7" s="244"/>
      <c r="F7" s="196"/>
      <c r="G7" s="199"/>
      <c r="H7" s="202"/>
      <c r="I7" s="205"/>
      <c r="J7" s="208"/>
      <c r="K7" s="87">
        <v>60.000100000000003</v>
      </c>
      <c r="L7" s="88"/>
      <c r="M7" s="87">
        <v>70</v>
      </c>
      <c r="N7" s="183"/>
    </row>
    <row r="8" spans="1:14" ht="16.5" thickTop="1" thickBot="1" x14ac:dyDescent="0.3">
      <c r="A8" s="186"/>
      <c r="B8" s="189"/>
      <c r="C8" s="240"/>
      <c r="D8" s="193"/>
      <c r="E8" s="244"/>
      <c r="F8" s="196"/>
      <c r="G8" s="199"/>
      <c r="H8" s="202"/>
      <c r="I8" s="205"/>
      <c r="J8" s="208"/>
      <c r="K8" s="87">
        <v>70.000100000000003</v>
      </c>
      <c r="L8" s="89"/>
      <c r="M8" s="87">
        <v>80</v>
      </c>
      <c r="N8" s="183"/>
    </row>
    <row r="9" spans="1:14" ht="16.5" thickTop="1" thickBot="1" x14ac:dyDescent="0.3">
      <c r="A9" s="187"/>
      <c r="B9" s="190"/>
      <c r="C9" s="241"/>
      <c r="D9" s="194"/>
      <c r="E9" s="245"/>
      <c r="F9" s="197"/>
      <c r="G9" s="200"/>
      <c r="H9" s="203"/>
      <c r="I9" s="206"/>
      <c r="J9" s="209"/>
      <c r="K9" s="87">
        <v>80.000100000000003</v>
      </c>
      <c r="L9" s="90"/>
      <c r="M9" s="87">
        <v>100</v>
      </c>
      <c r="N9" s="184"/>
    </row>
    <row r="10" spans="1:14" ht="16.5" thickTop="1" thickBot="1" x14ac:dyDescent="0.3">
      <c r="A10" s="185">
        <v>2</v>
      </c>
      <c r="B10" s="188" t="s">
        <v>63</v>
      </c>
      <c r="C10" s="191" t="s">
        <v>7</v>
      </c>
      <c r="D10" s="192" t="s">
        <v>72</v>
      </c>
      <c r="E10" s="176" t="s">
        <v>2</v>
      </c>
      <c r="F10" s="195" t="s">
        <v>12</v>
      </c>
      <c r="G10" s="198"/>
      <c r="H10" s="201"/>
      <c r="I10" s="204">
        <v>1</v>
      </c>
      <c r="J10" s="207">
        <f>SUM(J52)</f>
        <v>0</v>
      </c>
      <c r="K10" s="85">
        <v>0</v>
      </c>
      <c r="L10" s="86"/>
      <c r="M10" s="85">
        <v>60</v>
      </c>
      <c r="N10" s="182"/>
    </row>
    <row r="11" spans="1:14" ht="16.5" thickTop="1" thickBot="1" x14ac:dyDescent="0.3">
      <c r="A11" s="186"/>
      <c r="B11" s="189"/>
      <c r="C11" s="191"/>
      <c r="D11" s="193"/>
      <c r="E11" s="176"/>
      <c r="F11" s="196" t="s">
        <v>31</v>
      </c>
      <c r="G11" s="199"/>
      <c r="H11" s="202"/>
      <c r="I11" s="205"/>
      <c r="J11" s="208"/>
      <c r="K11" s="87">
        <v>60.000100000000003</v>
      </c>
      <c r="L11" s="88"/>
      <c r="M11" s="87">
        <v>70</v>
      </c>
      <c r="N11" s="183"/>
    </row>
    <row r="12" spans="1:14" ht="16.5" thickTop="1" thickBot="1" x14ac:dyDescent="0.3">
      <c r="A12" s="186"/>
      <c r="B12" s="189"/>
      <c r="C12" s="191"/>
      <c r="D12" s="193"/>
      <c r="E12" s="176"/>
      <c r="F12" s="196" t="s">
        <v>32</v>
      </c>
      <c r="G12" s="199"/>
      <c r="H12" s="202"/>
      <c r="I12" s="205"/>
      <c r="J12" s="208"/>
      <c r="K12" s="87">
        <v>70.000100000000003</v>
      </c>
      <c r="L12" s="89"/>
      <c r="M12" s="87">
        <v>80</v>
      </c>
      <c r="N12" s="183"/>
    </row>
    <row r="13" spans="1:14" ht="16.5" thickTop="1" thickBot="1" x14ac:dyDescent="0.3">
      <c r="A13" s="187"/>
      <c r="B13" s="190"/>
      <c r="C13" s="191"/>
      <c r="D13" s="194"/>
      <c r="E13" s="176"/>
      <c r="F13" s="197" t="s">
        <v>39</v>
      </c>
      <c r="G13" s="200"/>
      <c r="H13" s="203"/>
      <c r="I13" s="206"/>
      <c r="J13" s="209"/>
      <c r="K13" s="87">
        <v>80.000100000000003</v>
      </c>
      <c r="L13" s="90"/>
      <c r="M13" s="87">
        <v>100</v>
      </c>
      <c r="N13" s="184"/>
    </row>
    <row r="14" spans="1:14" ht="16.5" thickTop="1" thickBot="1" x14ac:dyDescent="0.3">
      <c r="A14" s="185">
        <v>3</v>
      </c>
      <c r="B14" s="188" t="s">
        <v>64</v>
      </c>
      <c r="C14" s="191" t="s">
        <v>7</v>
      </c>
      <c r="D14" s="192" t="s">
        <v>73</v>
      </c>
      <c r="E14" s="176" t="s">
        <v>2</v>
      </c>
      <c r="F14" s="195" t="s">
        <v>12</v>
      </c>
      <c r="G14" s="198"/>
      <c r="H14" s="201"/>
      <c r="I14" s="204">
        <v>1</v>
      </c>
      <c r="J14" s="207">
        <f>SUM(J53)</f>
        <v>0</v>
      </c>
      <c r="K14" s="85">
        <v>0</v>
      </c>
      <c r="L14" s="86"/>
      <c r="M14" s="85">
        <v>60</v>
      </c>
      <c r="N14" s="182"/>
    </row>
    <row r="15" spans="1:14" ht="16.5" thickTop="1" thickBot="1" x14ac:dyDescent="0.3">
      <c r="A15" s="186"/>
      <c r="B15" s="189"/>
      <c r="C15" s="191"/>
      <c r="D15" s="193"/>
      <c r="E15" s="176"/>
      <c r="F15" s="196" t="s">
        <v>31</v>
      </c>
      <c r="G15" s="199"/>
      <c r="H15" s="202"/>
      <c r="I15" s="205"/>
      <c r="J15" s="208"/>
      <c r="K15" s="87">
        <v>60.000100000000003</v>
      </c>
      <c r="L15" s="88"/>
      <c r="M15" s="87">
        <v>70</v>
      </c>
      <c r="N15" s="183"/>
    </row>
    <row r="16" spans="1:14" ht="16.5" thickTop="1" thickBot="1" x14ac:dyDescent="0.3">
      <c r="A16" s="186"/>
      <c r="B16" s="189"/>
      <c r="C16" s="191"/>
      <c r="D16" s="193"/>
      <c r="E16" s="176"/>
      <c r="F16" s="196" t="s">
        <v>32</v>
      </c>
      <c r="G16" s="199"/>
      <c r="H16" s="202"/>
      <c r="I16" s="205"/>
      <c r="J16" s="208"/>
      <c r="K16" s="87">
        <v>70.000100000000003</v>
      </c>
      <c r="L16" s="89"/>
      <c r="M16" s="87">
        <v>80</v>
      </c>
      <c r="N16" s="183"/>
    </row>
    <row r="17" spans="1:14" ht="16.5" thickTop="1" thickBot="1" x14ac:dyDescent="0.3">
      <c r="A17" s="187"/>
      <c r="B17" s="190"/>
      <c r="C17" s="191"/>
      <c r="D17" s="194"/>
      <c r="E17" s="176"/>
      <c r="F17" s="197" t="s">
        <v>39</v>
      </c>
      <c r="G17" s="200"/>
      <c r="H17" s="203"/>
      <c r="I17" s="206"/>
      <c r="J17" s="209"/>
      <c r="K17" s="87">
        <v>80.000100000000003</v>
      </c>
      <c r="L17" s="90"/>
      <c r="M17" s="87">
        <v>100</v>
      </c>
      <c r="N17" s="184"/>
    </row>
    <row r="18" spans="1:14" ht="16.5" thickTop="1" thickBot="1" x14ac:dyDescent="0.3">
      <c r="A18" s="185">
        <v>4</v>
      </c>
      <c r="B18" s="188" t="s">
        <v>65</v>
      </c>
      <c r="C18" s="191" t="s">
        <v>7</v>
      </c>
      <c r="D18" s="192" t="s">
        <v>74</v>
      </c>
      <c r="E18" s="176" t="s">
        <v>2</v>
      </c>
      <c r="F18" s="195" t="s">
        <v>12</v>
      </c>
      <c r="G18" s="198"/>
      <c r="H18" s="201"/>
      <c r="I18" s="204">
        <v>1</v>
      </c>
      <c r="J18" s="207">
        <f>SUM(J54)</f>
        <v>0</v>
      </c>
      <c r="K18" s="85">
        <v>0</v>
      </c>
      <c r="L18" s="86"/>
      <c r="M18" s="85">
        <v>60</v>
      </c>
      <c r="N18" s="182"/>
    </row>
    <row r="19" spans="1:14" ht="16.5" thickTop="1" thickBot="1" x14ac:dyDescent="0.3">
      <c r="A19" s="186"/>
      <c r="B19" s="189"/>
      <c r="C19" s="191"/>
      <c r="D19" s="193"/>
      <c r="E19" s="176"/>
      <c r="F19" s="196" t="s">
        <v>31</v>
      </c>
      <c r="G19" s="199"/>
      <c r="H19" s="202"/>
      <c r="I19" s="205"/>
      <c r="J19" s="208"/>
      <c r="K19" s="87">
        <v>60.000100000000003</v>
      </c>
      <c r="L19" s="88"/>
      <c r="M19" s="87">
        <v>70</v>
      </c>
      <c r="N19" s="183"/>
    </row>
    <row r="20" spans="1:14" ht="16.5" thickTop="1" thickBot="1" x14ac:dyDescent="0.3">
      <c r="A20" s="186"/>
      <c r="B20" s="189"/>
      <c r="C20" s="191"/>
      <c r="D20" s="193"/>
      <c r="E20" s="176"/>
      <c r="F20" s="196" t="s">
        <v>32</v>
      </c>
      <c r="G20" s="199"/>
      <c r="H20" s="202"/>
      <c r="I20" s="205"/>
      <c r="J20" s="208"/>
      <c r="K20" s="87">
        <v>70.000100000000003</v>
      </c>
      <c r="L20" s="89"/>
      <c r="M20" s="87">
        <v>80</v>
      </c>
      <c r="N20" s="183"/>
    </row>
    <row r="21" spans="1:14" ht="16.5" thickTop="1" thickBot="1" x14ac:dyDescent="0.3">
      <c r="A21" s="187"/>
      <c r="B21" s="190"/>
      <c r="C21" s="191"/>
      <c r="D21" s="194"/>
      <c r="E21" s="176"/>
      <c r="F21" s="197" t="s">
        <v>39</v>
      </c>
      <c r="G21" s="200"/>
      <c r="H21" s="203"/>
      <c r="I21" s="206"/>
      <c r="J21" s="209"/>
      <c r="K21" s="87">
        <v>80.000100000000003</v>
      </c>
      <c r="L21" s="90"/>
      <c r="M21" s="87">
        <v>100</v>
      </c>
      <c r="N21" s="184"/>
    </row>
    <row r="22" spans="1:14" ht="16.5" thickTop="1" thickBot="1" x14ac:dyDescent="0.3">
      <c r="A22" s="185">
        <v>5</v>
      </c>
      <c r="B22" s="188" t="s">
        <v>66</v>
      </c>
      <c r="C22" s="191" t="s">
        <v>7</v>
      </c>
      <c r="D22" s="192" t="s">
        <v>75</v>
      </c>
      <c r="E22" s="176" t="s">
        <v>2</v>
      </c>
      <c r="F22" s="195" t="s">
        <v>12</v>
      </c>
      <c r="G22" s="198"/>
      <c r="H22" s="201"/>
      <c r="I22" s="204">
        <v>1</v>
      </c>
      <c r="J22" s="207">
        <f>SUM(J55)</f>
        <v>0</v>
      </c>
      <c r="K22" s="85">
        <v>0</v>
      </c>
      <c r="L22" s="86"/>
      <c r="M22" s="85">
        <v>60</v>
      </c>
      <c r="N22" s="182"/>
    </row>
    <row r="23" spans="1:14" ht="16.5" thickTop="1" thickBot="1" x14ac:dyDescent="0.3">
      <c r="A23" s="186"/>
      <c r="B23" s="189"/>
      <c r="C23" s="191"/>
      <c r="D23" s="193"/>
      <c r="E23" s="176"/>
      <c r="F23" s="196" t="s">
        <v>31</v>
      </c>
      <c r="G23" s="199"/>
      <c r="H23" s="202"/>
      <c r="I23" s="205"/>
      <c r="J23" s="208"/>
      <c r="K23" s="87">
        <v>60.000100000000003</v>
      </c>
      <c r="L23" s="88"/>
      <c r="M23" s="87">
        <v>70</v>
      </c>
      <c r="N23" s="183"/>
    </row>
    <row r="24" spans="1:14" ht="16.5" thickTop="1" thickBot="1" x14ac:dyDescent="0.3">
      <c r="A24" s="186"/>
      <c r="B24" s="189"/>
      <c r="C24" s="191"/>
      <c r="D24" s="193"/>
      <c r="E24" s="176"/>
      <c r="F24" s="196" t="s">
        <v>32</v>
      </c>
      <c r="G24" s="199"/>
      <c r="H24" s="202"/>
      <c r="I24" s="205"/>
      <c r="J24" s="208"/>
      <c r="K24" s="87">
        <v>70.000100000000003</v>
      </c>
      <c r="L24" s="89"/>
      <c r="M24" s="87">
        <v>80</v>
      </c>
      <c r="N24" s="183"/>
    </row>
    <row r="25" spans="1:14" ht="16.5" thickTop="1" thickBot="1" x14ac:dyDescent="0.3">
      <c r="A25" s="187"/>
      <c r="B25" s="190"/>
      <c r="C25" s="191"/>
      <c r="D25" s="194"/>
      <c r="E25" s="176"/>
      <c r="F25" s="197" t="s">
        <v>39</v>
      </c>
      <c r="G25" s="200"/>
      <c r="H25" s="203"/>
      <c r="I25" s="206"/>
      <c r="J25" s="209"/>
      <c r="K25" s="87">
        <v>80.000100000000003</v>
      </c>
      <c r="L25" s="90"/>
      <c r="M25" s="87">
        <v>100</v>
      </c>
      <c r="N25" s="184"/>
    </row>
    <row r="26" spans="1:14" ht="16.5" thickTop="1" thickBot="1" x14ac:dyDescent="0.3">
      <c r="A26" s="185">
        <v>6</v>
      </c>
      <c r="B26" s="188" t="s">
        <v>67</v>
      </c>
      <c r="C26" s="191" t="s">
        <v>7</v>
      </c>
      <c r="D26" s="192" t="s">
        <v>76</v>
      </c>
      <c r="E26" s="176" t="s">
        <v>2</v>
      </c>
      <c r="F26" s="195" t="s">
        <v>12</v>
      </c>
      <c r="G26" s="198"/>
      <c r="H26" s="201"/>
      <c r="I26" s="204">
        <v>1</v>
      </c>
      <c r="J26" s="207">
        <f>SUM(J56)</f>
        <v>0</v>
      </c>
      <c r="K26" s="85">
        <v>0</v>
      </c>
      <c r="L26" s="86"/>
      <c r="M26" s="85">
        <v>60</v>
      </c>
      <c r="N26" s="182"/>
    </row>
    <row r="27" spans="1:14" ht="16.5" thickTop="1" thickBot="1" x14ac:dyDescent="0.3">
      <c r="A27" s="186"/>
      <c r="B27" s="189"/>
      <c r="C27" s="191"/>
      <c r="D27" s="193"/>
      <c r="E27" s="176"/>
      <c r="F27" s="196" t="s">
        <v>31</v>
      </c>
      <c r="G27" s="199"/>
      <c r="H27" s="202"/>
      <c r="I27" s="205"/>
      <c r="J27" s="208"/>
      <c r="K27" s="87">
        <v>60.000100000000003</v>
      </c>
      <c r="L27" s="88"/>
      <c r="M27" s="87">
        <v>70</v>
      </c>
      <c r="N27" s="183"/>
    </row>
    <row r="28" spans="1:14" ht="16.5" thickTop="1" thickBot="1" x14ac:dyDescent="0.3">
      <c r="A28" s="186"/>
      <c r="B28" s="189"/>
      <c r="C28" s="191"/>
      <c r="D28" s="193"/>
      <c r="E28" s="176"/>
      <c r="F28" s="196" t="s">
        <v>32</v>
      </c>
      <c r="G28" s="199"/>
      <c r="H28" s="202"/>
      <c r="I28" s="205"/>
      <c r="J28" s="208"/>
      <c r="K28" s="87">
        <v>70.000100000000003</v>
      </c>
      <c r="L28" s="89"/>
      <c r="M28" s="87">
        <v>80</v>
      </c>
      <c r="N28" s="183"/>
    </row>
    <row r="29" spans="1:14" ht="16.5" thickTop="1" thickBot="1" x14ac:dyDescent="0.3">
      <c r="A29" s="187"/>
      <c r="B29" s="190"/>
      <c r="C29" s="191"/>
      <c r="D29" s="194"/>
      <c r="E29" s="176"/>
      <c r="F29" s="197" t="s">
        <v>39</v>
      </c>
      <c r="G29" s="200"/>
      <c r="H29" s="203"/>
      <c r="I29" s="206"/>
      <c r="J29" s="209"/>
      <c r="K29" s="87">
        <v>80.000100000000003</v>
      </c>
      <c r="L29" s="90"/>
      <c r="M29" s="87">
        <v>100</v>
      </c>
      <c r="N29" s="184"/>
    </row>
    <row r="30" spans="1:14" ht="16.5" thickTop="1" thickBot="1" x14ac:dyDescent="0.3">
      <c r="A30" s="185">
        <v>7</v>
      </c>
      <c r="B30" s="188" t="s">
        <v>68</v>
      </c>
      <c r="C30" s="191" t="s">
        <v>7</v>
      </c>
      <c r="D30" s="192" t="s">
        <v>77</v>
      </c>
      <c r="E30" s="176" t="s">
        <v>2</v>
      </c>
      <c r="F30" s="195" t="s">
        <v>12</v>
      </c>
      <c r="G30" s="198"/>
      <c r="H30" s="201"/>
      <c r="I30" s="204">
        <v>1</v>
      </c>
      <c r="J30" s="207">
        <f>SUM(J57)</f>
        <v>0</v>
      </c>
      <c r="K30" s="85">
        <v>0</v>
      </c>
      <c r="L30" s="86"/>
      <c r="M30" s="85">
        <v>60</v>
      </c>
      <c r="N30" s="182"/>
    </row>
    <row r="31" spans="1:14" ht="16.5" thickTop="1" thickBot="1" x14ac:dyDescent="0.3">
      <c r="A31" s="186"/>
      <c r="B31" s="189"/>
      <c r="C31" s="191"/>
      <c r="D31" s="193"/>
      <c r="E31" s="176"/>
      <c r="F31" s="196" t="s">
        <v>31</v>
      </c>
      <c r="G31" s="199"/>
      <c r="H31" s="202"/>
      <c r="I31" s="205"/>
      <c r="J31" s="208"/>
      <c r="K31" s="87">
        <v>60.000100000000003</v>
      </c>
      <c r="L31" s="88"/>
      <c r="M31" s="87">
        <v>70</v>
      </c>
      <c r="N31" s="183"/>
    </row>
    <row r="32" spans="1:14" ht="16.5" thickTop="1" thickBot="1" x14ac:dyDescent="0.3">
      <c r="A32" s="186"/>
      <c r="B32" s="189"/>
      <c r="C32" s="191"/>
      <c r="D32" s="193"/>
      <c r="E32" s="176"/>
      <c r="F32" s="196" t="s">
        <v>32</v>
      </c>
      <c r="G32" s="199"/>
      <c r="H32" s="202"/>
      <c r="I32" s="205"/>
      <c r="J32" s="208"/>
      <c r="K32" s="87">
        <v>70.000100000000003</v>
      </c>
      <c r="L32" s="89"/>
      <c r="M32" s="87">
        <v>80</v>
      </c>
      <c r="N32" s="183"/>
    </row>
    <row r="33" spans="1:14" ht="16.5" thickTop="1" thickBot="1" x14ac:dyDescent="0.3">
      <c r="A33" s="187"/>
      <c r="B33" s="190"/>
      <c r="C33" s="191"/>
      <c r="D33" s="194"/>
      <c r="E33" s="176"/>
      <c r="F33" s="197" t="s">
        <v>39</v>
      </c>
      <c r="G33" s="200"/>
      <c r="H33" s="203"/>
      <c r="I33" s="206"/>
      <c r="J33" s="209"/>
      <c r="K33" s="87">
        <v>80.000100000000003</v>
      </c>
      <c r="L33" s="90"/>
      <c r="M33" s="87">
        <v>100</v>
      </c>
      <c r="N33" s="184"/>
    </row>
    <row r="34" spans="1:14" ht="16.5" thickTop="1" thickBot="1" x14ac:dyDescent="0.3">
      <c r="A34" s="185">
        <v>8</v>
      </c>
      <c r="B34" s="188" t="s">
        <v>69</v>
      </c>
      <c r="C34" s="191" t="s">
        <v>7</v>
      </c>
      <c r="D34" s="192" t="s">
        <v>78</v>
      </c>
      <c r="E34" s="176" t="s">
        <v>2</v>
      </c>
      <c r="F34" s="195" t="s">
        <v>12</v>
      </c>
      <c r="G34" s="198"/>
      <c r="H34" s="201"/>
      <c r="I34" s="204">
        <v>1</v>
      </c>
      <c r="J34" s="207">
        <f>SUM((J51+J52+J53+J54+J55+J56+J57)/7)</f>
        <v>0</v>
      </c>
      <c r="K34" s="85">
        <v>0</v>
      </c>
      <c r="L34" s="86"/>
      <c r="M34" s="85">
        <v>60</v>
      </c>
      <c r="N34" s="182"/>
    </row>
    <row r="35" spans="1:14" ht="16.5" thickTop="1" thickBot="1" x14ac:dyDescent="0.3">
      <c r="A35" s="186"/>
      <c r="B35" s="189"/>
      <c r="C35" s="191"/>
      <c r="D35" s="193"/>
      <c r="E35" s="176"/>
      <c r="F35" s="196"/>
      <c r="G35" s="199"/>
      <c r="H35" s="202"/>
      <c r="I35" s="205"/>
      <c r="J35" s="208"/>
      <c r="K35" s="87">
        <v>60.000100000000003</v>
      </c>
      <c r="L35" s="88"/>
      <c r="M35" s="87">
        <v>70</v>
      </c>
      <c r="N35" s="183"/>
    </row>
    <row r="36" spans="1:14" ht="16.5" thickTop="1" thickBot="1" x14ac:dyDescent="0.3">
      <c r="A36" s="186"/>
      <c r="B36" s="189"/>
      <c r="C36" s="191"/>
      <c r="D36" s="193"/>
      <c r="E36" s="176"/>
      <c r="F36" s="196"/>
      <c r="G36" s="199"/>
      <c r="H36" s="202"/>
      <c r="I36" s="205"/>
      <c r="J36" s="208"/>
      <c r="K36" s="87">
        <v>70.000100000000003</v>
      </c>
      <c r="L36" s="89"/>
      <c r="M36" s="87">
        <v>80</v>
      </c>
      <c r="N36" s="183"/>
    </row>
    <row r="37" spans="1:14" ht="16.5" thickTop="1" thickBot="1" x14ac:dyDescent="0.3">
      <c r="A37" s="187"/>
      <c r="B37" s="190"/>
      <c r="C37" s="191"/>
      <c r="D37" s="194"/>
      <c r="E37" s="176"/>
      <c r="F37" s="197"/>
      <c r="G37" s="200"/>
      <c r="H37" s="203"/>
      <c r="I37" s="206"/>
      <c r="J37" s="209"/>
      <c r="K37" s="87">
        <v>80.000100000000003</v>
      </c>
      <c r="L37" s="90"/>
      <c r="M37" s="87">
        <v>100</v>
      </c>
      <c r="N37" s="184"/>
    </row>
    <row r="38" spans="1:14" ht="16.5" thickTop="1" thickBot="1" x14ac:dyDescent="0.3">
      <c r="A38" s="185">
        <v>9</v>
      </c>
      <c r="B38" s="188" t="s">
        <v>70</v>
      </c>
      <c r="C38" s="276" t="s">
        <v>7</v>
      </c>
      <c r="D38" s="278" t="s">
        <v>91</v>
      </c>
      <c r="E38" s="281" t="s">
        <v>2</v>
      </c>
      <c r="F38" s="195" t="s">
        <v>12</v>
      </c>
      <c r="G38" s="198"/>
      <c r="H38" s="201"/>
      <c r="I38" s="204">
        <v>1</v>
      </c>
      <c r="J38" s="207">
        <f>SUM(J58)</f>
        <v>0</v>
      </c>
      <c r="K38" s="85">
        <v>0</v>
      </c>
      <c r="L38" s="86"/>
      <c r="M38" s="85">
        <v>90</v>
      </c>
      <c r="N38" s="182"/>
    </row>
    <row r="39" spans="1:14" ht="16.5" thickTop="1" thickBot="1" x14ac:dyDescent="0.3">
      <c r="A39" s="186"/>
      <c r="B39" s="189"/>
      <c r="C39" s="240"/>
      <c r="D39" s="279"/>
      <c r="E39" s="282"/>
      <c r="F39" s="196"/>
      <c r="G39" s="199"/>
      <c r="H39" s="202"/>
      <c r="I39" s="205"/>
      <c r="J39" s="208"/>
      <c r="K39" s="87">
        <v>90.000100000000003</v>
      </c>
      <c r="L39" s="88"/>
      <c r="M39" s="87">
        <v>92</v>
      </c>
      <c r="N39" s="183"/>
    </row>
    <row r="40" spans="1:14" ht="16.5" thickTop="1" thickBot="1" x14ac:dyDescent="0.3">
      <c r="A40" s="186"/>
      <c r="B40" s="189"/>
      <c r="C40" s="240"/>
      <c r="D40" s="279"/>
      <c r="E40" s="282"/>
      <c r="F40" s="196"/>
      <c r="G40" s="199"/>
      <c r="H40" s="202"/>
      <c r="I40" s="205"/>
      <c r="J40" s="208"/>
      <c r="K40" s="87">
        <v>92.000100000000003</v>
      </c>
      <c r="L40" s="89"/>
      <c r="M40" s="87">
        <v>95</v>
      </c>
      <c r="N40" s="183"/>
    </row>
    <row r="41" spans="1:14" ht="16.5" thickTop="1" thickBot="1" x14ac:dyDescent="0.3">
      <c r="A41" s="274"/>
      <c r="B41" s="275"/>
      <c r="C41" s="277"/>
      <c r="D41" s="280"/>
      <c r="E41" s="283"/>
      <c r="F41" s="284"/>
      <c r="G41" s="285"/>
      <c r="H41" s="286"/>
      <c r="I41" s="256"/>
      <c r="J41" s="257"/>
      <c r="K41" s="105">
        <v>95.000100000000003</v>
      </c>
      <c r="L41" s="106"/>
      <c r="M41" s="105">
        <v>100</v>
      </c>
      <c r="N41" s="183"/>
    </row>
    <row r="42" spans="1:14" ht="16.5" customHeight="1" thickTop="1" thickBot="1" x14ac:dyDescent="0.3">
      <c r="A42" s="259">
        <v>10</v>
      </c>
      <c r="B42" s="262" t="s">
        <v>95</v>
      </c>
      <c r="C42" s="265" t="s">
        <v>7</v>
      </c>
      <c r="D42" s="268" t="s">
        <v>81</v>
      </c>
      <c r="E42" s="271" t="s">
        <v>83</v>
      </c>
      <c r="F42" s="291" t="s">
        <v>84</v>
      </c>
      <c r="G42" s="292"/>
      <c r="H42" s="293"/>
      <c r="I42" s="294">
        <v>1</v>
      </c>
      <c r="J42" s="320">
        <f>SUM(J59/J63)</f>
        <v>1</v>
      </c>
      <c r="K42" s="87">
        <v>0</v>
      </c>
      <c r="L42" s="107"/>
      <c r="M42" s="163">
        <v>50</v>
      </c>
      <c r="N42" s="321" t="s">
        <v>94</v>
      </c>
    </row>
    <row r="43" spans="1:14" ht="68.25" customHeight="1" thickTop="1" thickBot="1" x14ac:dyDescent="0.3">
      <c r="A43" s="260"/>
      <c r="B43" s="263"/>
      <c r="C43" s="266"/>
      <c r="D43" s="269"/>
      <c r="E43" s="272"/>
      <c r="F43" s="291"/>
      <c r="G43" s="292"/>
      <c r="H43" s="293"/>
      <c r="I43" s="294"/>
      <c r="J43" s="320"/>
      <c r="K43" s="87">
        <v>50.000100000000003</v>
      </c>
      <c r="L43" s="88"/>
      <c r="M43" s="163">
        <v>60</v>
      </c>
      <c r="N43" s="322"/>
    </row>
    <row r="44" spans="1:14" ht="16.5" thickTop="1" thickBot="1" x14ac:dyDescent="0.3">
      <c r="A44" s="260"/>
      <c r="B44" s="263"/>
      <c r="C44" s="266"/>
      <c r="D44" s="269"/>
      <c r="E44" s="272"/>
      <c r="F44" s="291" t="s">
        <v>85</v>
      </c>
      <c r="G44" s="292"/>
      <c r="H44" s="293"/>
      <c r="I44" s="294">
        <v>1</v>
      </c>
      <c r="J44" s="320">
        <f>SUM(J61/J65)</f>
        <v>0.88372093023255816</v>
      </c>
      <c r="K44" s="87">
        <v>60.000100000000003</v>
      </c>
      <c r="L44" s="89"/>
      <c r="M44" s="163">
        <v>70</v>
      </c>
      <c r="N44" s="321" t="s">
        <v>96</v>
      </c>
    </row>
    <row r="45" spans="1:14" ht="74.25" customHeight="1" thickTop="1" thickBot="1" x14ac:dyDescent="0.3">
      <c r="A45" s="261"/>
      <c r="B45" s="264"/>
      <c r="C45" s="267"/>
      <c r="D45" s="270"/>
      <c r="E45" s="273"/>
      <c r="F45" s="291"/>
      <c r="G45" s="292"/>
      <c r="H45" s="293"/>
      <c r="I45" s="294"/>
      <c r="J45" s="320"/>
      <c r="K45" s="91">
        <v>70.000100000000003</v>
      </c>
      <c r="L45" s="92"/>
      <c r="M45" s="164">
        <v>100</v>
      </c>
      <c r="N45" s="322"/>
    </row>
    <row r="46" spans="1:14" ht="16.5" thickTop="1" thickBot="1" x14ac:dyDescent="0.3">
      <c r="A46" s="259">
        <v>11</v>
      </c>
      <c r="B46" s="262" t="s">
        <v>80</v>
      </c>
      <c r="C46" s="265" t="s">
        <v>7</v>
      </c>
      <c r="D46" s="268" t="s">
        <v>90</v>
      </c>
      <c r="E46" s="271" t="s">
        <v>2</v>
      </c>
      <c r="F46" s="247" t="s">
        <v>12</v>
      </c>
      <c r="G46" s="250"/>
      <c r="H46" s="253"/>
      <c r="I46" s="204">
        <v>1</v>
      </c>
      <c r="J46" s="207">
        <f>SUM(J67/J68)*100</f>
        <v>159.02777777777777</v>
      </c>
      <c r="K46" s="87">
        <v>0</v>
      </c>
      <c r="L46" s="107"/>
      <c r="M46" s="87">
        <v>90</v>
      </c>
      <c r="N46" s="183" t="s">
        <v>97</v>
      </c>
    </row>
    <row r="47" spans="1:14" ht="16.5" thickTop="1" thickBot="1" x14ac:dyDescent="0.3">
      <c r="A47" s="260"/>
      <c r="B47" s="263"/>
      <c r="C47" s="266"/>
      <c r="D47" s="269"/>
      <c r="E47" s="272"/>
      <c r="F47" s="248"/>
      <c r="G47" s="251"/>
      <c r="H47" s="254"/>
      <c r="I47" s="205"/>
      <c r="J47" s="208"/>
      <c r="K47" s="87">
        <v>90.000100000000003</v>
      </c>
      <c r="L47" s="88"/>
      <c r="M47" s="87">
        <v>92</v>
      </c>
      <c r="N47" s="183"/>
    </row>
    <row r="48" spans="1:14" ht="16.5" thickTop="1" thickBot="1" x14ac:dyDescent="0.3">
      <c r="A48" s="260"/>
      <c r="B48" s="263"/>
      <c r="C48" s="266"/>
      <c r="D48" s="269"/>
      <c r="E48" s="272"/>
      <c r="F48" s="248"/>
      <c r="G48" s="251"/>
      <c r="H48" s="254"/>
      <c r="I48" s="205"/>
      <c r="J48" s="208"/>
      <c r="K48" s="87">
        <v>92.000100000000003</v>
      </c>
      <c r="L48" s="89"/>
      <c r="M48" s="87">
        <v>95</v>
      </c>
      <c r="N48" s="183"/>
    </row>
    <row r="49" spans="1:14" ht="98.25" customHeight="1" thickTop="1" thickBot="1" x14ac:dyDescent="0.3">
      <c r="A49" s="261"/>
      <c r="B49" s="264"/>
      <c r="C49" s="267"/>
      <c r="D49" s="270"/>
      <c r="E49" s="273"/>
      <c r="F49" s="249"/>
      <c r="G49" s="252"/>
      <c r="H49" s="255"/>
      <c r="I49" s="256"/>
      <c r="J49" s="257"/>
      <c r="K49" s="91">
        <v>95.000100000000003</v>
      </c>
      <c r="L49" s="92"/>
      <c r="M49" s="91">
        <v>100</v>
      </c>
      <c r="N49" s="258"/>
    </row>
    <row r="50" spans="1:14" ht="16.5" thickTop="1" thickBot="1" x14ac:dyDescent="0.3">
      <c r="A50" s="212" t="s">
        <v>13</v>
      </c>
      <c r="B50" s="213"/>
      <c r="C50" s="213"/>
      <c r="D50" s="213"/>
      <c r="E50" s="213"/>
      <c r="F50" s="213"/>
      <c r="G50" s="213"/>
      <c r="H50" s="213"/>
      <c r="I50" s="213"/>
      <c r="J50" s="213"/>
      <c r="K50" s="246"/>
      <c r="L50" s="246"/>
      <c r="M50" s="246"/>
      <c r="N50" s="214"/>
    </row>
    <row r="51" spans="1:14" ht="39.950000000000003" customHeight="1" thickTop="1" thickBot="1" x14ac:dyDescent="0.3">
      <c r="A51" s="93" t="s">
        <v>15</v>
      </c>
      <c r="B51" s="94" t="s">
        <v>62</v>
      </c>
      <c r="C51" s="94" t="s">
        <v>3</v>
      </c>
      <c r="D51" s="95" t="s">
        <v>28</v>
      </c>
      <c r="E51" s="96" t="s">
        <v>2</v>
      </c>
      <c r="F51" s="69" t="s">
        <v>12</v>
      </c>
      <c r="G51" s="97"/>
      <c r="H51" s="98"/>
      <c r="I51" s="99"/>
      <c r="J51" s="103"/>
      <c r="K51" s="179"/>
      <c r="L51" s="180"/>
      <c r="M51" s="180"/>
      <c r="N51" s="181"/>
    </row>
    <row r="52" spans="1:14" ht="39.950000000000003" customHeight="1" thickTop="1" thickBot="1" x14ac:dyDescent="0.3">
      <c r="A52" s="65" t="s">
        <v>16</v>
      </c>
      <c r="B52" s="64" t="s">
        <v>63</v>
      </c>
      <c r="C52" s="64" t="s">
        <v>3</v>
      </c>
      <c r="D52" s="67" t="s">
        <v>28</v>
      </c>
      <c r="E52" s="68" t="s">
        <v>2</v>
      </c>
      <c r="F52" s="66" t="s">
        <v>12</v>
      </c>
      <c r="G52" s="100"/>
      <c r="H52" s="101"/>
      <c r="I52" s="102"/>
      <c r="J52" s="104"/>
      <c r="K52" s="176"/>
      <c r="L52" s="177"/>
      <c r="M52" s="177"/>
      <c r="N52" s="178"/>
    </row>
    <row r="53" spans="1:14" ht="39.950000000000003" customHeight="1" thickTop="1" thickBot="1" x14ac:dyDescent="0.3">
      <c r="A53" s="65" t="s">
        <v>17</v>
      </c>
      <c r="B53" s="64" t="s">
        <v>64</v>
      </c>
      <c r="C53" s="64" t="s">
        <v>3</v>
      </c>
      <c r="D53" s="67" t="s">
        <v>8</v>
      </c>
      <c r="E53" s="68" t="s">
        <v>2</v>
      </c>
      <c r="F53" s="66" t="s">
        <v>12</v>
      </c>
      <c r="G53" s="100"/>
      <c r="H53" s="101"/>
      <c r="I53" s="102"/>
      <c r="J53" s="104"/>
      <c r="K53" s="176"/>
      <c r="L53" s="177"/>
      <c r="M53" s="177"/>
      <c r="N53" s="178"/>
    </row>
    <row r="54" spans="1:14" ht="39.950000000000003" customHeight="1" thickTop="1" thickBot="1" x14ac:dyDescent="0.3">
      <c r="A54" s="65" t="s">
        <v>18</v>
      </c>
      <c r="B54" s="64" t="s">
        <v>65</v>
      </c>
      <c r="C54" s="64" t="s">
        <v>3</v>
      </c>
      <c r="D54" s="67" t="s">
        <v>28</v>
      </c>
      <c r="E54" s="68" t="s">
        <v>2</v>
      </c>
      <c r="F54" s="66" t="s">
        <v>12</v>
      </c>
      <c r="G54" s="100"/>
      <c r="H54" s="101"/>
      <c r="I54" s="102"/>
      <c r="J54" s="104"/>
      <c r="K54" s="176"/>
      <c r="L54" s="177"/>
      <c r="M54" s="177"/>
      <c r="N54" s="178"/>
    </row>
    <row r="55" spans="1:14" ht="39.950000000000003" customHeight="1" thickTop="1" thickBot="1" x14ac:dyDescent="0.3">
      <c r="A55" s="65" t="s">
        <v>19</v>
      </c>
      <c r="B55" s="64" t="s">
        <v>66</v>
      </c>
      <c r="C55" s="64" t="s">
        <v>3</v>
      </c>
      <c r="D55" s="67" t="s">
        <v>8</v>
      </c>
      <c r="E55" s="68" t="s">
        <v>2</v>
      </c>
      <c r="F55" s="66" t="s">
        <v>12</v>
      </c>
      <c r="G55" s="100"/>
      <c r="H55" s="101"/>
      <c r="I55" s="102"/>
      <c r="J55" s="104"/>
      <c r="K55" s="176"/>
      <c r="L55" s="177"/>
      <c r="M55" s="177"/>
      <c r="N55" s="178"/>
    </row>
    <row r="56" spans="1:14" ht="39.950000000000003" customHeight="1" thickTop="1" thickBot="1" x14ac:dyDescent="0.3">
      <c r="A56" s="65" t="s">
        <v>20</v>
      </c>
      <c r="B56" s="64" t="s">
        <v>67</v>
      </c>
      <c r="C56" s="64" t="s">
        <v>3</v>
      </c>
      <c r="D56" s="67" t="s">
        <v>8</v>
      </c>
      <c r="E56" s="68" t="s">
        <v>2</v>
      </c>
      <c r="F56" s="66" t="s">
        <v>12</v>
      </c>
      <c r="G56" s="100"/>
      <c r="H56" s="101"/>
      <c r="I56" s="102"/>
      <c r="J56" s="104"/>
      <c r="K56" s="176"/>
      <c r="L56" s="177"/>
      <c r="M56" s="177"/>
      <c r="N56" s="178"/>
    </row>
    <row r="57" spans="1:14" ht="39.950000000000003" customHeight="1" thickTop="1" thickBot="1" x14ac:dyDescent="0.3">
      <c r="A57" s="65" t="s">
        <v>21</v>
      </c>
      <c r="B57" s="64" t="s">
        <v>68</v>
      </c>
      <c r="C57" s="64" t="s">
        <v>3</v>
      </c>
      <c r="D57" s="67" t="s">
        <v>8</v>
      </c>
      <c r="E57" s="68" t="s">
        <v>2</v>
      </c>
      <c r="F57" s="66" t="s">
        <v>12</v>
      </c>
      <c r="G57" s="100"/>
      <c r="H57" s="101"/>
      <c r="I57" s="102"/>
      <c r="J57" s="104"/>
      <c r="K57" s="176"/>
      <c r="L57" s="177"/>
      <c r="M57" s="177"/>
      <c r="N57" s="178"/>
    </row>
    <row r="58" spans="1:14" ht="39.950000000000003" customHeight="1" thickTop="1" thickBot="1" x14ac:dyDescent="0.3">
      <c r="A58" s="65" t="s">
        <v>22</v>
      </c>
      <c r="B58" s="64" t="s">
        <v>70</v>
      </c>
      <c r="C58" s="64" t="s">
        <v>3</v>
      </c>
      <c r="D58" s="67" t="s">
        <v>8</v>
      </c>
      <c r="E58" s="68" t="s">
        <v>2</v>
      </c>
      <c r="F58" s="66" t="s">
        <v>12</v>
      </c>
      <c r="G58" s="100"/>
      <c r="H58" s="101"/>
      <c r="I58" s="102"/>
      <c r="J58" s="104"/>
      <c r="K58" s="176"/>
      <c r="L58" s="177"/>
      <c r="M58" s="177"/>
      <c r="N58" s="178"/>
    </row>
    <row r="59" spans="1:14" ht="15" customHeight="1" thickTop="1" x14ac:dyDescent="0.25">
      <c r="A59" s="329" t="s">
        <v>24</v>
      </c>
      <c r="B59" s="314" t="s">
        <v>82</v>
      </c>
      <c r="C59" s="314" t="s">
        <v>3</v>
      </c>
      <c r="D59" s="315" t="s">
        <v>8</v>
      </c>
      <c r="E59" s="331" t="s">
        <v>83</v>
      </c>
      <c r="F59" s="271" t="s">
        <v>84</v>
      </c>
      <c r="G59" s="312"/>
      <c r="H59" s="265"/>
      <c r="I59" s="268"/>
      <c r="J59" s="316">
        <v>84</v>
      </c>
      <c r="K59" s="318"/>
      <c r="L59" s="319"/>
      <c r="M59" s="319"/>
      <c r="N59" s="182"/>
    </row>
    <row r="60" spans="1:14" ht="15" customHeight="1" x14ac:dyDescent="0.25">
      <c r="A60" s="323"/>
      <c r="B60" s="325"/>
      <c r="C60" s="325"/>
      <c r="D60" s="327"/>
      <c r="E60" s="332"/>
      <c r="F60" s="310"/>
      <c r="G60" s="313"/>
      <c r="H60" s="314"/>
      <c r="I60" s="315"/>
      <c r="J60" s="317"/>
      <c r="K60" s="298"/>
      <c r="L60" s="299"/>
      <c r="M60" s="299"/>
      <c r="N60" s="300"/>
    </row>
    <row r="61" spans="1:14" ht="15" customHeight="1" x14ac:dyDescent="0.25">
      <c r="A61" s="323"/>
      <c r="B61" s="325"/>
      <c r="C61" s="325"/>
      <c r="D61" s="327"/>
      <c r="E61" s="332"/>
      <c r="F61" s="311" t="s">
        <v>85</v>
      </c>
      <c r="G61" s="301"/>
      <c r="H61" s="303"/>
      <c r="I61" s="305"/>
      <c r="J61" s="307">
        <v>76</v>
      </c>
      <c r="K61" s="295"/>
      <c r="L61" s="296"/>
      <c r="M61" s="296"/>
      <c r="N61" s="297"/>
    </row>
    <row r="62" spans="1:14" ht="15" customHeight="1" x14ac:dyDescent="0.25">
      <c r="A62" s="330"/>
      <c r="B62" s="303"/>
      <c r="C62" s="303"/>
      <c r="D62" s="305"/>
      <c r="E62" s="333"/>
      <c r="F62" s="310"/>
      <c r="G62" s="313"/>
      <c r="H62" s="314"/>
      <c r="I62" s="315"/>
      <c r="J62" s="317"/>
      <c r="K62" s="298"/>
      <c r="L62" s="299"/>
      <c r="M62" s="299"/>
      <c r="N62" s="300"/>
    </row>
    <row r="63" spans="1:14" ht="15" customHeight="1" x14ac:dyDescent="0.25">
      <c r="A63" s="323" t="s">
        <v>23</v>
      </c>
      <c r="B63" s="325" t="s">
        <v>88</v>
      </c>
      <c r="C63" s="325" t="s">
        <v>3</v>
      </c>
      <c r="D63" s="327" t="s">
        <v>8</v>
      </c>
      <c r="E63" s="332" t="s">
        <v>83</v>
      </c>
      <c r="F63" s="311" t="s">
        <v>84</v>
      </c>
      <c r="G63" s="301"/>
      <c r="H63" s="303"/>
      <c r="I63" s="305"/>
      <c r="J63" s="307">
        <v>84</v>
      </c>
      <c r="K63" s="295"/>
      <c r="L63" s="296"/>
      <c r="M63" s="296"/>
      <c r="N63" s="297"/>
    </row>
    <row r="64" spans="1:14" ht="15" customHeight="1" x14ac:dyDescent="0.25">
      <c r="A64" s="323"/>
      <c r="B64" s="325"/>
      <c r="C64" s="325"/>
      <c r="D64" s="327"/>
      <c r="E64" s="332"/>
      <c r="F64" s="310"/>
      <c r="G64" s="313"/>
      <c r="H64" s="314"/>
      <c r="I64" s="315"/>
      <c r="J64" s="317"/>
      <c r="K64" s="298"/>
      <c r="L64" s="299"/>
      <c r="M64" s="299"/>
      <c r="N64" s="300"/>
    </row>
    <row r="65" spans="1:14" ht="15" customHeight="1" x14ac:dyDescent="0.25">
      <c r="A65" s="323"/>
      <c r="B65" s="325"/>
      <c r="C65" s="325"/>
      <c r="D65" s="327"/>
      <c r="E65" s="332"/>
      <c r="F65" s="311" t="s">
        <v>85</v>
      </c>
      <c r="G65" s="301"/>
      <c r="H65" s="303"/>
      <c r="I65" s="305"/>
      <c r="J65" s="307">
        <v>86</v>
      </c>
      <c r="K65" s="295"/>
      <c r="L65" s="296"/>
      <c r="M65" s="296"/>
      <c r="N65" s="297"/>
    </row>
    <row r="66" spans="1:14" ht="15" customHeight="1" thickBot="1" x14ac:dyDescent="0.3">
      <c r="A66" s="324"/>
      <c r="B66" s="326"/>
      <c r="C66" s="326"/>
      <c r="D66" s="328"/>
      <c r="E66" s="334"/>
      <c r="F66" s="335"/>
      <c r="G66" s="302"/>
      <c r="H66" s="304"/>
      <c r="I66" s="306"/>
      <c r="J66" s="308"/>
      <c r="K66" s="245"/>
      <c r="L66" s="309"/>
      <c r="M66" s="309"/>
      <c r="N66" s="184"/>
    </row>
    <row r="67" spans="1:14" ht="39.950000000000003" customHeight="1" thickTop="1" thickBot="1" x14ac:dyDescent="0.3">
      <c r="A67" s="115" t="s">
        <v>86</v>
      </c>
      <c r="B67" s="116" t="s">
        <v>80</v>
      </c>
      <c r="C67" s="116" t="s">
        <v>3</v>
      </c>
      <c r="D67" s="117" t="s">
        <v>8</v>
      </c>
      <c r="E67" s="118" t="s">
        <v>2</v>
      </c>
      <c r="F67" s="119" t="s">
        <v>12</v>
      </c>
      <c r="G67" s="120"/>
      <c r="H67" s="121"/>
      <c r="I67" s="122"/>
      <c r="J67" s="104">
        <v>229</v>
      </c>
      <c r="K67" s="176"/>
      <c r="L67" s="177"/>
      <c r="M67" s="177"/>
      <c r="N67" s="178"/>
    </row>
    <row r="68" spans="1:14" ht="39.950000000000003" customHeight="1" thickTop="1" thickBot="1" x14ac:dyDescent="0.3">
      <c r="A68" s="123" t="s">
        <v>87</v>
      </c>
      <c r="B68" s="124" t="s">
        <v>89</v>
      </c>
      <c r="C68" s="124" t="s">
        <v>3</v>
      </c>
      <c r="D68" s="125" t="s">
        <v>8</v>
      </c>
      <c r="E68" s="126" t="s">
        <v>2</v>
      </c>
      <c r="F68" s="127" t="s">
        <v>12</v>
      </c>
      <c r="G68" s="128"/>
      <c r="H68" s="129"/>
      <c r="I68" s="130"/>
      <c r="J68" s="108">
        <v>144</v>
      </c>
      <c r="K68" s="173"/>
      <c r="L68" s="174"/>
      <c r="M68" s="174"/>
      <c r="N68" s="175"/>
    </row>
    <row r="69" spans="1:14" ht="15.75" thickTop="1" x14ac:dyDescent="0.25"/>
  </sheetData>
  <mergeCells count="183">
    <mergeCell ref="J42:J43"/>
    <mergeCell ref="N42:N43"/>
    <mergeCell ref="N44:N45"/>
    <mergeCell ref="A63:A66"/>
    <mergeCell ref="C63:C66"/>
    <mergeCell ref="D63:D66"/>
    <mergeCell ref="A59:A62"/>
    <mergeCell ref="B59:B62"/>
    <mergeCell ref="C59:C62"/>
    <mergeCell ref="D59:D62"/>
    <mergeCell ref="E59:E62"/>
    <mergeCell ref="E63:E66"/>
    <mergeCell ref="J44:J45"/>
    <mergeCell ref="K61:N62"/>
    <mergeCell ref="B63:B66"/>
    <mergeCell ref="F63:F64"/>
    <mergeCell ref="F65:F66"/>
    <mergeCell ref="G63:G64"/>
    <mergeCell ref="H63:H64"/>
    <mergeCell ref="I63:I64"/>
    <mergeCell ref="J63:J64"/>
    <mergeCell ref="G65:G66"/>
    <mergeCell ref="H65:H66"/>
    <mergeCell ref="I65:I66"/>
    <mergeCell ref="J65:J66"/>
    <mergeCell ref="K65:N66"/>
    <mergeCell ref="F59:F60"/>
    <mergeCell ref="F61:F62"/>
    <mergeCell ref="G59:G60"/>
    <mergeCell ref="H59:H60"/>
    <mergeCell ref="I59:I60"/>
    <mergeCell ref="J59:J60"/>
    <mergeCell ref="K59:N60"/>
    <mergeCell ref="G61:G62"/>
    <mergeCell ref="H61:H62"/>
    <mergeCell ref="I61:I62"/>
    <mergeCell ref="J61:J62"/>
    <mergeCell ref="A42:A45"/>
    <mergeCell ref="B42:B45"/>
    <mergeCell ref="C42:C45"/>
    <mergeCell ref="D42:D45"/>
    <mergeCell ref="E42:E45"/>
    <mergeCell ref="F42:F43"/>
    <mergeCell ref="G42:G43"/>
    <mergeCell ref="H42:H43"/>
    <mergeCell ref="I42:I43"/>
    <mergeCell ref="F44:F45"/>
    <mergeCell ref="G44:G45"/>
    <mergeCell ref="H44:H45"/>
    <mergeCell ref="I44:I45"/>
    <mergeCell ref="N22:N25"/>
    <mergeCell ref="F22:F25"/>
    <mergeCell ref="G22:G25"/>
    <mergeCell ref="H22:H25"/>
    <mergeCell ref="I22:I25"/>
    <mergeCell ref="J22:J25"/>
    <mergeCell ref="D1:N1"/>
    <mergeCell ref="A1:C1"/>
    <mergeCell ref="G34:G37"/>
    <mergeCell ref="H34:H37"/>
    <mergeCell ref="I34:I37"/>
    <mergeCell ref="J34:J37"/>
    <mergeCell ref="C34:C37"/>
    <mergeCell ref="D34:D37"/>
    <mergeCell ref="E34:E37"/>
    <mergeCell ref="N34:N37"/>
    <mergeCell ref="N6:N9"/>
    <mergeCell ref="A22:A25"/>
    <mergeCell ref="B22:B25"/>
    <mergeCell ref="C22:C25"/>
    <mergeCell ref="D22:D25"/>
    <mergeCell ref="E22:E25"/>
    <mergeCell ref="F34:F37"/>
    <mergeCell ref="A34:A37"/>
    <mergeCell ref="B34:B37"/>
    <mergeCell ref="A50:N50"/>
    <mergeCell ref="F46:F49"/>
    <mergeCell ref="G46:G49"/>
    <mergeCell ref="H46:H49"/>
    <mergeCell ref="I46:I49"/>
    <mergeCell ref="J46:J49"/>
    <mergeCell ref="N46:N49"/>
    <mergeCell ref="A46:A49"/>
    <mergeCell ref="B46:B49"/>
    <mergeCell ref="C46:C49"/>
    <mergeCell ref="D46:D49"/>
    <mergeCell ref="E46:E49"/>
    <mergeCell ref="A38:A41"/>
    <mergeCell ref="B38:B41"/>
    <mergeCell ref="C38:C41"/>
    <mergeCell ref="D38:D41"/>
    <mergeCell ref="E38:E41"/>
    <mergeCell ref="F38:F41"/>
    <mergeCell ref="G38:G41"/>
    <mergeCell ref="H38:H41"/>
    <mergeCell ref="I38:I41"/>
    <mergeCell ref="J38:J41"/>
    <mergeCell ref="N38:N41"/>
    <mergeCell ref="B26:B29"/>
    <mergeCell ref="C26:C29"/>
    <mergeCell ref="D26:D29"/>
    <mergeCell ref="E26:E29"/>
    <mergeCell ref="F26:F29"/>
    <mergeCell ref="G26:G29"/>
    <mergeCell ref="H26:H29"/>
    <mergeCell ref="I26:I29"/>
    <mergeCell ref="J26:J29"/>
    <mergeCell ref="A2:B2"/>
    <mergeCell ref="A3:N3"/>
    <mergeCell ref="A4:D4"/>
    <mergeCell ref="E4:N4"/>
    <mergeCell ref="J2:M2"/>
    <mergeCell ref="C2:D2"/>
    <mergeCell ref="E2:F2"/>
    <mergeCell ref="G2:I2"/>
    <mergeCell ref="F6:F9"/>
    <mergeCell ref="G6:G9"/>
    <mergeCell ref="H6:H9"/>
    <mergeCell ref="K5:M5"/>
    <mergeCell ref="I6:I9"/>
    <mergeCell ref="J6:J9"/>
    <mergeCell ref="A6:A9"/>
    <mergeCell ref="B6:B9"/>
    <mergeCell ref="C6:C9"/>
    <mergeCell ref="D6:D9"/>
    <mergeCell ref="E6:E9"/>
    <mergeCell ref="N10:N13"/>
    <mergeCell ref="A14:A17"/>
    <mergeCell ref="B14:B17"/>
    <mergeCell ref="C14:C17"/>
    <mergeCell ref="D14:D17"/>
    <mergeCell ref="E14:E17"/>
    <mergeCell ref="F14:F17"/>
    <mergeCell ref="G14:G17"/>
    <mergeCell ref="H14:H17"/>
    <mergeCell ref="I14:I17"/>
    <mergeCell ref="J14:J17"/>
    <mergeCell ref="N14:N17"/>
    <mergeCell ref="F10:F13"/>
    <mergeCell ref="G10:G13"/>
    <mergeCell ref="H10:H13"/>
    <mergeCell ref="I10:I13"/>
    <mergeCell ref="J10:J13"/>
    <mergeCell ref="A10:A13"/>
    <mergeCell ref="B10:B13"/>
    <mergeCell ref="C10:C13"/>
    <mergeCell ref="D10:D13"/>
    <mergeCell ref="E10:E13"/>
    <mergeCell ref="N18:N21"/>
    <mergeCell ref="A30:A33"/>
    <mergeCell ref="B30:B33"/>
    <mergeCell ref="C30:C33"/>
    <mergeCell ref="D30:D33"/>
    <mergeCell ref="E30:E33"/>
    <mergeCell ref="F30:F33"/>
    <mergeCell ref="G30:G33"/>
    <mergeCell ref="H30:H33"/>
    <mergeCell ref="I30:I33"/>
    <mergeCell ref="J30:J33"/>
    <mergeCell ref="N30:N33"/>
    <mergeCell ref="F18:F21"/>
    <mergeCell ref="G18:G21"/>
    <mergeCell ref="H18:H21"/>
    <mergeCell ref="I18:I21"/>
    <mergeCell ref="J18:J21"/>
    <mergeCell ref="A18:A21"/>
    <mergeCell ref="B18:B21"/>
    <mergeCell ref="C18:C21"/>
    <mergeCell ref="D18:D21"/>
    <mergeCell ref="E18:E21"/>
    <mergeCell ref="N26:N29"/>
    <mergeCell ref="A26:A29"/>
    <mergeCell ref="K68:N68"/>
    <mergeCell ref="K56:N56"/>
    <mergeCell ref="K57:N57"/>
    <mergeCell ref="K58:N58"/>
    <mergeCell ref="K67:N67"/>
    <mergeCell ref="K51:N51"/>
    <mergeCell ref="K52:N52"/>
    <mergeCell ref="K53:N53"/>
    <mergeCell ref="K54:N54"/>
    <mergeCell ref="K55:N55"/>
    <mergeCell ref="K63:N64"/>
  </mergeCells>
  <conditionalFormatting sqref="J6:J9">
    <cfRule type="cellIs" dxfId="115" priority="49" operator="between">
      <formula>$K$9</formula>
      <formula>$M$9</formula>
    </cfRule>
    <cfRule type="cellIs" dxfId="114" priority="50" operator="between">
      <formula>$K$8</formula>
      <formula>$M$8</formula>
    </cfRule>
    <cfRule type="cellIs" dxfId="113" priority="51" operator="between">
      <formula>$K$7</formula>
      <formula>$M$7</formula>
    </cfRule>
    <cfRule type="cellIs" dxfId="112" priority="54" operator="between">
      <formula>$K$6</formula>
      <formula>$M$6</formula>
    </cfRule>
  </conditionalFormatting>
  <conditionalFormatting sqref="J26:J29">
    <cfRule type="cellIs" dxfId="111" priority="42" operator="between">
      <formula>$K$29</formula>
      <formula>$M$29</formula>
    </cfRule>
    <cfRule type="cellIs" dxfId="110" priority="43" operator="between">
      <formula>$K$28</formula>
      <formula>$M$28</formula>
    </cfRule>
    <cfRule type="cellIs" dxfId="109" priority="44" operator="between">
      <formula>$K$27</formula>
      <formula>$M$27</formula>
    </cfRule>
    <cfRule type="cellIs" dxfId="108" priority="45" operator="between">
      <formula>$K$26</formula>
      <formula>$M$26</formula>
    </cfRule>
    <cfRule type="cellIs" dxfId="107" priority="52" operator="between">
      <formula>$K$7</formula>
      <formula>$M$7</formula>
    </cfRule>
  </conditionalFormatting>
  <conditionalFormatting sqref="J34:J37">
    <cfRule type="cellIs" dxfId="106" priority="38" operator="between">
      <formula>$K$37</formula>
      <formula>$M$37</formula>
    </cfRule>
    <cfRule type="cellIs" dxfId="105" priority="39" operator="between">
      <formula>$K$36</formula>
      <formula>$M$36</formula>
    </cfRule>
    <cfRule type="cellIs" dxfId="104" priority="40" operator="between">
      <formula>$K$35</formula>
      <formula>$M$35</formula>
    </cfRule>
    <cfRule type="cellIs" dxfId="103" priority="41" operator="between">
      <formula>$K$34</formula>
      <formula>$M$34</formula>
    </cfRule>
  </conditionalFormatting>
  <conditionalFormatting sqref="J46:J49">
    <cfRule type="cellIs" dxfId="102" priority="34" operator="between">
      <formula>$K$49</formula>
      <formula>$M$49</formula>
    </cfRule>
    <cfRule type="cellIs" dxfId="101" priority="35" operator="between">
      <formula>$K$48</formula>
      <formula>$M$48</formula>
    </cfRule>
    <cfRule type="cellIs" dxfId="100" priority="36" operator="between">
      <formula>$K$47</formula>
      <formula>$M$47</formula>
    </cfRule>
    <cfRule type="cellIs" dxfId="99" priority="37" operator="between">
      <formula>$K$46</formula>
      <formula>$M$46</formula>
    </cfRule>
  </conditionalFormatting>
  <conditionalFormatting sqref="J10:J25">
    <cfRule type="cellIs" dxfId="98" priority="30" operator="between">
      <formula>$K$25</formula>
      <formula>$M$25</formula>
    </cfRule>
    <cfRule type="cellIs" dxfId="97" priority="31" operator="between">
      <formula>$K$24</formula>
      <formula>$M$24</formula>
    </cfRule>
    <cfRule type="cellIs" dxfId="96" priority="32" operator="between">
      <formula>$K$23</formula>
      <formula>$M$23</formula>
    </cfRule>
    <cfRule type="cellIs" dxfId="95" priority="33" operator="between">
      <formula>$K$22</formula>
      <formula>$M$22</formula>
    </cfRule>
  </conditionalFormatting>
  <conditionalFormatting sqref="J30:J33">
    <cfRule type="cellIs" dxfId="94" priority="25" operator="between">
      <formula>$K$29</formula>
      <formula>$M$29</formula>
    </cfRule>
    <cfRule type="cellIs" dxfId="93" priority="26" operator="between">
      <formula>$K$28</formula>
      <formula>$M$28</formula>
    </cfRule>
    <cfRule type="cellIs" dxfId="92" priority="27" operator="between">
      <formula>$K$27</formula>
      <formula>$M$27</formula>
    </cfRule>
    <cfRule type="cellIs" dxfId="91" priority="28" operator="between">
      <formula>$K$26</formula>
      <formula>$M$26</formula>
    </cfRule>
    <cfRule type="cellIs" dxfId="90" priority="29" operator="between">
      <formula>$K$7</formula>
      <formula>$M$7</formula>
    </cfRule>
  </conditionalFormatting>
  <conditionalFormatting sqref="J38:J41">
    <cfRule type="cellIs" dxfId="89" priority="17" operator="between">
      <formula>$K$49</formula>
      <formula>$M$49</formula>
    </cfRule>
    <cfRule type="cellIs" dxfId="88" priority="18" operator="between">
      <formula>$K$48</formula>
      <formula>$M$48</formula>
    </cfRule>
    <cfRule type="cellIs" dxfId="87" priority="19" operator="between">
      <formula>$K$47</formula>
      <formula>$M$47</formula>
    </cfRule>
    <cfRule type="cellIs" dxfId="86" priority="20" operator="between">
      <formula>$K$46</formula>
      <formula>$M$46</formula>
    </cfRule>
  </conditionalFormatting>
  <conditionalFormatting sqref="J42">
    <cfRule type="cellIs" dxfId="85" priority="13" operator="between">
      <formula>$K$49</formula>
      <formula>$M$49</formula>
    </cfRule>
    <cfRule type="cellIs" dxfId="84" priority="14" operator="between">
      <formula>$K$48</formula>
      <formula>$M$48</formula>
    </cfRule>
    <cfRule type="cellIs" dxfId="83" priority="15" operator="between">
      <formula>$K$47</formula>
      <formula>$M$47</formula>
    </cfRule>
    <cfRule type="cellIs" dxfId="82" priority="16" operator="between">
      <formula>$K$46</formula>
      <formula>$M$46</formula>
    </cfRule>
  </conditionalFormatting>
  <conditionalFormatting sqref="J42:J43">
    <cfRule type="cellIs" dxfId="81" priority="12" operator="between">
      <formula>$K$42</formula>
      <formula>$M$42</formula>
    </cfRule>
    <cfRule type="cellIs" dxfId="80" priority="11" operator="between">
      <formula>$K$43</formula>
      <formula>$M$43</formula>
    </cfRule>
    <cfRule type="cellIs" dxfId="79" priority="10" operator="between">
      <formula>$K$44</formula>
      <formula>$M$44</formula>
    </cfRule>
    <cfRule type="cellIs" dxfId="78" priority="9" operator="between">
      <formula>$K$45</formula>
      <formula>$M$45</formula>
    </cfRule>
  </conditionalFormatting>
  <conditionalFormatting sqref="J44">
    <cfRule type="cellIs" dxfId="77" priority="5" operator="between">
      <formula>$K$49</formula>
      <formula>$M$49</formula>
    </cfRule>
    <cfRule type="cellIs" dxfId="76" priority="6" operator="between">
      <formula>$K$48</formula>
      <formula>$M$48</formula>
    </cfRule>
    <cfRule type="cellIs" dxfId="75" priority="7" operator="between">
      <formula>$K$47</formula>
      <formula>$M$47</formula>
    </cfRule>
    <cfRule type="cellIs" dxfId="74" priority="8" operator="between">
      <formula>$K$46</formula>
      <formula>$M$46</formula>
    </cfRule>
  </conditionalFormatting>
  <conditionalFormatting sqref="J44:J45">
    <cfRule type="cellIs" dxfId="73" priority="1" operator="between">
      <formula>$K$45</formula>
      <formula>$M$45</formula>
    </cfRule>
    <cfRule type="cellIs" dxfId="72" priority="2" operator="between">
      <formula>$K$44</formula>
      <formula>$M$44</formula>
    </cfRule>
    <cfRule type="cellIs" dxfId="71" priority="3" operator="between">
      <formula>$K$43</formula>
      <formula>$M$43</formula>
    </cfRule>
    <cfRule type="cellIs" dxfId="70" priority="4" operator="between">
      <formula>$K$42</formula>
      <formula>$M$42</formula>
    </cfRule>
  </conditionalFormatting>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Q67"/>
  <sheetViews>
    <sheetView topLeftCell="A10" zoomScale="80" zoomScaleNormal="80" workbookViewId="0">
      <selection activeCell="O13" sqref="O13"/>
    </sheetView>
  </sheetViews>
  <sheetFormatPr baseColWidth="10" defaultRowHeight="15" x14ac:dyDescent="0.25"/>
  <cols>
    <col min="2" max="2" width="50.7109375" customWidth="1"/>
    <col min="3" max="3" width="10.7109375" customWidth="1"/>
    <col min="4" max="4" width="50.7109375" customWidth="1"/>
    <col min="5" max="5" width="15.7109375" customWidth="1"/>
    <col min="6" max="6" width="13.85546875" customWidth="1"/>
    <col min="7" max="10" width="13.7109375" customWidth="1"/>
    <col min="11" max="11" width="5.7109375" customWidth="1"/>
    <col min="12" max="12" width="3.7109375" customWidth="1"/>
    <col min="13" max="13" width="5.7109375" customWidth="1"/>
    <col min="14" max="14" width="35" customWidth="1"/>
  </cols>
  <sheetData>
    <row r="1" spans="1:17" ht="81.75" customHeight="1" thickTop="1" thickBot="1" x14ac:dyDescent="0.3">
      <c r="A1" s="289"/>
      <c r="B1" s="290"/>
      <c r="C1" s="290"/>
      <c r="D1" s="287" t="s">
        <v>41</v>
      </c>
      <c r="E1" s="287"/>
      <c r="F1" s="287"/>
      <c r="G1" s="287"/>
      <c r="H1" s="287"/>
      <c r="I1" s="287"/>
      <c r="J1" s="287"/>
      <c r="K1" s="287"/>
      <c r="L1" s="287"/>
      <c r="M1" s="287"/>
      <c r="N1" s="288"/>
    </row>
    <row r="2" spans="1:17" ht="39" customHeight="1" thickTop="1" thickBot="1" x14ac:dyDescent="0.3">
      <c r="A2" s="210" t="s">
        <v>4</v>
      </c>
      <c r="B2" s="211"/>
      <c r="C2" s="224" t="s">
        <v>61</v>
      </c>
      <c r="D2" s="225"/>
      <c r="E2" s="226" t="s">
        <v>40</v>
      </c>
      <c r="F2" s="227"/>
      <c r="G2" s="224"/>
      <c r="H2" s="228"/>
      <c r="I2" s="225"/>
      <c r="J2" s="222" t="s">
        <v>27</v>
      </c>
      <c r="K2" s="213"/>
      <c r="L2" s="213"/>
      <c r="M2" s="223"/>
      <c r="N2" s="48"/>
    </row>
    <row r="3" spans="1:17" ht="16.5" customHeight="1" thickTop="1" thickBot="1" x14ac:dyDescent="0.3">
      <c r="A3" s="212" t="s">
        <v>14</v>
      </c>
      <c r="B3" s="213"/>
      <c r="C3" s="213"/>
      <c r="D3" s="213"/>
      <c r="E3" s="213"/>
      <c r="F3" s="213"/>
      <c r="G3" s="213"/>
      <c r="H3" s="213"/>
      <c r="I3" s="213"/>
      <c r="J3" s="213"/>
      <c r="K3" s="213"/>
      <c r="L3" s="213"/>
      <c r="M3" s="213"/>
      <c r="N3" s="214"/>
    </row>
    <row r="4" spans="1:17" ht="16.5" customHeight="1" thickTop="1" thickBot="1" x14ac:dyDescent="0.3">
      <c r="A4" s="215" t="s">
        <v>11</v>
      </c>
      <c r="B4" s="216"/>
      <c r="C4" s="216"/>
      <c r="D4" s="217"/>
      <c r="E4" s="218" t="s">
        <v>9</v>
      </c>
      <c r="F4" s="219"/>
      <c r="G4" s="219"/>
      <c r="H4" s="219"/>
      <c r="I4" s="219"/>
      <c r="J4" s="219"/>
      <c r="K4" s="220"/>
      <c r="L4" s="220"/>
      <c r="M4" s="220"/>
      <c r="N4" s="221"/>
    </row>
    <row r="5" spans="1:17" ht="46.5" thickTop="1" thickBot="1" x14ac:dyDescent="0.3">
      <c r="A5" s="36" t="s">
        <v>25</v>
      </c>
      <c r="B5" s="35" t="s">
        <v>26</v>
      </c>
      <c r="C5" s="35" t="s">
        <v>0</v>
      </c>
      <c r="D5" s="38" t="s">
        <v>5</v>
      </c>
      <c r="E5" s="58" t="s">
        <v>10</v>
      </c>
      <c r="F5" s="58" t="s">
        <v>6</v>
      </c>
      <c r="G5" s="59" t="s">
        <v>34</v>
      </c>
      <c r="H5" s="29" t="s">
        <v>35</v>
      </c>
      <c r="I5" s="60" t="s">
        <v>36</v>
      </c>
      <c r="J5" s="40" t="s">
        <v>37</v>
      </c>
      <c r="K5" s="336" t="s">
        <v>1</v>
      </c>
      <c r="L5" s="337"/>
      <c r="M5" s="338"/>
      <c r="N5" s="169" t="s">
        <v>38</v>
      </c>
    </row>
    <row r="6" spans="1:17" ht="127.5" customHeight="1" thickTop="1" thickBot="1" x14ac:dyDescent="0.3">
      <c r="A6" s="339">
        <v>1</v>
      </c>
      <c r="B6" s="341" t="s">
        <v>44</v>
      </c>
      <c r="C6" s="343" t="s">
        <v>7</v>
      </c>
      <c r="D6" s="344" t="s">
        <v>45</v>
      </c>
      <c r="E6" s="347" t="s">
        <v>29</v>
      </c>
      <c r="F6" s="109" t="s">
        <v>30</v>
      </c>
      <c r="G6" s="110"/>
      <c r="H6" s="111"/>
      <c r="I6" s="61"/>
      <c r="J6" s="62">
        <f>(J27/J31)*100</f>
        <v>100</v>
      </c>
      <c r="K6" s="21">
        <v>0</v>
      </c>
      <c r="L6" s="44"/>
      <c r="M6" s="166">
        <v>40</v>
      </c>
      <c r="N6" s="172" t="s">
        <v>93</v>
      </c>
      <c r="Q6">
        <v>1.0000000000000001E-5</v>
      </c>
    </row>
    <row r="7" spans="1:17" ht="167.25" customHeight="1" thickTop="1" thickBot="1" x14ac:dyDescent="0.3">
      <c r="A7" s="260"/>
      <c r="B7" s="263"/>
      <c r="C7" s="266"/>
      <c r="D7" s="345"/>
      <c r="E7" s="348"/>
      <c r="F7" s="112" t="s">
        <v>31</v>
      </c>
      <c r="G7" s="113"/>
      <c r="H7" s="114"/>
      <c r="I7" s="13"/>
      <c r="J7" s="63">
        <f>(J28/J32)*100</f>
        <v>100</v>
      </c>
      <c r="K7" s="22">
        <f>+M6+$Q$6</f>
        <v>40.000010000000003</v>
      </c>
      <c r="L7" s="45"/>
      <c r="M7" s="167">
        <v>60</v>
      </c>
      <c r="N7" s="165" t="s">
        <v>99</v>
      </c>
    </row>
    <row r="8" spans="1:17" ht="166.5" customHeight="1" thickTop="1" thickBot="1" x14ac:dyDescent="0.3">
      <c r="A8" s="260"/>
      <c r="B8" s="263"/>
      <c r="C8" s="266"/>
      <c r="D8" s="345"/>
      <c r="E8" s="348"/>
      <c r="F8" s="112" t="s">
        <v>32</v>
      </c>
      <c r="G8" s="113"/>
      <c r="H8" s="114"/>
      <c r="I8" s="13"/>
      <c r="J8" s="63">
        <f>(J29/J33)*100</f>
        <v>100</v>
      </c>
      <c r="K8" s="22">
        <f t="shared" ref="K8:K9" si="0">+M7+$Q$6</f>
        <v>60.000010000000003</v>
      </c>
      <c r="L8" s="46"/>
      <c r="M8" s="167">
        <v>80</v>
      </c>
      <c r="N8" s="165" t="s">
        <v>100</v>
      </c>
    </row>
    <row r="9" spans="1:17" ht="150" customHeight="1" thickTop="1" thickBot="1" x14ac:dyDescent="0.3">
      <c r="A9" s="340"/>
      <c r="B9" s="342"/>
      <c r="C9" s="304"/>
      <c r="D9" s="346"/>
      <c r="E9" s="348"/>
      <c r="F9" s="112" t="s">
        <v>39</v>
      </c>
      <c r="G9" s="113"/>
      <c r="H9" s="114"/>
      <c r="I9" s="13"/>
      <c r="J9" s="63">
        <f>(J30/J34)*100</f>
        <v>100</v>
      </c>
      <c r="K9" s="23">
        <f t="shared" si="0"/>
        <v>80.000010000000003</v>
      </c>
      <c r="L9" s="34"/>
      <c r="M9" s="168">
        <v>100</v>
      </c>
      <c r="N9" s="165" t="s">
        <v>101</v>
      </c>
    </row>
    <row r="10" spans="1:17" ht="168.75" customHeight="1" thickTop="1" thickBot="1" x14ac:dyDescent="0.3">
      <c r="A10" s="349">
        <v>2</v>
      </c>
      <c r="B10" s="350" t="s">
        <v>48</v>
      </c>
      <c r="C10" s="351" t="s">
        <v>7</v>
      </c>
      <c r="D10" s="352" t="s">
        <v>92</v>
      </c>
      <c r="E10" s="353" t="s">
        <v>29</v>
      </c>
      <c r="F10" s="112" t="s">
        <v>30</v>
      </c>
      <c r="G10" s="113"/>
      <c r="H10" s="114"/>
      <c r="I10" s="13"/>
      <c r="J10" s="63">
        <f>(J35/J39)*100</f>
        <v>100</v>
      </c>
      <c r="K10" s="25">
        <v>0</v>
      </c>
      <c r="L10" s="47"/>
      <c r="M10" s="170">
        <v>30</v>
      </c>
      <c r="N10" s="165" t="s">
        <v>98</v>
      </c>
    </row>
    <row r="11" spans="1:17" ht="110.25" customHeight="1" thickTop="1" thickBot="1" x14ac:dyDescent="0.3">
      <c r="A11" s="349"/>
      <c r="B11" s="350"/>
      <c r="C11" s="351"/>
      <c r="D11" s="352"/>
      <c r="E11" s="353"/>
      <c r="F11" s="112" t="s">
        <v>31</v>
      </c>
      <c r="G11" s="113"/>
      <c r="H11" s="114"/>
      <c r="I11" s="13"/>
      <c r="J11" s="63">
        <f>(J36/J40)*100</f>
        <v>100</v>
      </c>
      <c r="K11" s="22">
        <f t="shared" ref="K11:K13" si="1">+M10+$Q$6</f>
        <v>30.00001</v>
      </c>
      <c r="L11" s="45"/>
      <c r="M11" s="167">
        <v>50</v>
      </c>
      <c r="N11" s="165" t="s">
        <v>103</v>
      </c>
    </row>
    <row r="12" spans="1:17" ht="130.5" customHeight="1" thickTop="1" thickBot="1" x14ac:dyDescent="0.3">
      <c r="A12" s="349"/>
      <c r="B12" s="350"/>
      <c r="C12" s="351"/>
      <c r="D12" s="352"/>
      <c r="E12" s="353"/>
      <c r="F12" s="112" t="s">
        <v>32</v>
      </c>
      <c r="G12" s="113"/>
      <c r="H12" s="114"/>
      <c r="I12" s="13"/>
      <c r="J12" s="63">
        <f>(J37/J41)*100</f>
        <v>100</v>
      </c>
      <c r="K12" s="22">
        <f t="shared" si="1"/>
        <v>50.000010000000003</v>
      </c>
      <c r="L12" s="46"/>
      <c r="M12" s="167">
        <v>70</v>
      </c>
      <c r="N12" s="165" t="s">
        <v>104</v>
      </c>
    </row>
    <row r="13" spans="1:17" ht="94.5" customHeight="1" thickTop="1" thickBot="1" x14ac:dyDescent="0.3">
      <c r="A13" s="349"/>
      <c r="B13" s="350"/>
      <c r="C13" s="351"/>
      <c r="D13" s="352"/>
      <c r="E13" s="353"/>
      <c r="F13" s="112" t="s">
        <v>39</v>
      </c>
      <c r="G13" s="113"/>
      <c r="H13" s="114"/>
      <c r="I13" s="13"/>
      <c r="J13" s="63">
        <f>(J38/J42)*100</f>
        <v>100</v>
      </c>
      <c r="K13" s="26">
        <f t="shared" si="1"/>
        <v>70.000010000000003</v>
      </c>
      <c r="L13" s="34"/>
      <c r="M13" s="171">
        <v>100</v>
      </c>
      <c r="N13" s="165" t="s">
        <v>102</v>
      </c>
    </row>
    <row r="14" spans="1:17" ht="24.95" customHeight="1" thickTop="1" thickBot="1" x14ac:dyDescent="0.3">
      <c r="A14" s="185">
        <v>3</v>
      </c>
      <c r="B14" s="188" t="s">
        <v>49</v>
      </c>
      <c r="C14" s="191" t="s">
        <v>7</v>
      </c>
      <c r="D14" s="192" t="s">
        <v>50</v>
      </c>
      <c r="E14" s="176" t="s">
        <v>29</v>
      </c>
      <c r="F14" s="57" t="s">
        <v>30</v>
      </c>
      <c r="G14" s="16"/>
      <c r="H14" s="12"/>
      <c r="I14" s="13"/>
      <c r="J14" s="63" t="e">
        <f>SUM(J43/J47)</f>
        <v>#DIV/0!</v>
      </c>
      <c r="K14" s="25">
        <v>360</v>
      </c>
      <c r="L14" s="47"/>
      <c r="M14" s="25">
        <v>30</v>
      </c>
      <c r="N14" s="183"/>
    </row>
    <row r="15" spans="1:17" ht="24.95" customHeight="1" thickTop="1" thickBot="1" x14ac:dyDescent="0.3">
      <c r="A15" s="186"/>
      <c r="B15" s="189"/>
      <c r="C15" s="191"/>
      <c r="D15" s="193"/>
      <c r="E15" s="176"/>
      <c r="F15" s="57" t="s">
        <v>31</v>
      </c>
      <c r="G15" s="16"/>
      <c r="H15" s="12"/>
      <c r="I15" s="13"/>
      <c r="J15" s="63" t="e">
        <f>SUM(J44/J48)</f>
        <v>#DIV/0!</v>
      </c>
      <c r="K15" s="22">
        <f t="shared" ref="K15:K25" si="2">+M14+$Q$6</f>
        <v>30.00001</v>
      </c>
      <c r="L15" s="45"/>
      <c r="M15" s="22">
        <v>20</v>
      </c>
      <c r="N15" s="183"/>
    </row>
    <row r="16" spans="1:17" ht="24.95" customHeight="1" thickTop="1" thickBot="1" x14ac:dyDescent="0.3">
      <c r="A16" s="186"/>
      <c r="B16" s="189"/>
      <c r="C16" s="191"/>
      <c r="D16" s="193"/>
      <c r="E16" s="176"/>
      <c r="F16" s="57" t="s">
        <v>32</v>
      </c>
      <c r="G16" s="16"/>
      <c r="H16" s="12"/>
      <c r="I16" s="13"/>
      <c r="J16" s="63" t="e">
        <f>SUM(J45/J49)</f>
        <v>#DIV/0!</v>
      </c>
      <c r="K16" s="22">
        <f t="shared" si="2"/>
        <v>20.00001</v>
      </c>
      <c r="L16" s="46"/>
      <c r="M16" s="22">
        <v>15</v>
      </c>
      <c r="N16" s="183"/>
    </row>
    <row r="17" spans="1:14" ht="24.95" customHeight="1" thickTop="1" thickBot="1" x14ac:dyDescent="0.3">
      <c r="A17" s="187"/>
      <c r="B17" s="190"/>
      <c r="C17" s="191"/>
      <c r="D17" s="194"/>
      <c r="E17" s="176"/>
      <c r="F17" s="57" t="s">
        <v>39</v>
      </c>
      <c r="G17" s="16"/>
      <c r="H17" s="12"/>
      <c r="I17" s="13"/>
      <c r="J17" s="63" t="e">
        <f>SUM(J46/J50)</f>
        <v>#DIV/0!</v>
      </c>
      <c r="K17" s="26">
        <f t="shared" si="2"/>
        <v>15.00001</v>
      </c>
      <c r="L17" s="51"/>
      <c r="M17" s="26">
        <v>0</v>
      </c>
      <c r="N17" s="184"/>
    </row>
    <row r="18" spans="1:14" ht="24.95" customHeight="1" thickTop="1" x14ac:dyDescent="0.25">
      <c r="A18" s="185">
        <v>4</v>
      </c>
      <c r="B18" s="188" t="s">
        <v>42</v>
      </c>
      <c r="C18" s="276" t="s">
        <v>7</v>
      </c>
      <c r="D18" s="278" t="s">
        <v>56</v>
      </c>
      <c r="E18" s="281" t="s">
        <v>2</v>
      </c>
      <c r="F18" s="195" t="s">
        <v>12</v>
      </c>
      <c r="G18" s="198"/>
      <c r="H18" s="201"/>
      <c r="I18" s="354"/>
      <c r="J18" s="207" t="e">
        <f>SUM(J51/J55)*100</f>
        <v>#DIV/0!</v>
      </c>
      <c r="K18" s="21">
        <v>0</v>
      </c>
      <c r="L18" s="44"/>
      <c r="M18" s="21">
        <v>40</v>
      </c>
      <c r="N18" s="182"/>
    </row>
    <row r="19" spans="1:14" ht="24.95" customHeight="1" thickBot="1" x14ac:dyDescent="0.3">
      <c r="A19" s="186"/>
      <c r="B19" s="189"/>
      <c r="C19" s="240"/>
      <c r="D19" s="279"/>
      <c r="E19" s="282"/>
      <c r="F19" s="196"/>
      <c r="G19" s="199"/>
      <c r="H19" s="202"/>
      <c r="I19" s="355"/>
      <c r="J19" s="208"/>
      <c r="K19" s="26">
        <f t="shared" ref="K19:K21" si="3">+M18+$Q$6</f>
        <v>40.000010000000003</v>
      </c>
      <c r="L19" s="45"/>
      <c r="M19" s="22">
        <v>60</v>
      </c>
      <c r="N19" s="183"/>
    </row>
    <row r="20" spans="1:14" ht="24.95" customHeight="1" thickTop="1" x14ac:dyDescent="0.25">
      <c r="A20" s="186"/>
      <c r="B20" s="189"/>
      <c r="C20" s="240"/>
      <c r="D20" s="279"/>
      <c r="E20" s="282"/>
      <c r="F20" s="196"/>
      <c r="G20" s="199"/>
      <c r="H20" s="202"/>
      <c r="I20" s="355"/>
      <c r="J20" s="208"/>
      <c r="K20" s="22">
        <f t="shared" si="3"/>
        <v>60.000010000000003</v>
      </c>
      <c r="L20" s="46"/>
      <c r="M20" s="22">
        <v>80</v>
      </c>
      <c r="N20" s="183"/>
    </row>
    <row r="21" spans="1:14" ht="24.95" customHeight="1" thickBot="1" x14ac:dyDescent="0.3">
      <c r="A21" s="274"/>
      <c r="B21" s="275"/>
      <c r="C21" s="277"/>
      <c r="D21" s="280"/>
      <c r="E21" s="283"/>
      <c r="F21" s="284"/>
      <c r="G21" s="285"/>
      <c r="H21" s="286"/>
      <c r="I21" s="356"/>
      <c r="J21" s="257"/>
      <c r="K21" s="23">
        <f t="shared" si="3"/>
        <v>80.000010000000003</v>
      </c>
      <c r="L21" s="24"/>
      <c r="M21" s="23">
        <v>100</v>
      </c>
      <c r="N21" s="258"/>
    </row>
    <row r="22" spans="1:14" ht="24.95" customHeight="1" thickTop="1" x14ac:dyDescent="0.25">
      <c r="A22" s="185">
        <v>5</v>
      </c>
      <c r="B22" s="188" t="s">
        <v>43</v>
      </c>
      <c r="C22" s="276" t="s">
        <v>7</v>
      </c>
      <c r="D22" s="278" t="s">
        <v>59</v>
      </c>
      <c r="E22" s="281" t="s">
        <v>2</v>
      </c>
      <c r="F22" s="195" t="s">
        <v>12</v>
      </c>
      <c r="G22" s="198"/>
      <c r="H22" s="201"/>
      <c r="I22" s="354"/>
      <c r="J22" s="207" t="e">
        <f>SUM((J59-J63)/J63)*100</f>
        <v>#DIV/0!</v>
      </c>
      <c r="K22" s="21">
        <v>0</v>
      </c>
      <c r="L22" s="44"/>
      <c r="M22" s="21">
        <v>6</v>
      </c>
      <c r="N22" s="182"/>
    </row>
    <row r="23" spans="1:14" ht="24.95" customHeight="1" thickBot="1" x14ac:dyDescent="0.3">
      <c r="A23" s="186"/>
      <c r="B23" s="189"/>
      <c r="C23" s="240"/>
      <c r="D23" s="279"/>
      <c r="E23" s="282"/>
      <c r="F23" s="196"/>
      <c r="G23" s="199"/>
      <c r="H23" s="202"/>
      <c r="I23" s="355"/>
      <c r="J23" s="208"/>
      <c r="K23" s="26">
        <f t="shared" si="2"/>
        <v>6.0000099999999996</v>
      </c>
      <c r="L23" s="45"/>
      <c r="M23" s="22">
        <v>8</v>
      </c>
      <c r="N23" s="183"/>
    </row>
    <row r="24" spans="1:14" ht="24.95" customHeight="1" thickTop="1" x14ac:dyDescent="0.25">
      <c r="A24" s="186"/>
      <c r="B24" s="189"/>
      <c r="C24" s="240"/>
      <c r="D24" s="279"/>
      <c r="E24" s="282"/>
      <c r="F24" s="196"/>
      <c r="G24" s="199"/>
      <c r="H24" s="202"/>
      <c r="I24" s="355"/>
      <c r="J24" s="208"/>
      <c r="K24" s="22">
        <f t="shared" si="2"/>
        <v>8.0000099999999996</v>
      </c>
      <c r="L24" s="46"/>
      <c r="M24" s="22">
        <v>10</v>
      </c>
      <c r="N24" s="183"/>
    </row>
    <row r="25" spans="1:14" ht="24.95" customHeight="1" thickBot="1" x14ac:dyDescent="0.3">
      <c r="A25" s="274"/>
      <c r="B25" s="275"/>
      <c r="C25" s="277"/>
      <c r="D25" s="280"/>
      <c r="E25" s="283"/>
      <c r="F25" s="284"/>
      <c r="G25" s="285"/>
      <c r="H25" s="286"/>
      <c r="I25" s="356"/>
      <c r="J25" s="257"/>
      <c r="K25" s="23">
        <f t="shared" si="2"/>
        <v>10.00001</v>
      </c>
      <c r="L25" s="24"/>
      <c r="M25" s="23">
        <v>100</v>
      </c>
      <c r="N25" s="258"/>
    </row>
    <row r="26" spans="1:14" ht="16.5" thickTop="1" thickBot="1" x14ac:dyDescent="0.3">
      <c r="A26" s="212" t="s">
        <v>13</v>
      </c>
      <c r="B26" s="213"/>
      <c r="C26" s="213"/>
      <c r="D26" s="213"/>
      <c r="E26" s="213"/>
      <c r="F26" s="213"/>
      <c r="G26" s="213"/>
      <c r="H26" s="213"/>
      <c r="I26" s="213"/>
      <c r="J26" s="213"/>
      <c r="K26" s="213"/>
      <c r="L26" s="213"/>
      <c r="M26" s="213"/>
      <c r="N26" s="214"/>
    </row>
    <row r="27" spans="1:14" ht="15" customHeight="1" thickTop="1" x14ac:dyDescent="0.25">
      <c r="A27" s="339" t="s">
        <v>15</v>
      </c>
      <c r="B27" s="266" t="s">
        <v>46</v>
      </c>
      <c r="C27" s="266" t="s">
        <v>3</v>
      </c>
      <c r="D27" s="269" t="s">
        <v>28</v>
      </c>
      <c r="E27" s="359" t="s">
        <v>29</v>
      </c>
      <c r="F27" s="131" t="s">
        <v>30</v>
      </c>
      <c r="G27" s="132"/>
      <c r="H27" s="133"/>
      <c r="I27" s="134"/>
      <c r="J27" s="11">
        <v>4</v>
      </c>
      <c r="K27" s="31"/>
      <c r="L27" s="27"/>
      <c r="M27" s="27"/>
      <c r="N27" s="7"/>
    </row>
    <row r="28" spans="1:14" ht="15" customHeight="1" x14ac:dyDescent="0.25">
      <c r="A28" s="260"/>
      <c r="B28" s="266"/>
      <c r="C28" s="266"/>
      <c r="D28" s="269"/>
      <c r="E28" s="359"/>
      <c r="F28" s="131" t="s">
        <v>31</v>
      </c>
      <c r="G28" s="132"/>
      <c r="H28" s="133"/>
      <c r="I28" s="134"/>
      <c r="J28" s="11">
        <v>3</v>
      </c>
      <c r="K28" s="31"/>
      <c r="L28" s="27"/>
      <c r="M28" s="27"/>
      <c r="N28" s="7"/>
    </row>
    <row r="29" spans="1:14" ht="15" customHeight="1" x14ac:dyDescent="0.25">
      <c r="A29" s="260"/>
      <c r="B29" s="266"/>
      <c r="C29" s="266"/>
      <c r="D29" s="269"/>
      <c r="E29" s="359"/>
      <c r="F29" s="131" t="s">
        <v>32</v>
      </c>
      <c r="G29" s="132"/>
      <c r="H29" s="133"/>
      <c r="I29" s="134"/>
      <c r="J29" s="11">
        <v>9</v>
      </c>
      <c r="K29" s="31"/>
      <c r="L29" s="27"/>
      <c r="M29" s="27"/>
      <c r="N29" s="7"/>
    </row>
    <row r="30" spans="1:14" x14ac:dyDescent="0.25">
      <c r="A30" s="329"/>
      <c r="B30" s="361"/>
      <c r="C30" s="361"/>
      <c r="D30" s="362"/>
      <c r="E30" s="363"/>
      <c r="F30" s="135" t="s">
        <v>39</v>
      </c>
      <c r="G30" s="136"/>
      <c r="H30" s="137"/>
      <c r="I30" s="138"/>
      <c r="J30" s="11">
        <v>10</v>
      </c>
      <c r="K30" s="30"/>
      <c r="L30" s="28"/>
      <c r="M30" s="28"/>
      <c r="N30" s="8"/>
    </row>
    <row r="31" spans="1:14" ht="15" customHeight="1" x14ac:dyDescent="0.25">
      <c r="A31" s="260" t="s">
        <v>16</v>
      </c>
      <c r="B31" s="266" t="s">
        <v>47</v>
      </c>
      <c r="C31" s="266" t="s">
        <v>3</v>
      </c>
      <c r="D31" s="269" t="s">
        <v>8</v>
      </c>
      <c r="E31" s="359" t="s">
        <v>29</v>
      </c>
      <c r="F31" s="131" t="s">
        <v>30</v>
      </c>
      <c r="G31" s="132"/>
      <c r="H31" s="133"/>
      <c r="I31" s="134"/>
      <c r="J31" s="11">
        <v>4</v>
      </c>
      <c r="K31" s="31"/>
      <c r="L31" s="27"/>
      <c r="M31" s="27"/>
      <c r="N31" s="7"/>
    </row>
    <row r="32" spans="1:14" ht="15" customHeight="1" x14ac:dyDescent="0.25">
      <c r="A32" s="260"/>
      <c r="B32" s="266"/>
      <c r="C32" s="266"/>
      <c r="D32" s="269"/>
      <c r="E32" s="359"/>
      <c r="F32" s="131" t="s">
        <v>31</v>
      </c>
      <c r="G32" s="132"/>
      <c r="H32" s="133"/>
      <c r="I32" s="134"/>
      <c r="J32" s="11">
        <v>3</v>
      </c>
      <c r="K32" s="31"/>
      <c r="L32" s="27"/>
      <c r="M32" s="27"/>
      <c r="N32" s="7"/>
    </row>
    <row r="33" spans="1:14" ht="15" customHeight="1" x14ac:dyDescent="0.25">
      <c r="A33" s="260"/>
      <c r="B33" s="266" t="s">
        <v>33</v>
      </c>
      <c r="C33" s="266"/>
      <c r="D33" s="269"/>
      <c r="E33" s="359"/>
      <c r="F33" s="139" t="s">
        <v>32</v>
      </c>
      <c r="G33" s="140"/>
      <c r="H33" s="141"/>
      <c r="I33" s="142"/>
      <c r="J33" s="14">
        <v>9</v>
      </c>
      <c r="K33" s="32"/>
      <c r="L33" s="33"/>
      <c r="M33" s="33"/>
      <c r="N33" s="15"/>
    </row>
    <row r="34" spans="1:14" ht="15" customHeight="1" thickBot="1" x14ac:dyDescent="0.3">
      <c r="A34" s="340"/>
      <c r="B34" s="304"/>
      <c r="C34" s="304"/>
      <c r="D34" s="306"/>
      <c r="E34" s="360"/>
      <c r="F34" s="143" t="s">
        <v>39</v>
      </c>
      <c r="G34" s="144"/>
      <c r="H34" s="145"/>
      <c r="I34" s="146"/>
      <c r="J34" s="10">
        <v>10</v>
      </c>
      <c r="K34" s="50"/>
      <c r="L34" s="49"/>
      <c r="M34" s="49"/>
      <c r="N34" s="37"/>
    </row>
    <row r="35" spans="1:14" ht="15" customHeight="1" thickTop="1" x14ac:dyDescent="0.25">
      <c r="A35" s="329" t="s">
        <v>17</v>
      </c>
      <c r="B35" s="314" t="s">
        <v>52</v>
      </c>
      <c r="C35" s="314" t="s">
        <v>3</v>
      </c>
      <c r="D35" s="315" t="s">
        <v>8</v>
      </c>
      <c r="E35" s="331" t="s">
        <v>29</v>
      </c>
      <c r="F35" s="147" t="s">
        <v>30</v>
      </c>
      <c r="G35" s="148"/>
      <c r="H35" s="149"/>
      <c r="I35" s="150"/>
      <c r="J35" s="77">
        <v>299</v>
      </c>
      <c r="K35" s="78"/>
      <c r="L35" s="79"/>
      <c r="M35" s="79"/>
      <c r="N35" s="80"/>
    </row>
    <row r="36" spans="1:14" ht="15" customHeight="1" x14ac:dyDescent="0.25">
      <c r="A36" s="323"/>
      <c r="B36" s="325"/>
      <c r="C36" s="325"/>
      <c r="D36" s="327"/>
      <c r="E36" s="332"/>
      <c r="F36" s="151" t="s">
        <v>31</v>
      </c>
      <c r="G36" s="152"/>
      <c r="H36" s="153"/>
      <c r="I36" s="154"/>
      <c r="J36" s="70">
        <v>217</v>
      </c>
      <c r="K36" s="71"/>
      <c r="L36" s="72"/>
      <c r="M36" s="72"/>
      <c r="N36" s="73"/>
    </row>
    <row r="37" spans="1:14" ht="15" customHeight="1" x14ac:dyDescent="0.25">
      <c r="A37" s="323"/>
      <c r="B37" s="325"/>
      <c r="C37" s="325"/>
      <c r="D37" s="327"/>
      <c r="E37" s="332"/>
      <c r="F37" s="151" t="s">
        <v>32</v>
      </c>
      <c r="G37" s="152"/>
      <c r="H37" s="153"/>
      <c r="I37" s="154"/>
      <c r="J37" s="70">
        <v>207</v>
      </c>
      <c r="K37" s="71"/>
      <c r="L37" s="72"/>
      <c r="M37" s="72"/>
      <c r="N37" s="73"/>
    </row>
    <row r="38" spans="1:14" ht="15" customHeight="1" x14ac:dyDescent="0.25">
      <c r="A38" s="330"/>
      <c r="B38" s="303"/>
      <c r="C38" s="303"/>
      <c r="D38" s="305"/>
      <c r="E38" s="333"/>
      <c r="F38" s="155" t="s">
        <v>39</v>
      </c>
      <c r="G38" s="156"/>
      <c r="H38" s="157"/>
      <c r="I38" s="158"/>
      <c r="J38" s="81">
        <v>183</v>
      </c>
      <c r="K38" s="82"/>
      <c r="L38" s="83"/>
      <c r="M38" s="83"/>
      <c r="N38" s="84"/>
    </row>
    <row r="39" spans="1:14" ht="15" customHeight="1" x14ac:dyDescent="0.25">
      <c r="A39" s="323" t="s">
        <v>18</v>
      </c>
      <c r="B39" s="325" t="s">
        <v>53</v>
      </c>
      <c r="C39" s="325" t="s">
        <v>3</v>
      </c>
      <c r="D39" s="327" t="s">
        <v>8</v>
      </c>
      <c r="E39" s="332" t="s">
        <v>29</v>
      </c>
      <c r="F39" s="151" t="s">
        <v>30</v>
      </c>
      <c r="G39" s="152"/>
      <c r="H39" s="153"/>
      <c r="I39" s="154"/>
      <c r="J39" s="70">
        <v>299</v>
      </c>
      <c r="K39" s="71"/>
      <c r="L39" s="72"/>
      <c r="M39" s="72"/>
      <c r="N39" s="73"/>
    </row>
    <row r="40" spans="1:14" ht="15" customHeight="1" x14ac:dyDescent="0.25">
      <c r="A40" s="323"/>
      <c r="B40" s="325"/>
      <c r="C40" s="325"/>
      <c r="D40" s="327"/>
      <c r="E40" s="332"/>
      <c r="F40" s="151" t="s">
        <v>31</v>
      </c>
      <c r="G40" s="152"/>
      <c r="H40" s="153"/>
      <c r="I40" s="154"/>
      <c r="J40" s="70">
        <v>217</v>
      </c>
      <c r="K40" s="71"/>
      <c r="L40" s="72"/>
      <c r="M40" s="72"/>
      <c r="N40" s="73"/>
    </row>
    <row r="41" spans="1:14" ht="15" customHeight="1" x14ac:dyDescent="0.25">
      <c r="A41" s="323"/>
      <c r="B41" s="325"/>
      <c r="C41" s="325"/>
      <c r="D41" s="327"/>
      <c r="E41" s="332"/>
      <c r="F41" s="151" t="s">
        <v>32</v>
      </c>
      <c r="G41" s="152"/>
      <c r="H41" s="153"/>
      <c r="I41" s="154"/>
      <c r="J41" s="70">
        <v>207</v>
      </c>
      <c r="K41" s="71"/>
      <c r="L41" s="72"/>
      <c r="M41" s="72"/>
      <c r="N41" s="73"/>
    </row>
    <row r="42" spans="1:14" ht="15" customHeight="1" thickBot="1" x14ac:dyDescent="0.3">
      <c r="A42" s="324"/>
      <c r="B42" s="326"/>
      <c r="C42" s="326"/>
      <c r="D42" s="328"/>
      <c r="E42" s="334"/>
      <c r="F42" s="159" t="s">
        <v>39</v>
      </c>
      <c r="G42" s="160"/>
      <c r="H42" s="161"/>
      <c r="I42" s="162"/>
      <c r="J42" s="52">
        <v>183</v>
      </c>
      <c r="K42" s="74"/>
      <c r="L42" s="75"/>
      <c r="M42" s="75"/>
      <c r="N42" s="76"/>
    </row>
    <row r="43" spans="1:14" ht="15.75" thickTop="1" x14ac:dyDescent="0.25">
      <c r="A43" s="357" t="s">
        <v>19</v>
      </c>
      <c r="B43" s="240" t="s">
        <v>51</v>
      </c>
      <c r="C43" s="240" t="s">
        <v>3</v>
      </c>
      <c r="D43" s="279" t="s">
        <v>8</v>
      </c>
      <c r="E43" s="364" t="s">
        <v>29</v>
      </c>
      <c r="F43" s="55" t="s">
        <v>30</v>
      </c>
      <c r="G43" s="18"/>
      <c r="H43" s="2"/>
      <c r="I43" s="4"/>
      <c r="J43" s="11"/>
      <c r="K43" s="31"/>
      <c r="L43" s="27"/>
      <c r="M43" s="27"/>
      <c r="N43" s="7"/>
    </row>
    <row r="44" spans="1:14" x14ac:dyDescent="0.25">
      <c r="A44" s="186"/>
      <c r="B44" s="240"/>
      <c r="C44" s="240"/>
      <c r="D44" s="279"/>
      <c r="E44" s="364"/>
      <c r="F44" s="55" t="s">
        <v>31</v>
      </c>
      <c r="G44" s="18"/>
      <c r="H44" s="2"/>
      <c r="I44" s="4"/>
      <c r="J44" s="11"/>
      <c r="K44" s="31"/>
      <c r="L44" s="27"/>
      <c r="M44" s="27"/>
      <c r="N44" s="7"/>
    </row>
    <row r="45" spans="1:14" x14ac:dyDescent="0.25">
      <c r="A45" s="186"/>
      <c r="B45" s="240"/>
      <c r="C45" s="240"/>
      <c r="D45" s="279"/>
      <c r="E45" s="364"/>
      <c r="F45" s="55" t="s">
        <v>32</v>
      </c>
      <c r="G45" s="18"/>
      <c r="H45" s="2"/>
      <c r="I45" s="4"/>
      <c r="J45" s="11"/>
      <c r="K45" s="31"/>
      <c r="L45" s="27"/>
      <c r="M45" s="27"/>
      <c r="N45" s="7"/>
    </row>
    <row r="46" spans="1:14" x14ac:dyDescent="0.25">
      <c r="A46" s="358"/>
      <c r="B46" s="365"/>
      <c r="C46" s="365"/>
      <c r="D46" s="366"/>
      <c r="E46" s="367"/>
      <c r="F46" s="19" t="s">
        <v>39</v>
      </c>
      <c r="G46" s="17"/>
      <c r="H46" s="1"/>
      <c r="I46" s="5"/>
      <c r="J46" s="11"/>
      <c r="K46" s="30"/>
      <c r="L46" s="28"/>
      <c r="M46" s="28"/>
      <c r="N46" s="8"/>
    </row>
    <row r="47" spans="1:14" x14ac:dyDescent="0.25">
      <c r="A47" s="357" t="s">
        <v>20</v>
      </c>
      <c r="B47" s="240" t="s">
        <v>60</v>
      </c>
      <c r="C47" s="240" t="s">
        <v>3</v>
      </c>
      <c r="D47" s="279" t="s">
        <v>8</v>
      </c>
      <c r="E47" s="364" t="s">
        <v>29</v>
      </c>
      <c r="F47" s="55" t="s">
        <v>30</v>
      </c>
      <c r="G47" s="18"/>
      <c r="H47" s="2"/>
      <c r="I47" s="4"/>
      <c r="J47" s="11"/>
      <c r="K47" s="31"/>
      <c r="L47" s="27"/>
      <c r="M47" s="27"/>
      <c r="N47" s="7"/>
    </row>
    <row r="48" spans="1:14" x14ac:dyDescent="0.25">
      <c r="A48" s="186"/>
      <c r="B48" s="240"/>
      <c r="C48" s="240"/>
      <c r="D48" s="279"/>
      <c r="E48" s="364"/>
      <c r="F48" s="55" t="s">
        <v>31</v>
      </c>
      <c r="G48" s="18"/>
      <c r="H48" s="2"/>
      <c r="I48" s="4"/>
      <c r="J48" s="11"/>
      <c r="K48" s="31"/>
      <c r="L48" s="27"/>
      <c r="M48" s="27"/>
      <c r="N48" s="7"/>
    </row>
    <row r="49" spans="1:14" x14ac:dyDescent="0.25">
      <c r="A49" s="186"/>
      <c r="B49" s="240"/>
      <c r="C49" s="240"/>
      <c r="D49" s="279"/>
      <c r="E49" s="364"/>
      <c r="F49" s="55" t="s">
        <v>32</v>
      </c>
      <c r="G49" s="18"/>
      <c r="H49" s="2"/>
      <c r="I49" s="4"/>
      <c r="J49" s="11"/>
      <c r="K49" s="31"/>
      <c r="L49" s="27"/>
      <c r="M49" s="27"/>
      <c r="N49" s="7"/>
    </row>
    <row r="50" spans="1:14" ht="15.75" thickBot="1" x14ac:dyDescent="0.3">
      <c r="A50" s="187"/>
      <c r="B50" s="240"/>
      <c r="C50" s="240"/>
      <c r="D50" s="279"/>
      <c r="E50" s="364"/>
      <c r="F50" s="56" t="s">
        <v>39</v>
      </c>
      <c r="G50" s="20"/>
      <c r="H50" s="3"/>
      <c r="I50" s="6"/>
      <c r="J50" s="14"/>
      <c r="K50" s="53"/>
      <c r="L50" s="54"/>
      <c r="M50" s="54"/>
      <c r="N50" s="9"/>
    </row>
    <row r="51" spans="1:14" ht="15.75" thickTop="1" x14ac:dyDescent="0.25">
      <c r="A51" s="368" t="s">
        <v>21</v>
      </c>
      <c r="B51" s="276" t="s">
        <v>54</v>
      </c>
      <c r="C51" s="276" t="s">
        <v>3</v>
      </c>
      <c r="D51" s="278" t="s">
        <v>8</v>
      </c>
      <c r="E51" s="281" t="s">
        <v>2</v>
      </c>
      <c r="F51" s="281" t="s">
        <v>12</v>
      </c>
      <c r="G51" s="372"/>
      <c r="H51" s="276"/>
      <c r="I51" s="278"/>
      <c r="J51" s="386"/>
      <c r="K51" s="318"/>
      <c r="L51" s="319"/>
      <c r="M51" s="319"/>
      <c r="N51" s="182"/>
    </row>
    <row r="52" spans="1:14" x14ac:dyDescent="0.25">
      <c r="A52" s="369"/>
      <c r="B52" s="240"/>
      <c r="C52" s="240"/>
      <c r="D52" s="279"/>
      <c r="E52" s="282"/>
      <c r="F52" s="282"/>
      <c r="G52" s="373"/>
      <c r="H52" s="240"/>
      <c r="I52" s="279"/>
      <c r="J52" s="384"/>
      <c r="K52" s="244"/>
      <c r="L52" s="364"/>
      <c r="M52" s="364"/>
      <c r="N52" s="183"/>
    </row>
    <row r="53" spans="1:14" x14ac:dyDescent="0.25">
      <c r="A53" s="369"/>
      <c r="B53" s="240"/>
      <c r="C53" s="240"/>
      <c r="D53" s="279"/>
      <c r="E53" s="282"/>
      <c r="F53" s="282"/>
      <c r="G53" s="373"/>
      <c r="H53" s="240"/>
      <c r="I53" s="279"/>
      <c r="J53" s="384"/>
      <c r="K53" s="244"/>
      <c r="L53" s="364"/>
      <c r="M53" s="364"/>
      <c r="N53" s="183"/>
    </row>
    <row r="54" spans="1:14" x14ac:dyDescent="0.25">
      <c r="A54" s="369"/>
      <c r="B54" s="365"/>
      <c r="C54" s="365"/>
      <c r="D54" s="366"/>
      <c r="E54" s="392"/>
      <c r="F54" s="392"/>
      <c r="G54" s="393"/>
      <c r="H54" s="365"/>
      <c r="I54" s="366"/>
      <c r="J54" s="394"/>
      <c r="K54" s="395"/>
      <c r="L54" s="367"/>
      <c r="M54" s="367"/>
      <c r="N54" s="396"/>
    </row>
    <row r="55" spans="1:14" x14ac:dyDescent="0.25">
      <c r="A55" s="357" t="s">
        <v>22</v>
      </c>
      <c r="B55" s="240" t="s">
        <v>55</v>
      </c>
      <c r="C55" s="240" t="s">
        <v>3</v>
      </c>
      <c r="D55" s="279" t="s">
        <v>8</v>
      </c>
      <c r="E55" s="364" t="s">
        <v>2</v>
      </c>
      <c r="F55" s="371" t="s">
        <v>12</v>
      </c>
      <c r="G55" s="379"/>
      <c r="H55" s="381"/>
      <c r="I55" s="382"/>
      <c r="J55" s="383"/>
      <c r="K55" s="387"/>
      <c r="L55" s="388"/>
      <c r="M55" s="388"/>
      <c r="N55" s="389"/>
    </row>
    <row r="56" spans="1:14" x14ac:dyDescent="0.25">
      <c r="A56" s="186"/>
      <c r="B56" s="240"/>
      <c r="C56" s="240"/>
      <c r="D56" s="279"/>
      <c r="E56" s="364"/>
      <c r="F56" s="282"/>
      <c r="G56" s="373"/>
      <c r="H56" s="240"/>
      <c r="I56" s="279"/>
      <c r="J56" s="384"/>
      <c r="K56" s="244"/>
      <c r="L56" s="364"/>
      <c r="M56" s="364"/>
      <c r="N56" s="183"/>
    </row>
    <row r="57" spans="1:14" x14ac:dyDescent="0.25">
      <c r="A57" s="186"/>
      <c r="B57" s="240"/>
      <c r="C57" s="240"/>
      <c r="D57" s="279"/>
      <c r="E57" s="364"/>
      <c r="F57" s="282"/>
      <c r="G57" s="373"/>
      <c r="H57" s="240"/>
      <c r="I57" s="279"/>
      <c r="J57" s="384"/>
      <c r="K57" s="244"/>
      <c r="L57" s="364"/>
      <c r="M57" s="364"/>
      <c r="N57" s="183"/>
    </row>
    <row r="58" spans="1:14" ht="15.75" thickBot="1" x14ac:dyDescent="0.3">
      <c r="A58" s="187"/>
      <c r="B58" s="240"/>
      <c r="C58" s="240"/>
      <c r="D58" s="279"/>
      <c r="E58" s="364"/>
      <c r="F58" s="397"/>
      <c r="G58" s="398"/>
      <c r="H58" s="241"/>
      <c r="I58" s="399"/>
      <c r="J58" s="400"/>
      <c r="K58" s="245"/>
      <c r="L58" s="309"/>
      <c r="M58" s="309"/>
      <c r="N58" s="184"/>
    </row>
    <row r="59" spans="1:14" ht="15.75" thickTop="1" x14ac:dyDescent="0.25">
      <c r="A59" s="368" t="s">
        <v>24</v>
      </c>
      <c r="B59" s="276" t="s">
        <v>57</v>
      </c>
      <c r="C59" s="276" t="s">
        <v>3</v>
      </c>
      <c r="D59" s="278" t="s">
        <v>8</v>
      </c>
      <c r="E59" s="281" t="s">
        <v>2</v>
      </c>
      <c r="F59" s="281" t="s">
        <v>12</v>
      </c>
      <c r="G59" s="372"/>
      <c r="H59" s="276"/>
      <c r="I59" s="278"/>
      <c r="J59" s="386"/>
      <c r="K59" s="318"/>
      <c r="L59" s="319"/>
      <c r="M59" s="319"/>
      <c r="N59" s="182"/>
    </row>
    <row r="60" spans="1:14" x14ac:dyDescent="0.25">
      <c r="A60" s="369"/>
      <c r="B60" s="240"/>
      <c r="C60" s="240"/>
      <c r="D60" s="279"/>
      <c r="E60" s="282"/>
      <c r="F60" s="282"/>
      <c r="G60" s="373"/>
      <c r="H60" s="240"/>
      <c r="I60" s="279"/>
      <c r="J60" s="384"/>
      <c r="K60" s="244"/>
      <c r="L60" s="364"/>
      <c r="M60" s="364"/>
      <c r="N60" s="183"/>
    </row>
    <row r="61" spans="1:14" x14ac:dyDescent="0.25">
      <c r="A61" s="369"/>
      <c r="B61" s="240"/>
      <c r="C61" s="240"/>
      <c r="D61" s="279"/>
      <c r="E61" s="282"/>
      <c r="F61" s="282"/>
      <c r="G61" s="373"/>
      <c r="H61" s="240"/>
      <c r="I61" s="279"/>
      <c r="J61" s="384"/>
      <c r="K61" s="244"/>
      <c r="L61" s="364"/>
      <c r="M61" s="364"/>
      <c r="N61" s="183"/>
    </row>
    <row r="62" spans="1:14" x14ac:dyDescent="0.25">
      <c r="A62" s="357"/>
      <c r="B62" s="240"/>
      <c r="C62" s="240"/>
      <c r="D62" s="279"/>
      <c r="E62" s="282"/>
      <c r="F62" s="282"/>
      <c r="G62" s="373"/>
      <c r="H62" s="240"/>
      <c r="I62" s="279"/>
      <c r="J62" s="384"/>
      <c r="K62" s="244"/>
      <c r="L62" s="364"/>
      <c r="M62" s="364"/>
      <c r="N62" s="183"/>
    </row>
    <row r="63" spans="1:14" x14ac:dyDescent="0.25">
      <c r="A63" s="369" t="s">
        <v>23</v>
      </c>
      <c r="B63" s="374" t="s">
        <v>58</v>
      </c>
      <c r="C63" s="374" t="s">
        <v>3</v>
      </c>
      <c r="D63" s="375" t="s">
        <v>8</v>
      </c>
      <c r="E63" s="376" t="s">
        <v>2</v>
      </c>
      <c r="F63" s="371" t="s">
        <v>12</v>
      </c>
      <c r="G63" s="379"/>
      <c r="H63" s="381"/>
      <c r="I63" s="382"/>
      <c r="J63" s="383"/>
      <c r="K63" s="387"/>
      <c r="L63" s="388"/>
      <c r="M63" s="388"/>
      <c r="N63" s="389"/>
    </row>
    <row r="64" spans="1:14" x14ac:dyDescent="0.25">
      <c r="A64" s="369"/>
      <c r="B64" s="240"/>
      <c r="C64" s="240"/>
      <c r="D64" s="279"/>
      <c r="E64" s="377"/>
      <c r="F64" s="282"/>
      <c r="G64" s="373"/>
      <c r="H64" s="240"/>
      <c r="I64" s="279"/>
      <c r="J64" s="384"/>
      <c r="K64" s="244"/>
      <c r="L64" s="364"/>
      <c r="M64" s="364"/>
      <c r="N64" s="183"/>
    </row>
    <row r="65" spans="1:14" x14ac:dyDescent="0.25">
      <c r="A65" s="369"/>
      <c r="B65" s="240"/>
      <c r="C65" s="240"/>
      <c r="D65" s="279"/>
      <c r="E65" s="377"/>
      <c r="F65" s="282"/>
      <c r="G65" s="373"/>
      <c r="H65" s="240"/>
      <c r="I65" s="279"/>
      <c r="J65" s="384"/>
      <c r="K65" s="244"/>
      <c r="L65" s="364"/>
      <c r="M65" s="364"/>
      <c r="N65" s="183"/>
    </row>
    <row r="66" spans="1:14" ht="15.75" thickBot="1" x14ac:dyDescent="0.3">
      <c r="A66" s="370"/>
      <c r="B66" s="277"/>
      <c r="C66" s="277"/>
      <c r="D66" s="280"/>
      <c r="E66" s="378"/>
      <c r="F66" s="283"/>
      <c r="G66" s="380"/>
      <c r="H66" s="277"/>
      <c r="I66" s="280"/>
      <c r="J66" s="385"/>
      <c r="K66" s="390"/>
      <c r="L66" s="391"/>
      <c r="M66" s="391"/>
      <c r="N66" s="258"/>
    </row>
    <row r="67" spans="1:14" ht="15.75" thickTop="1" x14ac:dyDescent="0.25"/>
  </sheetData>
  <mergeCells count="124">
    <mergeCell ref="K55:N58"/>
    <mergeCell ref="F55:F58"/>
    <mergeCell ref="G55:G58"/>
    <mergeCell ref="H55:H58"/>
    <mergeCell ref="I55:I58"/>
    <mergeCell ref="J55:J58"/>
    <mergeCell ref="A55:A58"/>
    <mergeCell ref="B55:B58"/>
    <mergeCell ref="C55:C58"/>
    <mergeCell ref="D55:D58"/>
    <mergeCell ref="E55:E58"/>
    <mergeCell ref="N18:N21"/>
    <mergeCell ref="A51:A54"/>
    <mergeCell ref="B51:B54"/>
    <mergeCell ref="C51:C54"/>
    <mergeCell ref="D51:D54"/>
    <mergeCell ref="E51:E54"/>
    <mergeCell ref="F51:F54"/>
    <mergeCell ref="G51:G54"/>
    <mergeCell ref="H51:H54"/>
    <mergeCell ref="I51:I54"/>
    <mergeCell ref="J51:J54"/>
    <mergeCell ref="K51:N54"/>
    <mergeCell ref="F18:F21"/>
    <mergeCell ref="G18:G21"/>
    <mergeCell ref="H18:H21"/>
    <mergeCell ref="I18:I21"/>
    <mergeCell ref="J18:J21"/>
    <mergeCell ref="A18:A21"/>
    <mergeCell ref="B18:B21"/>
    <mergeCell ref="C18:C21"/>
    <mergeCell ref="D18:D21"/>
    <mergeCell ref="E18:E21"/>
    <mergeCell ref="A35:A38"/>
    <mergeCell ref="A39:A42"/>
    <mergeCell ref="I59:I62"/>
    <mergeCell ref="K59:N62"/>
    <mergeCell ref="G63:G66"/>
    <mergeCell ref="H63:H66"/>
    <mergeCell ref="I63:I66"/>
    <mergeCell ref="J63:J66"/>
    <mergeCell ref="J59:J62"/>
    <mergeCell ref="K63:N66"/>
    <mergeCell ref="H59:H62"/>
    <mergeCell ref="A59:A62"/>
    <mergeCell ref="A63:A66"/>
    <mergeCell ref="F59:F62"/>
    <mergeCell ref="F63:F66"/>
    <mergeCell ref="G59:G62"/>
    <mergeCell ref="B63:B66"/>
    <mergeCell ref="C63:C66"/>
    <mergeCell ref="D63:D66"/>
    <mergeCell ref="E63:E66"/>
    <mergeCell ref="B59:B62"/>
    <mergeCell ref="C59:C62"/>
    <mergeCell ref="D59:D62"/>
    <mergeCell ref="E59:E62"/>
    <mergeCell ref="A43:A46"/>
    <mergeCell ref="A47:A50"/>
    <mergeCell ref="B31:B34"/>
    <mergeCell ref="C31:C34"/>
    <mergeCell ref="D31:D34"/>
    <mergeCell ref="E31:E34"/>
    <mergeCell ref="A31:A34"/>
    <mergeCell ref="B27:B30"/>
    <mergeCell ref="C27:C30"/>
    <mergeCell ref="D27:D30"/>
    <mergeCell ref="E27:E30"/>
    <mergeCell ref="A27:A30"/>
    <mergeCell ref="B47:B50"/>
    <mergeCell ref="C47:C50"/>
    <mergeCell ref="D47:D50"/>
    <mergeCell ref="E47:E50"/>
    <mergeCell ref="C39:C42"/>
    <mergeCell ref="D39:D42"/>
    <mergeCell ref="E39:E42"/>
    <mergeCell ref="B43:B46"/>
    <mergeCell ref="C43:C46"/>
    <mergeCell ref="D43:D46"/>
    <mergeCell ref="E43:E46"/>
    <mergeCell ref="B39:B42"/>
    <mergeCell ref="B35:B38"/>
    <mergeCell ref="C35:C38"/>
    <mergeCell ref="D35:D38"/>
    <mergeCell ref="E35:E38"/>
    <mergeCell ref="A26:N26"/>
    <mergeCell ref="A22:A25"/>
    <mergeCell ref="B22:B25"/>
    <mergeCell ref="C22:C25"/>
    <mergeCell ref="D22:D25"/>
    <mergeCell ref="E22:E25"/>
    <mergeCell ref="F22:F25"/>
    <mergeCell ref="G22:G25"/>
    <mergeCell ref="H22:H25"/>
    <mergeCell ref="I22:I25"/>
    <mergeCell ref="J22:J25"/>
    <mergeCell ref="N22:N25"/>
    <mergeCell ref="N14:N17"/>
    <mergeCell ref="A10:A13"/>
    <mergeCell ref="B10:B13"/>
    <mergeCell ref="C10:C13"/>
    <mergeCell ref="D10:D13"/>
    <mergeCell ref="E10:E13"/>
    <mergeCell ref="A14:A17"/>
    <mergeCell ref="B14:B17"/>
    <mergeCell ref="C14:C17"/>
    <mergeCell ref="D14:D17"/>
    <mergeCell ref="E14:E17"/>
    <mergeCell ref="K5:M5"/>
    <mergeCell ref="A6:A9"/>
    <mergeCell ref="B6:B9"/>
    <mergeCell ref="C6:C9"/>
    <mergeCell ref="D6:D9"/>
    <mergeCell ref="E6:E9"/>
    <mergeCell ref="A1:C1"/>
    <mergeCell ref="D1:N1"/>
    <mergeCell ref="A2:B2"/>
    <mergeCell ref="C2:D2"/>
    <mergeCell ref="E2:F2"/>
    <mergeCell ref="G2:I2"/>
    <mergeCell ref="J2:M2"/>
    <mergeCell ref="A3:N3"/>
    <mergeCell ref="A4:D4"/>
    <mergeCell ref="E4:N4"/>
  </mergeCells>
  <conditionalFormatting sqref="J6">
    <cfRule type="cellIs" dxfId="69" priority="199" operator="between">
      <formula>95.0001</formula>
      <formula>100</formula>
    </cfRule>
    <cfRule type="cellIs" dxfId="68" priority="200" operator="between">
      <formula>90.00001</formula>
      <formula>95</formula>
    </cfRule>
    <cfRule type="cellIs" dxfId="67" priority="201" operator="between">
      <formula>9000001</formula>
      <formula>95</formula>
    </cfRule>
    <cfRule type="cellIs" dxfId="66" priority="202" operator="between">
      <formula>85.0000001</formula>
      <formula>90</formula>
    </cfRule>
    <cfRule type="top10" priority="203" rank="10"/>
    <cfRule type="cellIs" dxfId="65" priority="204" operator="between">
      <formula>0</formula>
      <formula>85</formula>
    </cfRule>
    <cfRule type="cellIs" dxfId="64" priority="205" operator="between">
      <formula>0</formula>
      <formula>85</formula>
    </cfRule>
    <cfRule type="cellIs" dxfId="63" priority="206" operator="between">
      <formula>82</formula>
      <formula>82</formula>
    </cfRule>
  </conditionalFormatting>
  <conditionalFormatting sqref="J14:J17">
    <cfRule type="cellIs" dxfId="62" priority="195" operator="greaterThan">
      <formula>90</formula>
    </cfRule>
    <cfRule type="cellIs" dxfId="61" priority="196" operator="between">
      <formula>85.0001</formula>
      <formula>90</formula>
    </cfRule>
    <cfRule type="cellIs" dxfId="60" priority="197" operator="between">
      <formula>80.0001</formula>
      <formula>85</formula>
    </cfRule>
    <cfRule type="cellIs" dxfId="59" priority="198" operator="between">
      <formula>0</formula>
      <formula>80</formula>
    </cfRule>
  </conditionalFormatting>
  <conditionalFormatting sqref="J22">
    <cfRule type="cellIs" dxfId="58" priority="191" operator="greaterThan">
      <formula>90</formula>
    </cfRule>
    <cfRule type="cellIs" dxfId="57" priority="192" operator="between">
      <formula>85.0001</formula>
      <formula>90</formula>
    </cfRule>
    <cfRule type="cellIs" dxfId="56" priority="193" operator="between">
      <formula>80.0001</formula>
      <formula>85</formula>
    </cfRule>
    <cfRule type="cellIs" dxfId="55" priority="194" operator="between">
      <formula>0</formula>
      <formula>80</formula>
    </cfRule>
  </conditionalFormatting>
  <conditionalFormatting sqref="J6:J7">
    <cfRule type="cellIs" dxfId="54" priority="185" operator="between">
      <formula>$K$9</formula>
      <formula>$M$9</formula>
    </cfRule>
    <cfRule type="cellIs" dxfId="53" priority="186" operator="between">
      <formula>$K$8</formula>
      <formula>$M$8</formula>
    </cfRule>
    <cfRule type="cellIs" dxfId="52" priority="187" operator="between">
      <formula>$K$7</formula>
      <formula>$M$7</formula>
    </cfRule>
    <cfRule type="cellIs" dxfId="51" priority="188" operator="between">
      <formula>$K$6</formula>
      <formula>$M$6</formula>
    </cfRule>
    <cfRule type="cellIs" dxfId="50" priority="189" operator="between">
      <formula>$K$7</formula>
      <formula>$M$7</formula>
    </cfRule>
    <cfRule type="cellIs" dxfId="49" priority="190" operator="between">
      <formula>$K$6</formula>
      <formula>$M$6</formula>
    </cfRule>
  </conditionalFormatting>
  <conditionalFormatting sqref="J8">
    <cfRule type="cellIs" dxfId="48" priority="177" operator="between">
      <formula>95.0001</formula>
      <formula>100</formula>
    </cfRule>
    <cfRule type="cellIs" dxfId="47" priority="178" operator="between">
      <formula>90.00001</formula>
      <formula>95</formula>
    </cfRule>
    <cfRule type="cellIs" dxfId="46" priority="179" operator="between">
      <formula>9000001</formula>
      <formula>95</formula>
    </cfRule>
    <cfRule type="cellIs" dxfId="45" priority="180" operator="between">
      <formula>85.0000001</formula>
      <formula>90</formula>
    </cfRule>
    <cfRule type="top10" priority="181" rank="10"/>
    <cfRule type="cellIs" dxfId="44" priority="182" operator="between">
      <formula>0</formula>
      <formula>85</formula>
    </cfRule>
    <cfRule type="cellIs" dxfId="43" priority="183" operator="between">
      <formula>0</formula>
      <formula>85</formula>
    </cfRule>
    <cfRule type="cellIs" dxfId="42" priority="184" operator="between">
      <formula>82</formula>
      <formula>82</formula>
    </cfRule>
  </conditionalFormatting>
  <conditionalFormatting sqref="J8:J9">
    <cfRule type="cellIs" dxfId="41" priority="171" operator="between">
      <formula>$K$9</formula>
      <formula>$M$9</formula>
    </cfRule>
    <cfRule type="cellIs" dxfId="40" priority="172" operator="between">
      <formula>$K$8</formula>
      <formula>$M$8</formula>
    </cfRule>
    <cfRule type="cellIs" dxfId="39" priority="173" operator="between">
      <formula>$K$7</formula>
      <formula>$M$7</formula>
    </cfRule>
    <cfRule type="cellIs" dxfId="38" priority="174" operator="between">
      <formula>$K$6</formula>
      <formula>$M$6</formula>
    </cfRule>
    <cfRule type="cellIs" dxfId="37" priority="175" operator="between">
      <formula>$K$7</formula>
      <formula>$M$7</formula>
    </cfRule>
    <cfRule type="cellIs" dxfId="36" priority="176" operator="between">
      <formula>$K$6</formula>
      <formula>$M$6</formula>
    </cfRule>
  </conditionalFormatting>
  <conditionalFormatting sqref="J14:J17">
    <cfRule type="cellIs" dxfId="35" priority="158" operator="between">
      <formula>$K$17</formula>
      <formula>$M$17</formula>
    </cfRule>
    <cfRule type="cellIs" dxfId="34" priority="159" operator="between">
      <formula>$K$16</formula>
      <formula>$M$16</formula>
    </cfRule>
    <cfRule type="cellIs" dxfId="33" priority="160" operator="between">
      <formula>$K$15</formula>
      <formula>$M$15</formula>
    </cfRule>
    <cfRule type="cellIs" dxfId="32" priority="161" operator="between">
      <formula>$K$14</formula>
      <formula>$M$14</formula>
    </cfRule>
  </conditionalFormatting>
  <conditionalFormatting sqref="J22:J25">
    <cfRule type="cellIs" dxfId="31" priority="138" operator="between">
      <formula>$K$25</formula>
      <formula>$M$25</formula>
    </cfRule>
    <cfRule type="cellIs" dxfId="30" priority="139" operator="between">
      <formula>$K$24</formula>
      <formula>$M$24</formula>
    </cfRule>
    <cfRule type="cellIs" dxfId="29" priority="140" operator="between">
      <formula>$K$23</formula>
      <formula>$M$23</formula>
    </cfRule>
  </conditionalFormatting>
  <conditionalFormatting sqref="J7">
    <cfRule type="cellIs" dxfId="28" priority="130" operator="between">
      <formula>95.0001</formula>
      <formula>100</formula>
    </cfRule>
    <cfRule type="cellIs" dxfId="27" priority="131" operator="between">
      <formula>90.00001</formula>
      <formula>95</formula>
    </cfRule>
    <cfRule type="cellIs" dxfId="26" priority="132" operator="between">
      <formula>9000001</formula>
      <formula>95</formula>
    </cfRule>
    <cfRule type="cellIs" dxfId="25" priority="133" operator="between">
      <formula>85.0000001</formula>
      <formula>90</formula>
    </cfRule>
    <cfRule type="top10" priority="134" rank="10"/>
    <cfRule type="cellIs" dxfId="24" priority="135" operator="between">
      <formula>0</formula>
      <formula>85</formula>
    </cfRule>
    <cfRule type="cellIs" dxfId="23" priority="136" operator="between">
      <formula>0</formula>
      <formula>85</formula>
    </cfRule>
    <cfRule type="cellIs" dxfId="22" priority="137" operator="between">
      <formula>82</formula>
      <formula>82</formula>
    </cfRule>
  </conditionalFormatting>
  <conditionalFormatting sqref="J9">
    <cfRule type="cellIs" dxfId="21" priority="122" operator="between">
      <formula>95.0001</formula>
      <formula>100</formula>
    </cfRule>
    <cfRule type="cellIs" dxfId="20" priority="123" operator="between">
      <formula>90.00001</formula>
      <formula>95</formula>
    </cfRule>
    <cfRule type="cellIs" dxfId="19" priority="124" operator="between">
      <formula>9000001</formula>
      <formula>95</formula>
    </cfRule>
    <cfRule type="cellIs" dxfId="18" priority="125" operator="between">
      <formula>85.0000001</formula>
      <formula>90</formula>
    </cfRule>
    <cfRule type="top10" priority="126" rank="10"/>
    <cfRule type="cellIs" dxfId="17" priority="127" operator="between">
      <formula>0</formula>
      <formula>85</formula>
    </cfRule>
    <cfRule type="cellIs" dxfId="16" priority="128" operator="between">
      <formula>0</formula>
      <formula>85</formula>
    </cfRule>
    <cfRule type="cellIs" dxfId="15" priority="129" operator="between">
      <formula>82</formula>
      <formula>82</formula>
    </cfRule>
  </conditionalFormatting>
  <conditionalFormatting sqref="J18">
    <cfRule type="cellIs" dxfId="14" priority="104" operator="greaterThan">
      <formula>90</formula>
    </cfRule>
    <cfRule type="cellIs" dxfId="13" priority="105" operator="between">
      <formula>85.0001</formula>
      <formula>90</formula>
    </cfRule>
    <cfRule type="cellIs" dxfId="12" priority="106" operator="between">
      <formula>80.0001</formula>
      <formula>85</formula>
    </cfRule>
    <cfRule type="cellIs" dxfId="11" priority="107" operator="between">
      <formula>0</formula>
      <formula>80</formula>
    </cfRule>
  </conditionalFormatting>
  <conditionalFormatting sqref="J18:J21">
    <cfRule type="cellIs" dxfId="10" priority="101" operator="between">
      <formula>$K$25</formula>
      <formula>$M$25</formula>
    </cfRule>
    <cfRule type="cellIs" dxfId="9" priority="102" operator="between">
      <formula>$K$24</formula>
      <formula>$M$24</formula>
    </cfRule>
    <cfRule type="cellIs" dxfId="8" priority="103" operator="between">
      <formula>$K$23</formula>
      <formula>$M$23</formula>
    </cfRule>
  </conditionalFormatting>
  <conditionalFormatting sqref="J10:J13">
    <cfRule type="cellIs" dxfId="7" priority="5" operator="greaterThan">
      <formula>90</formula>
    </cfRule>
    <cfRule type="cellIs" dxfId="6" priority="6" operator="between">
      <formula>85.0001</formula>
      <formula>90</formula>
    </cfRule>
    <cfRule type="cellIs" dxfId="5" priority="7" operator="between">
      <formula>80.0001</formula>
      <formula>85</formula>
    </cfRule>
    <cfRule type="cellIs" dxfId="4" priority="8" operator="between">
      <formula>0</formula>
      <formula>80</formula>
    </cfRule>
  </conditionalFormatting>
  <conditionalFormatting sqref="J10:J13">
    <cfRule type="cellIs" dxfId="3" priority="1" operator="between">
      <formula>$K$17</formula>
      <formula>$M$17</formula>
    </cfRule>
    <cfRule type="cellIs" dxfId="2" priority="2" operator="between">
      <formula>$K$16</formula>
      <formula>$M$16</formula>
    </cfRule>
    <cfRule type="cellIs" dxfId="1" priority="3" operator="between">
      <formula>$K$15</formula>
      <formula>$M$15</formula>
    </cfRule>
    <cfRule type="cellIs" dxfId="0" priority="4" operator="between">
      <formula>$K$14</formula>
      <formula>$M$14</formula>
    </cfRule>
  </conditionalFormatting>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PLANEACIÓN ESTRATÉGICA</vt:lpstr>
      <vt:lpstr>COMUNICACIÓN INST</vt:lpstr>
      <vt:lpstr>Hoja2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CSJ06415</cp:lastModifiedBy>
  <dcterms:created xsi:type="dcterms:W3CDTF">2017-09-08T00:04:40Z</dcterms:created>
  <dcterms:modified xsi:type="dcterms:W3CDTF">2018-07-10T21:36:21Z</dcterms:modified>
</cp:coreProperties>
</file>