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8_{9E2CDBE9-1922-4B41-A016-1846154BCC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l" sheetId="14" r:id="rId1"/>
    <sheet name="Hoja1" sheetId="1" r:id="rId2"/>
    <sheet name="Hoja 2" sheetId="5" r:id="rId3"/>
    <sheet name="Hoja 3" sheetId="6" r:id="rId4"/>
    <sheet name="Hoja 4" sheetId="7" r:id="rId5"/>
    <sheet name="Hoja 5" sheetId="8" r:id="rId6"/>
    <sheet name="Hoja 6" sheetId="9" r:id="rId7"/>
    <sheet name="Hoja 7" sheetId="10" r:id="rId8"/>
    <sheet name="Hoja 8" sheetId="11" r:id="rId9"/>
    <sheet name="Hoja 9" sheetId="12" r:id="rId10"/>
    <sheet name="Hoja 10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4" l="1"/>
  <c r="F13" i="14"/>
  <c r="G4" i="14"/>
  <c r="G5" i="14"/>
  <c r="G6" i="14"/>
  <c r="G7" i="14"/>
  <c r="G8" i="14"/>
  <c r="G9" i="14"/>
  <c r="G10" i="14"/>
  <c r="G11" i="14"/>
  <c r="G12" i="14"/>
  <c r="G3" i="14"/>
  <c r="F12" i="14"/>
  <c r="F11" i="14"/>
  <c r="F10" i="14"/>
  <c r="F9" i="14"/>
  <c r="F8" i="14"/>
  <c r="F7" i="14"/>
  <c r="F6" i="14"/>
  <c r="F5" i="14"/>
  <c r="F4" i="14"/>
  <c r="F3" i="14"/>
  <c r="J43" i="13"/>
  <c r="J42" i="13"/>
  <c r="J41" i="13"/>
  <c r="J40" i="13"/>
  <c r="J39" i="13"/>
  <c r="J38" i="13"/>
  <c r="J37" i="13"/>
  <c r="J36" i="13"/>
  <c r="J35" i="13"/>
  <c r="H34" i="13"/>
  <c r="F34" i="13"/>
  <c r="I34" i="13" s="1"/>
  <c r="J34" i="13" s="1"/>
  <c r="E34" i="13"/>
  <c r="G34" i="13" s="1"/>
  <c r="H33" i="13"/>
  <c r="F33" i="13"/>
  <c r="I33" i="13" s="1"/>
  <c r="J33" i="13" s="1"/>
  <c r="E33" i="13"/>
  <c r="G33" i="13" s="1"/>
  <c r="H32" i="13"/>
  <c r="F32" i="13"/>
  <c r="I32" i="13" s="1"/>
  <c r="J32" i="13" s="1"/>
  <c r="E32" i="13"/>
  <c r="G32" i="13" s="1"/>
  <c r="H31" i="13"/>
  <c r="G31" i="13"/>
  <c r="F31" i="13"/>
  <c r="I31" i="13" s="1"/>
  <c r="J31" i="13" s="1"/>
  <c r="E31" i="13"/>
  <c r="H30" i="13"/>
  <c r="F30" i="13"/>
  <c r="I30" i="13" s="1"/>
  <c r="J30" i="13" s="1"/>
  <c r="E30" i="13"/>
  <c r="G30" i="13" s="1"/>
  <c r="H29" i="13"/>
  <c r="F29" i="13"/>
  <c r="I29" i="13" s="1"/>
  <c r="J29" i="13" s="1"/>
  <c r="E29" i="13"/>
  <c r="G29" i="13" s="1"/>
  <c r="H28" i="13"/>
  <c r="F28" i="13"/>
  <c r="I28" i="13" s="1"/>
  <c r="J28" i="13" s="1"/>
  <c r="E28" i="13"/>
  <c r="G28" i="13" s="1"/>
  <c r="H27" i="13"/>
  <c r="G27" i="13"/>
  <c r="F27" i="13"/>
  <c r="I27" i="13" s="1"/>
  <c r="J27" i="13" s="1"/>
  <c r="E27" i="13"/>
  <c r="H26" i="13"/>
  <c r="F26" i="13"/>
  <c r="I26" i="13" s="1"/>
  <c r="J26" i="13" s="1"/>
  <c r="E26" i="13"/>
  <c r="G26" i="13" s="1"/>
  <c r="H25" i="13"/>
  <c r="F25" i="13"/>
  <c r="I25" i="13" s="1"/>
  <c r="J25" i="13" s="1"/>
  <c r="E25" i="13"/>
  <c r="G25" i="13" s="1"/>
  <c r="H24" i="13"/>
  <c r="F24" i="13"/>
  <c r="I24" i="13" s="1"/>
  <c r="J24" i="13" s="1"/>
  <c r="E24" i="13"/>
  <c r="G24" i="13" s="1"/>
  <c r="H23" i="13"/>
  <c r="I23" i="13" s="1"/>
  <c r="J23" i="13" s="1"/>
  <c r="G23" i="13"/>
  <c r="F23" i="13"/>
  <c r="E23" i="13"/>
  <c r="H22" i="13"/>
  <c r="F22" i="13"/>
  <c r="I22" i="13" s="1"/>
  <c r="J22" i="13" s="1"/>
  <c r="E22" i="13"/>
  <c r="G22" i="13" s="1"/>
  <c r="H21" i="13"/>
  <c r="F21" i="13"/>
  <c r="I21" i="13" s="1"/>
  <c r="J21" i="13" s="1"/>
  <c r="E21" i="13"/>
  <c r="G21" i="13" s="1"/>
  <c r="H20" i="13"/>
  <c r="F20" i="13"/>
  <c r="I20" i="13" s="1"/>
  <c r="J20" i="13" s="1"/>
  <c r="E20" i="13"/>
  <c r="G20" i="13" s="1"/>
  <c r="H19" i="13"/>
  <c r="I19" i="13" s="1"/>
  <c r="J19" i="13" s="1"/>
  <c r="G19" i="13"/>
  <c r="F19" i="13"/>
  <c r="E19" i="13"/>
  <c r="H18" i="13"/>
  <c r="F18" i="13"/>
  <c r="I18" i="13" s="1"/>
  <c r="J18" i="13" s="1"/>
  <c r="E18" i="13"/>
  <c r="G18" i="13" s="1"/>
  <c r="H17" i="13"/>
  <c r="F17" i="13"/>
  <c r="E17" i="13"/>
  <c r="G17" i="13" s="1"/>
  <c r="H16" i="13"/>
  <c r="F16" i="13"/>
  <c r="I16" i="13" s="1"/>
  <c r="J16" i="13" s="1"/>
  <c r="E16" i="13"/>
  <c r="G16" i="13" s="1"/>
  <c r="I15" i="13"/>
  <c r="J15" i="13" s="1"/>
  <c r="H15" i="13"/>
  <c r="F15" i="13"/>
  <c r="E15" i="13"/>
  <c r="G15" i="13" s="1"/>
  <c r="H14" i="13"/>
  <c r="F14" i="13"/>
  <c r="I14" i="13" s="1"/>
  <c r="J14" i="13" s="1"/>
  <c r="E14" i="13"/>
  <c r="G14" i="13" s="1"/>
  <c r="H13" i="13"/>
  <c r="F13" i="13"/>
  <c r="I13" i="13" s="1"/>
  <c r="J13" i="13" s="1"/>
  <c r="E13" i="13"/>
  <c r="G13" i="13" s="1"/>
  <c r="H12" i="13"/>
  <c r="F12" i="13"/>
  <c r="I12" i="13" s="1"/>
  <c r="J12" i="13" s="1"/>
  <c r="E12" i="13"/>
  <c r="G12" i="13" s="1"/>
  <c r="H11" i="13"/>
  <c r="F11" i="13"/>
  <c r="I11" i="13" s="1"/>
  <c r="J11" i="13" s="1"/>
  <c r="E11" i="13"/>
  <c r="G11" i="13" s="1"/>
  <c r="H10" i="13"/>
  <c r="G10" i="13"/>
  <c r="F10" i="13"/>
  <c r="I10" i="13" s="1"/>
  <c r="J10" i="13" s="1"/>
  <c r="E10" i="13"/>
  <c r="H9" i="13"/>
  <c r="F9" i="13"/>
  <c r="I9" i="13" s="1"/>
  <c r="J9" i="13" s="1"/>
  <c r="E9" i="13"/>
  <c r="G9" i="13" s="1"/>
  <c r="H8" i="13"/>
  <c r="G8" i="13"/>
  <c r="F8" i="13"/>
  <c r="I8" i="13" s="1"/>
  <c r="J8" i="13" s="1"/>
  <c r="E8" i="13"/>
  <c r="H7" i="13"/>
  <c r="F7" i="13"/>
  <c r="I7" i="13" s="1"/>
  <c r="J7" i="13" s="1"/>
  <c r="E7" i="13"/>
  <c r="G7" i="13" s="1"/>
  <c r="H6" i="13"/>
  <c r="G6" i="13"/>
  <c r="F6" i="13"/>
  <c r="E6" i="13"/>
  <c r="H5" i="13"/>
  <c r="F5" i="13"/>
  <c r="E5" i="13"/>
  <c r="G5" i="13" s="1"/>
  <c r="J44" i="12"/>
  <c r="J43" i="12"/>
  <c r="J42" i="12"/>
  <c r="J41" i="12"/>
  <c r="J40" i="12"/>
  <c r="J39" i="12"/>
  <c r="J38" i="12"/>
  <c r="J37" i="12"/>
  <c r="J36" i="12"/>
  <c r="H35" i="12"/>
  <c r="F35" i="12"/>
  <c r="I35" i="12" s="1"/>
  <c r="J35" i="12" s="1"/>
  <c r="E35" i="12"/>
  <c r="G35" i="12" s="1"/>
  <c r="H34" i="12"/>
  <c r="F34" i="12"/>
  <c r="I34" i="12" s="1"/>
  <c r="J34" i="12" s="1"/>
  <c r="E34" i="12"/>
  <c r="G34" i="12" s="1"/>
  <c r="I33" i="12"/>
  <c r="J33" i="12" s="1"/>
  <c r="H33" i="12"/>
  <c r="F33" i="12"/>
  <c r="E33" i="12"/>
  <c r="G33" i="12" s="1"/>
  <c r="H32" i="12"/>
  <c r="F32" i="12"/>
  <c r="I32" i="12" s="1"/>
  <c r="J32" i="12" s="1"/>
  <c r="E32" i="12"/>
  <c r="G32" i="12" s="1"/>
  <c r="H31" i="12"/>
  <c r="F31" i="12"/>
  <c r="I31" i="12" s="1"/>
  <c r="J31" i="12" s="1"/>
  <c r="E31" i="12"/>
  <c r="G31" i="12" s="1"/>
  <c r="H30" i="12"/>
  <c r="F30" i="12"/>
  <c r="E30" i="12"/>
  <c r="G30" i="12" s="1"/>
  <c r="H29" i="12"/>
  <c r="I29" i="12" s="1"/>
  <c r="J29" i="12" s="1"/>
  <c r="F29" i="12"/>
  <c r="E29" i="12"/>
  <c r="G29" i="12" s="1"/>
  <c r="H28" i="12"/>
  <c r="F28" i="12"/>
  <c r="I28" i="12" s="1"/>
  <c r="J28" i="12" s="1"/>
  <c r="E28" i="12"/>
  <c r="G28" i="12" s="1"/>
  <c r="H27" i="12"/>
  <c r="F27" i="12"/>
  <c r="E27" i="12"/>
  <c r="G27" i="12" s="1"/>
  <c r="H26" i="12"/>
  <c r="F26" i="12"/>
  <c r="I26" i="12" s="1"/>
  <c r="J26" i="12" s="1"/>
  <c r="E26" i="12"/>
  <c r="G26" i="12" s="1"/>
  <c r="H25" i="12"/>
  <c r="F25" i="12"/>
  <c r="I25" i="12" s="1"/>
  <c r="J25" i="12" s="1"/>
  <c r="E25" i="12"/>
  <c r="G25" i="12" s="1"/>
  <c r="H24" i="12"/>
  <c r="F24" i="12"/>
  <c r="I24" i="12" s="1"/>
  <c r="J24" i="12" s="1"/>
  <c r="E24" i="12"/>
  <c r="G24" i="12" s="1"/>
  <c r="H23" i="12"/>
  <c r="F23" i="12"/>
  <c r="I23" i="12" s="1"/>
  <c r="J23" i="12" s="1"/>
  <c r="E23" i="12"/>
  <c r="G23" i="12" s="1"/>
  <c r="H22" i="12"/>
  <c r="F22" i="12"/>
  <c r="E22" i="12"/>
  <c r="G22" i="12" s="1"/>
  <c r="H21" i="12"/>
  <c r="F21" i="12"/>
  <c r="I21" i="12" s="1"/>
  <c r="J21" i="12" s="1"/>
  <c r="E21" i="12"/>
  <c r="G21" i="12" s="1"/>
  <c r="H20" i="12"/>
  <c r="F20" i="12"/>
  <c r="I20" i="12" s="1"/>
  <c r="J20" i="12" s="1"/>
  <c r="E20" i="12"/>
  <c r="G20" i="12" s="1"/>
  <c r="H19" i="12"/>
  <c r="F19" i="12"/>
  <c r="I19" i="12" s="1"/>
  <c r="J19" i="12" s="1"/>
  <c r="E19" i="12"/>
  <c r="G19" i="12" s="1"/>
  <c r="H18" i="12"/>
  <c r="F18" i="12"/>
  <c r="I18" i="12" s="1"/>
  <c r="J18" i="12" s="1"/>
  <c r="E18" i="12"/>
  <c r="G18" i="12" s="1"/>
  <c r="I17" i="12"/>
  <c r="J17" i="12" s="1"/>
  <c r="H17" i="12"/>
  <c r="F17" i="12"/>
  <c r="E17" i="12"/>
  <c r="G17" i="12" s="1"/>
  <c r="I16" i="12"/>
  <c r="J16" i="12" s="1"/>
  <c r="H16" i="12"/>
  <c r="G16" i="12"/>
  <c r="F16" i="12"/>
  <c r="E16" i="12"/>
  <c r="H15" i="12"/>
  <c r="F15" i="12"/>
  <c r="I15" i="12" s="1"/>
  <c r="J15" i="12" s="1"/>
  <c r="E15" i="12"/>
  <c r="G15" i="12" s="1"/>
  <c r="H14" i="12"/>
  <c r="F14" i="12"/>
  <c r="E14" i="12"/>
  <c r="G14" i="12" s="1"/>
  <c r="H13" i="12"/>
  <c r="F13" i="12"/>
  <c r="I13" i="12" s="1"/>
  <c r="J13" i="12" s="1"/>
  <c r="E13" i="12"/>
  <c r="G13" i="12" s="1"/>
  <c r="H12" i="12"/>
  <c r="I12" i="12" s="1"/>
  <c r="J12" i="12" s="1"/>
  <c r="F12" i="12"/>
  <c r="E12" i="12"/>
  <c r="G12" i="12" s="1"/>
  <c r="H11" i="12"/>
  <c r="F11" i="12"/>
  <c r="I11" i="12" s="1"/>
  <c r="J11" i="12" s="1"/>
  <c r="E11" i="12"/>
  <c r="G11" i="12" s="1"/>
  <c r="H10" i="12"/>
  <c r="F10" i="12"/>
  <c r="I10" i="12" s="1"/>
  <c r="J10" i="12" s="1"/>
  <c r="E10" i="12"/>
  <c r="G10" i="12" s="1"/>
  <c r="H9" i="12"/>
  <c r="F9" i="12"/>
  <c r="I9" i="12" s="1"/>
  <c r="J9" i="12" s="1"/>
  <c r="E9" i="12"/>
  <c r="G9" i="12" s="1"/>
  <c r="H8" i="12"/>
  <c r="G8" i="12"/>
  <c r="F8" i="12"/>
  <c r="I8" i="12" s="1"/>
  <c r="J8" i="12" s="1"/>
  <c r="E8" i="12"/>
  <c r="H7" i="12"/>
  <c r="F7" i="12"/>
  <c r="I7" i="12" s="1"/>
  <c r="J7" i="12" s="1"/>
  <c r="E7" i="12"/>
  <c r="G7" i="12" s="1"/>
  <c r="H6" i="12"/>
  <c r="F6" i="12"/>
  <c r="I6" i="12" s="1"/>
  <c r="J6" i="12" s="1"/>
  <c r="E6" i="12"/>
  <c r="G6" i="12" s="1"/>
  <c r="H5" i="12"/>
  <c r="F5" i="12"/>
  <c r="I5" i="12" s="1"/>
  <c r="J5" i="12" s="1"/>
  <c r="E5" i="12"/>
  <c r="G5" i="12" s="1"/>
  <c r="J45" i="11"/>
  <c r="J44" i="11"/>
  <c r="J43" i="11"/>
  <c r="J42" i="11"/>
  <c r="J41" i="11"/>
  <c r="J40" i="11"/>
  <c r="J39" i="11"/>
  <c r="J38" i="11"/>
  <c r="J37" i="11"/>
  <c r="H36" i="11"/>
  <c r="F36" i="11"/>
  <c r="I36" i="11" s="1"/>
  <c r="J36" i="11" s="1"/>
  <c r="E36" i="11"/>
  <c r="G36" i="11" s="1"/>
  <c r="H35" i="11"/>
  <c r="F35" i="11"/>
  <c r="E35" i="11"/>
  <c r="G35" i="11" s="1"/>
  <c r="H34" i="11"/>
  <c r="F34" i="11"/>
  <c r="E34" i="11"/>
  <c r="G34" i="11" s="1"/>
  <c r="H33" i="11"/>
  <c r="F33" i="11"/>
  <c r="E33" i="11"/>
  <c r="G33" i="11" s="1"/>
  <c r="H32" i="11"/>
  <c r="F32" i="11"/>
  <c r="E32" i="11"/>
  <c r="G32" i="11" s="1"/>
  <c r="H31" i="11"/>
  <c r="F31" i="11"/>
  <c r="E31" i="11"/>
  <c r="G31" i="11" s="1"/>
  <c r="H30" i="11"/>
  <c r="F30" i="11"/>
  <c r="E30" i="11"/>
  <c r="G30" i="11" s="1"/>
  <c r="H29" i="11"/>
  <c r="F29" i="11"/>
  <c r="E29" i="11"/>
  <c r="G29" i="11" s="1"/>
  <c r="H28" i="11"/>
  <c r="F28" i="11"/>
  <c r="E28" i="11"/>
  <c r="G28" i="11" s="1"/>
  <c r="H27" i="11"/>
  <c r="F27" i="11"/>
  <c r="E27" i="11"/>
  <c r="G27" i="11" s="1"/>
  <c r="H26" i="11"/>
  <c r="F26" i="11"/>
  <c r="E26" i="11"/>
  <c r="G26" i="11" s="1"/>
  <c r="H25" i="11"/>
  <c r="F25" i="11"/>
  <c r="E25" i="11"/>
  <c r="G25" i="11" s="1"/>
  <c r="H24" i="11"/>
  <c r="F24" i="11"/>
  <c r="E24" i="11"/>
  <c r="G24" i="11" s="1"/>
  <c r="H23" i="11"/>
  <c r="F23" i="11"/>
  <c r="I23" i="11" s="1"/>
  <c r="J23" i="11" s="1"/>
  <c r="E23" i="11"/>
  <c r="G23" i="11" s="1"/>
  <c r="H22" i="11"/>
  <c r="F22" i="11"/>
  <c r="I22" i="11" s="1"/>
  <c r="J22" i="11" s="1"/>
  <c r="E22" i="11"/>
  <c r="G22" i="11" s="1"/>
  <c r="H21" i="11"/>
  <c r="F21" i="11"/>
  <c r="E21" i="11"/>
  <c r="G21" i="11" s="1"/>
  <c r="H20" i="11"/>
  <c r="F20" i="11"/>
  <c r="E20" i="11"/>
  <c r="G20" i="11" s="1"/>
  <c r="H19" i="11"/>
  <c r="F19" i="11"/>
  <c r="E19" i="11"/>
  <c r="G19" i="11" s="1"/>
  <c r="H18" i="11"/>
  <c r="F18" i="11"/>
  <c r="E18" i="11"/>
  <c r="G18" i="11" s="1"/>
  <c r="H17" i="11"/>
  <c r="F17" i="11"/>
  <c r="E17" i="11"/>
  <c r="G17" i="11" s="1"/>
  <c r="H16" i="11"/>
  <c r="F16" i="11"/>
  <c r="E16" i="11"/>
  <c r="G16" i="11" s="1"/>
  <c r="H15" i="11"/>
  <c r="F15" i="11"/>
  <c r="E15" i="11"/>
  <c r="G15" i="11" s="1"/>
  <c r="H14" i="11"/>
  <c r="F14" i="11"/>
  <c r="E14" i="11"/>
  <c r="G14" i="11" s="1"/>
  <c r="H13" i="11"/>
  <c r="F13" i="11"/>
  <c r="E13" i="11"/>
  <c r="G13" i="11" s="1"/>
  <c r="H12" i="11"/>
  <c r="F12" i="11"/>
  <c r="E12" i="11"/>
  <c r="G12" i="11" s="1"/>
  <c r="H11" i="11"/>
  <c r="F11" i="11"/>
  <c r="E11" i="11"/>
  <c r="G11" i="11" s="1"/>
  <c r="H10" i="11"/>
  <c r="F10" i="11"/>
  <c r="E10" i="11"/>
  <c r="G10" i="11" s="1"/>
  <c r="H9" i="11"/>
  <c r="F9" i="11"/>
  <c r="E9" i="11"/>
  <c r="G9" i="11" s="1"/>
  <c r="H8" i="11"/>
  <c r="F8" i="11"/>
  <c r="E8" i="11"/>
  <c r="G8" i="11" s="1"/>
  <c r="H7" i="11"/>
  <c r="F7" i="11"/>
  <c r="E7" i="11"/>
  <c r="G7" i="11" s="1"/>
  <c r="H6" i="11"/>
  <c r="F6" i="11"/>
  <c r="E6" i="11"/>
  <c r="G6" i="11" s="1"/>
  <c r="H5" i="11"/>
  <c r="F5" i="11"/>
  <c r="E5" i="11"/>
  <c r="G5" i="11" s="1"/>
  <c r="J46" i="10"/>
  <c r="J45" i="10"/>
  <c r="J44" i="10"/>
  <c r="J43" i="10"/>
  <c r="J42" i="10"/>
  <c r="J41" i="10"/>
  <c r="J40" i="10"/>
  <c r="J39" i="10"/>
  <c r="J38" i="10"/>
  <c r="H37" i="10"/>
  <c r="F37" i="10"/>
  <c r="I37" i="10" s="1"/>
  <c r="J37" i="10" s="1"/>
  <c r="E37" i="10"/>
  <c r="G37" i="10" s="1"/>
  <c r="H36" i="10"/>
  <c r="F36" i="10"/>
  <c r="I36" i="10" s="1"/>
  <c r="J36" i="10" s="1"/>
  <c r="E36" i="10"/>
  <c r="G36" i="10" s="1"/>
  <c r="I35" i="10"/>
  <c r="J35" i="10" s="1"/>
  <c r="H35" i="10"/>
  <c r="F35" i="10"/>
  <c r="E35" i="10"/>
  <c r="G35" i="10" s="1"/>
  <c r="H34" i="10"/>
  <c r="F34" i="10"/>
  <c r="E34" i="10"/>
  <c r="G34" i="10" s="1"/>
  <c r="H33" i="10"/>
  <c r="F33" i="10"/>
  <c r="E33" i="10"/>
  <c r="G33" i="10" s="1"/>
  <c r="H32" i="10"/>
  <c r="F32" i="10"/>
  <c r="I32" i="10" s="1"/>
  <c r="J32" i="10" s="1"/>
  <c r="E32" i="10"/>
  <c r="G32" i="10" s="1"/>
  <c r="H31" i="10"/>
  <c r="F31" i="10"/>
  <c r="I31" i="10" s="1"/>
  <c r="J31" i="10" s="1"/>
  <c r="E31" i="10"/>
  <c r="G31" i="10" s="1"/>
  <c r="H30" i="10"/>
  <c r="F30" i="10"/>
  <c r="E30" i="10"/>
  <c r="G30" i="10" s="1"/>
  <c r="H29" i="10"/>
  <c r="F29" i="10"/>
  <c r="I29" i="10" s="1"/>
  <c r="J29" i="10" s="1"/>
  <c r="E29" i="10"/>
  <c r="G29" i="10" s="1"/>
  <c r="H28" i="10"/>
  <c r="F28" i="10"/>
  <c r="I28" i="10" s="1"/>
  <c r="J28" i="10" s="1"/>
  <c r="E28" i="10"/>
  <c r="G28" i="10" s="1"/>
  <c r="I27" i="10"/>
  <c r="J27" i="10" s="1"/>
  <c r="H27" i="10"/>
  <c r="F27" i="10"/>
  <c r="E27" i="10"/>
  <c r="G27" i="10" s="1"/>
  <c r="H26" i="10"/>
  <c r="I26" i="10" s="1"/>
  <c r="J26" i="10" s="1"/>
  <c r="F26" i="10"/>
  <c r="E26" i="10"/>
  <c r="G26" i="10" s="1"/>
  <c r="H25" i="10"/>
  <c r="F25" i="10"/>
  <c r="I25" i="10" s="1"/>
  <c r="J25" i="10" s="1"/>
  <c r="E25" i="10"/>
  <c r="G25" i="10" s="1"/>
  <c r="H24" i="10"/>
  <c r="F24" i="10"/>
  <c r="I24" i="10" s="1"/>
  <c r="J24" i="10" s="1"/>
  <c r="E24" i="10"/>
  <c r="G24" i="10" s="1"/>
  <c r="H23" i="10"/>
  <c r="F23" i="10"/>
  <c r="I23" i="10" s="1"/>
  <c r="J23" i="10" s="1"/>
  <c r="E23" i="10"/>
  <c r="G23" i="10" s="1"/>
  <c r="H22" i="10"/>
  <c r="F22" i="10"/>
  <c r="E22" i="10"/>
  <c r="G22" i="10" s="1"/>
  <c r="H21" i="10"/>
  <c r="F21" i="10"/>
  <c r="I21" i="10" s="1"/>
  <c r="J21" i="10" s="1"/>
  <c r="E21" i="10"/>
  <c r="G21" i="10" s="1"/>
  <c r="H20" i="10"/>
  <c r="F20" i="10"/>
  <c r="I20" i="10" s="1"/>
  <c r="J20" i="10" s="1"/>
  <c r="E20" i="10"/>
  <c r="G20" i="10" s="1"/>
  <c r="I19" i="10"/>
  <c r="J19" i="10" s="1"/>
  <c r="H19" i="10"/>
  <c r="F19" i="10"/>
  <c r="E19" i="10"/>
  <c r="G19" i="10" s="1"/>
  <c r="H18" i="10"/>
  <c r="F18" i="10"/>
  <c r="E18" i="10"/>
  <c r="G18" i="10" s="1"/>
  <c r="H17" i="10"/>
  <c r="F17" i="10"/>
  <c r="E17" i="10"/>
  <c r="G17" i="10" s="1"/>
  <c r="H16" i="10"/>
  <c r="F16" i="10"/>
  <c r="I16" i="10" s="1"/>
  <c r="J16" i="10" s="1"/>
  <c r="E16" i="10"/>
  <c r="G16" i="10" s="1"/>
  <c r="H15" i="10"/>
  <c r="F15" i="10"/>
  <c r="I15" i="10" s="1"/>
  <c r="J15" i="10" s="1"/>
  <c r="E15" i="10"/>
  <c r="G15" i="10" s="1"/>
  <c r="H14" i="10"/>
  <c r="F14" i="10"/>
  <c r="E14" i="10"/>
  <c r="G14" i="10" s="1"/>
  <c r="H13" i="10"/>
  <c r="F13" i="10"/>
  <c r="I13" i="10" s="1"/>
  <c r="J13" i="10" s="1"/>
  <c r="E13" i="10"/>
  <c r="G13" i="10" s="1"/>
  <c r="H12" i="10"/>
  <c r="F12" i="10"/>
  <c r="I12" i="10" s="1"/>
  <c r="J12" i="10" s="1"/>
  <c r="E12" i="10"/>
  <c r="G12" i="10" s="1"/>
  <c r="I11" i="10"/>
  <c r="J11" i="10" s="1"/>
  <c r="H11" i="10"/>
  <c r="F11" i="10"/>
  <c r="E11" i="10"/>
  <c r="G11" i="10" s="1"/>
  <c r="H10" i="10"/>
  <c r="I10" i="10" s="1"/>
  <c r="J10" i="10" s="1"/>
  <c r="F10" i="10"/>
  <c r="E10" i="10"/>
  <c r="G10" i="10" s="1"/>
  <c r="H9" i="10"/>
  <c r="F9" i="10"/>
  <c r="I9" i="10" s="1"/>
  <c r="J9" i="10" s="1"/>
  <c r="E9" i="10"/>
  <c r="G9" i="10" s="1"/>
  <c r="H8" i="10"/>
  <c r="F8" i="10"/>
  <c r="I8" i="10" s="1"/>
  <c r="J8" i="10" s="1"/>
  <c r="E8" i="10"/>
  <c r="G8" i="10" s="1"/>
  <c r="H7" i="10"/>
  <c r="F7" i="10"/>
  <c r="I7" i="10" s="1"/>
  <c r="J7" i="10" s="1"/>
  <c r="E7" i="10"/>
  <c r="G7" i="10" s="1"/>
  <c r="H6" i="10"/>
  <c r="F6" i="10"/>
  <c r="E6" i="10"/>
  <c r="G6" i="10" s="1"/>
  <c r="H5" i="10"/>
  <c r="F5" i="10"/>
  <c r="E5" i="10"/>
  <c r="G5" i="10" s="1"/>
  <c r="J47" i="9"/>
  <c r="J46" i="9"/>
  <c r="J45" i="9"/>
  <c r="J44" i="9"/>
  <c r="J43" i="9"/>
  <c r="J42" i="9"/>
  <c r="J41" i="9"/>
  <c r="J40" i="9"/>
  <c r="J39" i="9"/>
  <c r="H38" i="9"/>
  <c r="F38" i="9"/>
  <c r="I38" i="9" s="1"/>
  <c r="J38" i="9" s="1"/>
  <c r="E38" i="9"/>
  <c r="G38" i="9" s="1"/>
  <c r="H37" i="9"/>
  <c r="F37" i="9"/>
  <c r="E37" i="9"/>
  <c r="G37" i="9" s="1"/>
  <c r="H36" i="9"/>
  <c r="F36" i="9"/>
  <c r="I36" i="9" s="1"/>
  <c r="J36" i="9" s="1"/>
  <c r="E36" i="9"/>
  <c r="G36" i="9" s="1"/>
  <c r="H35" i="9"/>
  <c r="F35" i="9"/>
  <c r="I35" i="9" s="1"/>
  <c r="J35" i="9" s="1"/>
  <c r="E35" i="9"/>
  <c r="G35" i="9" s="1"/>
  <c r="H34" i="9"/>
  <c r="G34" i="9"/>
  <c r="F34" i="9"/>
  <c r="I34" i="9" s="1"/>
  <c r="J34" i="9" s="1"/>
  <c r="E34" i="9"/>
  <c r="H33" i="9"/>
  <c r="F33" i="9"/>
  <c r="E33" i="9"/>
  <c r="G33" i="9" s="1"/>
  <c r="H32" i="9"/>
  <c r="F32" i="9"/>
  <c r="I32" i="9" s="1"/>
  <c r="J32" i="9" s="1"/>
  <c r="E32" i="9"/>
  <c r="G32" i="9" s="1"/>
  <c r="H31" i="9"/>
  <c r="G31" i="9"/>
  <c r="F31" i="9"/>
  <c r="I31" i="9" s="1"/>
  <c r="J31" i="9" s="1"/>
  <c r="E31" i="9"/>
  <c r="H30" i="9"/>
  <c r="G30" i="9"/>
  <c r="F30" i="9"/>
  <c r="I30" i="9" s="1"/>
  <c r="J30" i="9" s="1"/>
  <c r="E30" i="9"/>
  <c r="H29" i="9"/>
  <c r="F29" i="9"/>
  <c r="E29" i="9"/>
  <c r="G29" i="9" s="1"/>
  <c r="H28" i="9"/>
  <c r="G28" i="9"/>
  <c r="F28" i="9"/>
  <c r="I28" i="9" s="1"/>
  <c r="J28" i="9" s="1"/>
  <c r="E28" i="9"/>
  <c r="I27" i="9"/>
  <c r="J27" i="9" s="1"/>
  <c r="H27" i="9"/>
  <c r="G27" i="9"/>
  <c r="F27" i="9"/>
  <c r="E27" i="9"/>
  <c r="H26" i="9"/>
  <c r="F26" i="9"/>
  <c r="E26" i="9"/>
  <c r="G26" i="9" s="1"/>
  <c r="I25" i="9"/>
  <c r="J25" i="9" s="1"/>
  <c r="H25" i="9"/>
  <c r="F25" i="9"/>
  <c r="E25" i="9"/>
  <c r="G25" i="9" s="1"/>
  <c r="H24" i="9"/>
  <c r="F24" i="9"/>
  <c r="I24" i="9" s="1"/>
  <c r="J24" i="9" s="1"/>
  <c r="E24" i="9"/>
  <c r="G24" i="9" s="1"/>
  <c r="H23" i="9"/>
  <c r="G23" i="9"/>
  <c r="F23" i="9"/>
  <c r="I23" i="9" s="1"/>
  <c r="J23" i="9" s="1"/>
  <c r="E23" i="9"/>
  <c r="H22" i="9"/>
  <c r="G22" i="9"/>
  <c r="F22" i="9"/>
  <c r="I22" i="9" s="1"/>
  <c r="J22" i="9" s="1"/>
  <c r="E22" i="9"/>
  <c r="I21" i="9"/>
  <c r="J21" i="9" s="1"/>
  <c r="H21" i="9"/>
  <c r="F21" i="9"/>
  <c r="E21" i="9"/>
  <c r="G21" i="9" s="1"/>
  <c r="H20" i="9"/>
  <c r="I20" i="9" s="1"/>
  <c r="J20" i="9" s="1"/>
  <c r="F20" i="9"/>
  <c r="E20" i="9"/>
  <c r="G20" i="9" s="1"/>
  <c r="H19" i="9"/>
  <c r="I19" i="9" s="1"/>
  <c r="J19" i="9" s="1"/>
  <c r="F19" i="9"/>
  <c r="E19" i="9"/>
  <c r="G19" i="9" s="1"/>
  <c r="H18" i="9"/>
  <c r="F18" i="9"/>
  <c r="I18" i="9" s="1"/>
  <c r="J18" i="9" s="1"/>
  <c r="E18" i="9"/>
  <c r="G18" i="9" s="1"/>
  <c r="H17" i="9"/>
  <c r="I17" i="9" s="1"/>
  <c r="J17" i="9" s="1"/>
  <c r="F17" i="9"/>
  <c r="E17" i="9"/>
  <c r="G17" i="9" s="1"/>
  <c r="H16" i="9"/>
  <c r="G16" i="9"/>
  <c r="F16" i="9"/>
  <c r="I16" i="9" s="1"/>
  <c r="J16" i="9" s="1"/>
  <c r="E16" i="9"/>
  <c r="I15" i="9"/>
  <c r="J15" i="9" s="1"/>
  <c r="H15" i="9"/>
  <c r="G15" i="9"/>
  <c r="F15" i="9"/>
  <c r="E15" i="9"/>
  <c r="H14" i="9"/>
  <c r="F14" i="9"/>
  <c r="E14" i="9"/>
  <c r="G14" i="9" s="1"/>
  <c r="H13" i="9"/>
  <c r="F13" i="9"/>
  <c r="I13" i="9" s="1"/>
  <c r="J13" i="9" s="1"/>
  <c r="E13" i="9"/>
  <c r="G13" i="9" s="1"/>
  <c r="H12" i="9"/>
  <c r="G12" i="9"/>
  <c r="F12" i="9"/>
  <c r="I12" i="9" s="1"/>
  <c r="J12" i="9" s="1"/>
  <c r="E12" i="9"/>
  <c r="I11" i="9"/>
  <c r="J11" i="9" s="1"/>
  <c r="H11" i="9"/>
  <c r="G11" i="9"/>
  <c r="F11" i="9"/>
  <c r="E11" i="9"/>
  <c r="H10" i="9"/>
  <c r="F10" i="9"/>
  <c r="E10" i="9"/>
  <c r="G10" i="9" s="1"/>
  <c r="H9" i="9"/>
  <c r="F9" i="9"/>
  <c r="I9" i="9" s="1"/>
  <c r="J9" i="9" s="1"/>
  <c r="E9" i="9"/>
  <c r="G9" i="9" s="1"/>
  <c r="H8" i="9"/>
  <c r="F8" i="9"/>
  <c r="I8" i="9" s="1"/>
  <c r="J8" i="9" s="1"/>
  <c r="E8" i="9"/>
  <c r="G8" i="9" s="1"/>
  <c r="H7" i="9"/>
  <c r="F7" i="9"/>
  <c r="I7" i="9" s="1"/>
  <c r="J7" i="9" s="1"/>
  <c r="E7" i="9"/>
  <c r="G7" i="9" s="1"/>
  <c r="H6" i="9"/>
  <c r="G6" i="9"/>
  <c r="F6" i="9"/>
  <c r="I6" i="9" s="1"/>
  <c r="J6" i="9" s="1"/>
  <c r="E6" i="9"/>
  <c r="I5" i="9"/>
  <c r="J5" i="9" s="1"/>
  <c r="H5" i="9"/>
  <c r="F5" i="9"/>
  <c r="E5" i="9"/>
  <c r="G5" i="9" s="1"/>
  <c r="J48" i="8"/>
  <c r="J47" i="8"/>
  <c r="J46" i="8"/>
  <c r="J45" i="8"/>
  <c r="J44" i="8"/>
  <c r="J43" i="8"/>
  <c r="J42" i="8"/>
  <c r="J41" i="8"/>
  <c r="J40" i="8"/>
  <c r="H39" i="8"/>
  <c r="F39" i="8"/>
  <c r="I39" i="8" s="1"/>
  <c r="J39" i="8" s="1"/>
  <c r="E39" i="8"/>
  <c r="G39" i="8" s="1"/>
  <c r="H38" i="8"/>
  <c r="G38" i="8"/>
  <c r="F38" i="8"/>
  <c r="I38" i="8" s="1"/>
  <c r="J38" i="8" s="1"/>
  <c r="E38" i="8"/>
  <c r="H37" i="8"/>
  <c r="F37" i="8"/>
  <c r="I37" i="8" s="1"/>
  <c r="J37" i="8" s="1"/>
  <c r="E37" i="8"/>
  <c r="G37" i="8" s="1"/>
  <c r="H36" i="8"/>
  <c r="G36" i="8"/>
  <c r="F36" i="8"/>
  <c r="E36" i="8"/>
  <c r="H35" i="8"/>
  <c r="F35" i="8"/>
  <c r="E35" i="8"/>
  <c r="G35" i="8" s="1"/>
  <c r="H34" i="8"/>
  <c r="F34" i="8"/>
  <c r="I34" i="8" s="1"/>
  <c r="J34" i="8" s="1"/>
  <c r="E34" i="8"/>
  <c r="G34" i="8" s="1"/>
  <c r="I33" i="8"/>
  <c r="J33" i="8" s="1"/>
  <c r="H33" i="8"/>
  <c r="F33" i="8"/>
  <c r="E33" i="8"/>
  <c r="G33" i="8" s="1"/>
  <c r="H32" i="8"/>
  <c r="F32" i="8"/>
  <c r="E32" i="8"/>
  <c r="G32" i="8" s="1"/>
  <c r="H31" i="8"/>
  <c r="F31" i="8"/>
  <c r="E31" i="8"/>
  <c r="G31" i="8" s="1"/>
  <c r="H30" i="8"/>
  <c r="F30" i="8"/>
  <c r="E30" i="8"/>
  <c r="G30" i="8" s="1"/>
  <c r="H29" i="8"/>
  <c r="F29" i="8"/>
  <c r="I29" i="8" s="1"/>
  <c r="J29" i="8" s="1"/>
  <c r="E29" i="8"/>
  <c r="G29" i="8" s="1"/>
  <c r="H28" i="8"/>
  <c r="I28" i="8" s="1"/>
  <c r="J28" i="8" s="1"/>
  <c r="F28" i="8"/>
  <c r="E28" i="8"/>
  <c r="G28" i="8" s="1"/>
  <c r="H27" i="8"/>
  <c r="F27" i="8"/>
  <c r="I27" i="8" s="1"/>
  <c r="J27" i="8" s="1"/>
  <c r="E27" i="8"/>
  <c r="G27" i="8" s="1"/>
  <c r="H26" i="8"/>
  <c r="G26" i="8"/>
  <c r="F26" i="8"/>
  <c r="E26" i="8"/>
  <c r="H25" i="8"/>
  <c r="F25" i="8"/>
  <c r="I25" i="8" s="1"/>
  <c r="J25" i="8" s="1"/>
  <c r="E25" i="8"/>
  <c r="G25" i="8" s="1"/>
  <c r="H24" i="8"/>
  <c r="I24" i="8" s="1"/>
  <c r="J24" i="8" s="1"/>
  <c r="G24" i="8"/>
  <c r="F24" i="8"/>
  <c r="E24" i="8"/>
  <c r="H23" i="8"/>
  <c r="F23" i="8"/>
  <c r="E23" i="8"/>
  <c r="G23" i="8" s="1"/>
  <c r="H22" i="8"/>
  <c r="G22" i="8"/>
  <c r="F22" i="8"/>
  <c r="I22" i="8" s="1"/>
  <c r="J22" i="8" s="1"/>
  <c r="E22" i="8"/>
  <c r="H21" i="8"/>
  <c r="F21" i="8"/>
  <c r="I21" i="8" s="1"/>
  <c r="J21" i="8" s="1"/>
  <c r="E21" i="8"/>
  <c r="G21" i="8" s="1"/>
  <c r="H20" i="8"/>
  <c r="G20" i="8"/>
  <c r="F20" i="8"/>
  <c r="E20" i="8"/>
  <c r="H19" i="8"/>
  <c r="F19" i="8"/>
  <c r="I19" i="8" s="1"/>
  <c r="J19" i="8" s="1"/>
  <c r="E19" i="8"/>
  <c r="G19" i="8" s="1"/>
  <c r="H18" i="8"/>
  <c r="F18" i="8"/>
  <c r="E18" i="8"/>
  <c r="G18" i="8" s="1"/>
  <c r="H17" i="8"/>
  <c r="F17" i="8"/>
  <c r="I17" i="8" s="1"/>
  <c r="J17" i="8" s="1"/>
  <c r="E17" i="8"/>
  <c r="G17" i="8" s="1"/>
  <c r="H16" i="8"/>
  <c r="I16" i="8" s="1"/>
  <c r="J16" i="8" s="1"/>
  <c r="F16" i="8"/>
  <c r="E16" i="8"/>
  <c r="G16" i="8" s="1"/>
  <c r="H15" i="8"/>
  <c r="F15" i="8"/>
  <c r="I15" i="8" s="1"/>
  <c r="J15" i="8" s="1"/>
  <c r="E15" i="8"/>
  <c r="G15" i="8" s="1"/>
  <c r="H14" i="8"/>
  <c r="G14" i="8"/>
  <c r="F14" i="8"/>
  <c r="I14" i="8" s="1"/>
  <c r="J14" i="8" s="1"/>
  <c r="E14" i="8"/>
  <c r="I13" i="8"/>
  <c r="J13" i="8" s="1"/>
  <c r="H13" i="8"/>
  <c r="F13" i="8"/>
  <c r="E13" i="8"/>
  <c r="G13" i="8" s="1"/>
  <c r="H12" i="8"/>
  <c r="G12" i="8"/>
  <c r="F12" i="8"/>
  <c r="E12" i="8"/>
  <c r="H11" i="8"/>
  <c r="F11" i="8"/>
  <c r="E11" i="8"/>
  <c r="G11" i="8" s="1"/>
  <c r="H10" i="8"/>
  <c r="F10" i="8"/>
  <c r="I10" i="8" s="1"/>
  <c r="J10" i="8" s="1"/>
  <c r="E10" i="8"/>
  <c r="G10" i="8" s="1"/>
  <c r="H9" i="8"/>
  <c r="F9" i="8"/>
  <c r="I9" i="8" s="1"/>
  <c r="J9" i="8" s="1"/>
  <c r="E9" i="8"/>
  <c r="G9" i="8" s="1"/>
  <c r="H8" i="8"/>
  <c r="F8" i="8"/>
  <c r="E8" i="8"/>
  <c r="G8" i="8" s="1"/>
  <c r="H7" i="8"/>
  <c r="F7" i="8"/>
  <c r="I7" i="8" s="1"/>
  <c r="J7" i="8" s="1"/>
  <c r="E7" i="8"/>
  <c r="G7" i="8" s="1"/>
  <c r="H6" i="8"/>
  <c r="F6" i="8"/>
  <c r="I6" i="8" s="1"/>
  <c r="J6" i="8" s="1"/>
  <c r="E6" i="8"/>
  <c r="G6" i="8" s="1"/>
  <c r="H5" i="8"/>
  <c r="F5" i="8"/>
  <c r="E5" i="8"/>
  <c r="G5" i="8" s="1"/>
  <c r="J49" i="7"/>
  <c r="J48" i="7"/>
  <c r="J47" i="7"/>
  <c r="J46" i="7"/>
  <c r="J45" i="7"/>
  <c r="J44" i="7"/>
  <c r="J43" i="7"/>
  <c r="J42" i="7"/>
  <c r="J41" i="7"/>
  <c r="H40" i="7"/>
  <c r="F40" i="7"/>
  <c r="I40" i="7" s="1"/>
  <c r="J40" i="7" s="1"/>
  <c r="E40" i="7"/>
  <c r="G40" i="7" s="1"/>
  <c r="H39" i="7"/>
  <c r="F39" i="7"/>
  <c r="I39" i="7" s="1"/>
  <c r="J39" i="7" s="1"/>
  <c r="E39" i="7"/>
  <c r="G39" i="7" s="1"/>
  <c r="I38" i="7"/>
  <c r="J38" i="7" s="1"/>
  <c r="H38" i="7"/>
  <c r="F38" i="7"/>
  <c r="E38" i="7"/>
  <c r="G38" i="7" s="1"/>
  <c r="H37" i="7"/>
  <c r="F37" i="7"/>
  <c r="I37" i="7" s="1"/>
  <c r="J37" i="7" s="1"/>
  <c r="E37" i="7"/>
  <c r="G37" i="7" s="1"/>
  <c r="H36" i="7"/>
  <c r="F36" i="7"/>
  <c r="I36" i="7" s="1"/>
  <c r="J36" i="7" s="1"/>
  <c r="E36" i="7"/>
  <c r="G36" i="7" s="1"/>
  <c r="H35" i="7"/>
  <c r="F35" i="7"/>
  <c r="E35" i="7"/>
  <c r="G35" i="7" s="1"/>
  <c r="H34" i="7"/>
  <c r="I34" i="7" s="1"/>
  <c r="J34" i="7" s="1"/>
  <c r="F34" i="7"/>
  <c r="E34" i="7"/>
  <c r="G34" i="7" s="1"/>
  <c r="H33" i="7"/>
  <c r="F33" i="7"/>
  <c r="I33" i="7" s="1"/>
  <c r="J33" i="7" s="1"/>
  <c r="E33" i="7"/>
  <c r="G33" i="7" s="1"/>
  <c r="H32" i="7"/>
  <c r="F32" i="7"/>
  <c r="E32" i="7"/>
  <c r="G32" i="7" s="1"/>
  <c r="H31" i="7"/>
  <c r="F31" i="7"/>
  <c r="I31" i="7" s="1"/>
  <c r="J31" i="7" s="1"/>
  <c r="E31" i="7"/>
  <c r="G31" i="7" s="1"/>
  <c r="I30" i="7"/>
  <c r="J30" i="7" s="1"/>
  <c r="H30" i="7"/>
  <c r="G30" i="7"/>
  <c r="F30" i="7"/>
  <c r="E30" i="7"/>
  <c r="H29" i="7"/>
  <c r="F29" i="7"/>
  <c r="I29" i="7" s="1"/>
  <c r="J29" i="7" s="1"/>
  <c r="E29" i="7"/>
  <c r="G29" i="7" s="1"/>
  <c r="H28" i="7"/>
  <c r="F28" i="7"/>
  <c r="E28" i="7"/>
  <c r="G28" i="7" s="1"/>
  <c r="H27" i="7"/>
  <c r="F27" i="7"/>
  <c r="I27" i="7" s="1"/>
  <c r="J27" i="7" s="1"/>
  <c r="E27" i="7"/>
  <c r="G27" i="7" s="1"/>
  <c r="I26" i="7"/>
  <c r="J26" i="7" s="1"/>
  <c r="H26" i="7"/>
  <c r="G26" i="7"/>
  <c r="F26" i="7"/>
  <c r="E26" i="7"/>
  <c r="H25" i="7"/>
  <c r="G25" i="7"/>
  <c r="F25" i="7"/>
  <c r="I25" i="7" s="1"/>
  <c r="J25" i="7" s="1"/>
  <c r="E25" i="7"/>
  <c r="H24" i="7"/>
  <c r="F24" i="7"/>
  <c r="E24" i="7"/>
  <c r="G24" i="7" s="1"/>
  <c r="H23" i="7"/>
  <c r="F23" i="7"/>
  <c r="I23" i="7" s="1"/>
  <c r="J23" i="7" s="1"/>
  <c r="E23" i="7"/>
  <c r="G23" i="7" s="1"/>
  <c r="I22" i="7"/>
  <c r="J22" i="7" s="1"/>
  <c r="H22" i="7"/>
  <c r="G22" i="7"/>
  <c r="F22" i="7"/>
  <c r="E22" i="7"/>
  <c r="H21" i="7"/>
  <c r="G21" i="7"/>
  <c r="F21" i="7"/>
  <c r="I21" i="7" s="1"/>
  <c r="J21" i="7" s="1"/>
  <c r="E21" i="7"/>
  <c r="H20" i="7"/>
  <c r="F20" i="7"/>
  <c r="E20" i="7"/>
  <c r="G20" i="7" s="1"/>
  <c r="H19" i="7"/>
  <c r="F19" i="7"/>
  <c r="I19" i="7" s="1"/>
  <c r="J19" i="7" s="1"/>
  <c r="E19" i="7"/>
  <c r="G19" i="7" s="1"/>
  <c r="I18" i="7"/>
  <c r="J18" i="7" s="1"/>
  <c r="H18" i="7"/>
  <c r="G18" i="7"/>
  <c r="F18" i="7"/>
  <c r="E18" i="7"/>
  <c r="H17" i="7"/>
  <c r="G17" i="7"/>
  <c r="F17" i="7"/>
  <c r="I17" i="7" s="1"/>
  <c r="J17" i="7" s="1"/>
  <c r="E17" i="7"/>
  <c r="H16" i="7"/>
  <c r="F16" i="7"/>
  <c r="E16" i="7"/>
  <c r="G16" i="7" s="1"/>
  <c r="H15" i="7"/>
  <c r="F15" i="7"/>
  <c r="I15" i="7" s="1"/>
  <c r="J15" i="7" s="1"/>
  <c r="E15" i="7"/>
  <c r="G15" i="7" s="1"/>
  <c r="I14" i="7"/>
  <c r="J14" i="7" s="1"/>
  <c r="H14" i="7"/>
  <c r="G14" i="7"/>
  <c r="F14" i="7"/>
  <c r="E14" i="7"/>
  <c r="H13" i="7"/>
  <c r="G13" i="7"/>
  <c r="F13" i="7"/>
  <c r="I13" i="7" s="1"/>
  <c r="J13" i="7" s="1"/>
  <c r="E13" i="7"/>
  <c r="H12" i="7"/>
  <c r="F12" i="7"/>
  <c r="E12" i="7"/>
  <c r="G12" i="7" s="1"/>
  <c r="H11" i="7"/>
  <c r="F11" i="7"/>
  <c r="I11" i="7" s="1"/>
  <c r="J11" i="7" s="1"/>
  <c r="E11" i="7"/>
  <c r="G11" i="7" s="1"/>
  <c r="I10" i="7"/>
  <c r="J10" i="7" s="1"/>
  <c r="H10" i="7"/>
  <c r="G10" i="7"/>
  <c r="F10" i="7"/>
  <c r="E10" i="7"/>
  <c r="H9" i="7"/>
  <c r="G9" i="7"/>
  <c r="F9" i="7"/>
  <c r="I9" i="7" s="1"/>
  <c r="J9" i="7" s="1"/>
  <c r="E9" i="7"/>
  <c r="H8" i="7"/>
  <c r="F8" i="7"/>
  <c r="E8" i="7"/>
  <c r="G8" i="7" s="1"/>
  <c r="H7" i="7"/>
  <c r="F7" i="7"/>
  <c r="I7" i="7" s="1"/>
  <c r="J7" i="7" s="1"/>
  <c r="E7" i="7"/>
  <c r="G7" i="7" s="1"/>
  <c r="H6" i="7"/>
  <c r="F6" i="7"/>
  <c r="I6" i="7" s="1"/>
  <c r="J6" i="7" s="1"/>
  <c r="E6" i="7"/>
  <c r="G6" i="7" s="1"/>
  <c r="H5" i="7"/>
  <c r="G5" i="7"/>
  <c r="F5" i="7"/>
  <c r="E5" i="7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H48" i="6"/>
  <c r="F48" i="6"/>
  <c r="I48" i="6" s="1"/>
  <c r="E48" i="6"/>
  <c r="G48" i="6" s="1"/>
  <c r="H47" i="6"/>
  <c r="F47" i="6"/>
  <c r="I47" i="6" s="1"/>
  <c r="E47" i="6"/>
  <c r="G47" i="6" s="1"/>
  <c r="H46" i="6"/>
  <c r="F46" i="6"/>
  <c r="I46" i="6" s="1"/>
  <c r="E46" i="6"/>
  <c r="G46" i="6" s="1"/>
  <c r="H45" i="6"/>
  <c r="F45" i="6"/>
  <c r="I45" i="6" s="1"/>
  <c r="E45" i="6"/>
  <c r="G45" i="6" s="1"/>
  <c r="H44" i="6"/>
  <c r="F44" i="6"/>
  <c r="I44" i="6" s="1"/>
  <c r="E44" i="6"/>
  <c r="G44" i="6" s="1"/>
  <c r="H43" i="6"/>
  <c r="F43" i="6"/>
  <c r="I43" i="6" s="1"/>
  <c r="E43" i="6"/>
  <c r="G43" i="6" s="1"/>
  <c r="H42" i="6"/>
  <c r="F42" i="6"/>
  <c r="E42" i="6"/>
  <c r="G42" i="6" s="1"/>
  <c r="H41" i="6"/>
  <c r="F41" i="6"/>
  <c r="I41" i="6" s="1"/>
  <c r="E41" i="6"/>
  <c r="G41" i="6" s="1"/>
  <c r="H40" i="6"/>
  <c r="F40" i="6"/>
  <c r="E40" i="6"/>
  <c r="G40" i="6" s="1"/>
  <c r="H39" i="6"/>
  <c r="F39" i="6"/>
  <c r="E39" i="6"/>
  <c r="G39" i="6" s="1"/>
  <c r="H38" i="6"/>
  <c r="F38" i="6"/>
  <c r="I38" i="6" s="1"/>
  <c r="E38" i="6"/>
  <c r="G38" i="6" s="1"/>
  <c r="I37" i="6"/>
  <c r="H37" i="6"/>
  <c r="F37" i="6"/>
  <c r="E37" i="6"/>
  <c r="G37" i="6" s="1"/>
  <c r="H36" i="6"/>
  <c r="G36" i="6"/>
  <c r="F36" i="6"/>
  <c r="E36" i="6"/>
  <c r="H35" i="6"/>
  <c r="F35" i="6"/>
  <c r="I35" i="6" s="1"/>
  <c r="E35" i="6"/>
  <c r="G35" i="6" s="1"/>
  <c r="H34" i="6"/>
  <c r="F34" i="6"/>
  <c r="I34" i="6" s="1"/>
  <c r="E34" i="6"/>
  <c r="G34" i="6" s="1"/>
  <c r="H33" i="6"/>
  <c r="F33" i="6"/>
  <c r="I33" i="6" s="1"/>
  <c r="E33" i="6"/>
  <c r="G33" i="6" s="1"/>
  <c r="H32" i="6"/>
  <c r="G32" i="6"/>
  <c r="F32" i="6"/>
  <c r="I32" i="6" s="1"/>
  <c r="E32" i="6"/>
  <c r="H31" i="6"/>
  <c r="F31" i="6"/>
  <c r="E31" i="6"/>
  <c r="G31" i="6" s="1"/>
  <c r="H30" i="6"/>
  <c r="F30" i="6"/>
  <c r="I30" i="6" s="1"/>
  <c r="E30" i="6"/>
  <c r="G30" i="6" s="1"/>
  <c r="I29" i="6"/>
  <c r="H29" i="6"/>
  <c r="F29" i="6"/>
  <c r="E29" i="6"/>
  <c r="G29" i="6" s="1"/>
  <c r="H28" i="6"/>
  <c r="F28" i="6"/>
  <c r="I28" i="6" s="1"/>
  <c r="E28" i="6"/>
  <c r="G28" i="6" s="1"/>
  <c r="H27" i="6"/>
  <c r="F27" i="6"/>
  <c r="E27" i="6"/>
  <c r="G27" i="6" s="1"/>
  <c r="H26" i="6"/>
  <c r="F26" i="6"/>
  <c r="I26" i="6" s="1"/>
  <c r="E26" i="6"/>
  <c r="G26" i="6" s="1"/>
  <c r="H25" i="6"/>
  <c r="F25" i="6"/>
  <c r="I25" i="6" s="1"/>
  <c r="E25" i="6"/>
  <c r="G25" i="6" s="1"/>
  <c r="H24" i="6"/>
  <c r="F24" i="6"/>
  <c r="I24" i="6" s="1"/>
  <c r="E24" i="6"/>
  <c r="G24" i="6" s="1"/>
  <c r="H23" i="6"/>
  <c r="F23" i="6"/>
  <c r="I23" i="6" s="1"/>
  <c r="E23" i="6"/>
  <c r="G23" i="6" s="1"/>
  <c r="H22" i="6"/>
  <c r="F22" i="6"/>
  <c r="I22" i="6" s="1"/>
  <c r="E22" i="6"/>
  <c r="G22" i="6" s="1"/>
  <c r="H21" i="6"/>
  <c r="F21" i="6"/>
  <c r="I21" i="6" s="1"/>
  <c r="E21" i="6"/>
  <c r="G21" i="6" s="1"/>
  <c r="H20" i="6"/>
  <c r="F20" i="6"/>
  <c r="E20" i="6"/>
  <c r="G20" i="6" s="1"/>
  <c r="H19" i="6"/>
  <c r="F19" i="6"/>
  <c r="I19" i="6" s="1"/>
  <c r="E19" i="6"/>
  <c r="G19" i="6" s="1"/>
  <c r="H18" i="6"/>
  <c r="G18" i="6"/>
  <c r="F18" i="6"/>
  <c r="E18" i="6"/>
  <c r="H17" i="6"/>
  <c r="F17" i="6"/>
  <c r="I17" i="6" s="1"/>
  <c r="E17" i="6"/>
  <c r="G17" i="6" s="1"/>
  <c r="H16" i="6"/>
  <c r="G16" i="6"/>
  <c r="F16" i="6"/>
  <c r="E16" i="6"/>
  <c r="H15" i="6"/>
  <c r="I15" i="6" s="1"/>
  <c r="F15" i="6"/>
  <c r="E15" i="6"/>
  <c r="G15" i="6" s="1"/>
  <c r="H14" i="6"/>
  <c r="G14" i="6"/>
  <c r="F14" i="6"/>
  <c r="I14" i="6" s="1"/>
  <c r="E14" i="6"/>
  <c r="H13" i="6"/>
  <c r="F13" i="6"/>
  <c r="I13" i="6" s="1"/>
  <c r="E13" i="6"/>
  <c r="G13" i="6" s="1"/>
  <c r="H12" i="6"/>
  <c r="G12" i="6"/>
  <c r="F12" i="6"/>
  <c r="I12" i="6" s="1"/>
  <c r="E12" i="6"/>
  <c r="H11" i="6"/>
  <c r="F11" i="6"/>
  <c r="E11" i="6"/>
  <c r="G11" i="6" s="1"/>
  <c r="H10" i="6"/>
  <c r="F10" i="6"/>
  <c r="I10" i="6" s="1"/>
  <c r="E10" i="6"/>
  <c r="G10" i="6" s="1"/>
  <c r="H9" i="6"/>
  <c r="F9" i="6"/>
  <c r="I9" i="6" s="1"/>
  <c r="E9" i="6"/>
  <c r="G9" i="6" s="1"/>
  <c r="H8" i="6"/>
  <c r="F8" i="6"/>
  <c r="I8" i="6" s="1"/>
  <c r="E8" i="6"/>
  <c r="G8" i="6" s="1"/>
  <c r="H7" i="6"/>
  <c r="F7" i="6"/>
  <c r="E7" i="6"/>
  <c r="G7" i="6" s="1"/>
  <c r="H6" i="6"/>
  <c r="F6" i="6"/>
  <c r="E6" i="6"/>
  <c r="G6" i="6" s="1"/>
  <c r="I5" i="6"/>
  <c r="J5" i="6" s="1"/>
  <c r="H5" i="6"/>
  <c r="F5" i="6"/>
  <c r="E5" i="6"/>
  <c r="G5" i="6" s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H49" i="5"/>
  <c r="F49" i="5"/>
  <c r="I49" i="5" s="1"/>
  <c r="E49" i="5"/>
  <c r="G49" i="5" s="1"/>
  <c r="H48" i="5"/>
  <c r="F48" i="5"/>
  <c r="I48" i="5" s="1"/>
  <c r="E48" i="5"/>
  <c r="G48" i="5" s="1"/>
  <c r="H47" i="5"/>
  <c r="F47" i="5"/>
  <c r="E47" i="5"/>
  <c r="G47" i="5" s="1"/>
  <c r="H46" i="5"/>
  <c r="F46" i="5"/>
  <c r="E46" i="5"/>
  <c r="G46" i="5" s="1"/>
  <c r="H45" i="5"/>
  <c r="F45" i="5"/>
  <c r="E45" i="5"/>
  <c r="G45" i="5" s="1"/>
  <c r="H44" i="5"/>
  <c r="F44" i="5"/>
  <c r="E44" i="5"/>
  <c r="G44" i="5" s="1"/>
  <c r="H43" i="5"/>
  <c r="F43" i="5"/>
  <c r="E43" i="5"/>
  <c r="G43" i="5" s="1"/>
  <c r="H42" i="5"/>
  <c r="G42" i="5"/>
  <c r="F42" i="5"/>
  <c r="E42" i="5"/>
  <c r="H41" i="5"/>
  <c r="F41" i="5"/>
  <c r="I41" i="5" s="1"/>
  <c r="E41" i="5"/>
  <c r="G41" i="5" s="1"/>
  <c r="H40" i="5"/>
  <c r="F40" i="5"/>
  <c r="E40" i="5"/>
  <c r="G40" i="5" s="1"/>
  <c r="H39" i="5"/>
  <c r="F39" i="5"/>
  <c r="E39" i="5"/>
  <c r="G39" i="5" s="1"/>
  <c r="H38" i="5"/>
  <c r="F38" i="5"/>
  <c r="E38" i="5"/>
  <c r="G38" i="5" s="1"/>
  <c r="H37" i="5"/>
  <c r="F37" i="5"/>
  <c r="E37" i="5"/>
  <c r="G37" i="5" s="1"/>
  <c r="H36" i="5"/>
  <c r="F36" i="5"/>
  <c r="I36" i="5" s="1"/>
  <c r="E36" i="5"/>
  <c r="G36" i="5" s="1"/>
  <c r="H35" i="5"/>
  <c r="F35" i="5"/>
  <c r="E35" i="5"/>
  <c r="G35" i="5" s="1"/>
  <c r="H34" i="5"/>
  <c r="F34" i="5"/>
  <c r="E34" i="5"/>
  <c r="G34" i="5" s="1"/>
  <c r="H33" i="5"/>
  <c r="F33" i="5"/>
  <c r="I33" i="5" s="1"/>
  <c r="E33" i="5"/>
  <c r="G33" i="5" s="1"/>
  <c r="H32" i="5"/>
  <c r="F32" i="5"/>
  <c r="I32" i="5" s="1"/>
  <c r="E32" i="5"/>
  <c r="G32" i="5" s="1"/>
  <c r="H31" i="5"/>
  <c r="F31" i="5"/>
  <c r="E31" i="5"/>
  <c r="G31" i="5" s="1"/>
  <c r="H30" i="5"/>
  <c r="F30" i="5"/>
  <c r="E30" i="5"/>
  <c r="G30" i="5" s="1"/>
  <c r="H29" i="5"/>
  <c r="F29" i="5"/>
  <c r="E29" i="5"/>
  <c r="G29" i="5" s="1"/>
  <c r="H28" i="5"/>
  <c r="F28" i="5"/>
  <c r="E28" i="5"/>
  <c r="G28" i="5" s="1"/>
  <c r="H27" i="5"/>
  <c r="F27" i="5"/>
  <c r="I27" i="5" s="1"/>
  <c r="E27" i="5"/>
  <c r="G27" i="5" s="1"/>
  <c r="H26" i="5"/>
  <c r="F26" i="5"/>
  <c r="E26" i="5"/>
  <c r="G26" i="5" s="1"/>
  <c r="H25" i="5"/>
  <c r="F25" i="5"/>
  <c r="I25" i="5" s="1"/>
  <c r="E25" i="5"/>
  <c r="G25" i="5" s="1"/>
  <c r="H24" i="5"/>
  <c r="F24" i="5"/>
  <c r="E24" i="5"/>
  <c r="G24" i="5" s="1"/>
  <c r="H23" i="5"/>
  <c r="F23" i="5"/>
  <c r="E23" i="5"/>
  <c r="G23" i="5" s="1"/>
  <c r="H22" i="5"/>
  <c r="F22" i="5"/>
  <c r="E22" i="5"/>
  <c r="G22" i="5" s="1"/>
  <c r="H21" i="5"/>
  <c r="F21" i="5"/>
  <c r="E21" i="5"/>
  <c r="G21" i="5" s="1"/>
  <c r="H20" i="5"/>
  <c r="F20" i="5"/>
  <c r="I20" i="5" s="1"/>
  <c r="E20" i="5"/>
  <c r="G20" i="5" s="1"/>
  <c r="H19" i="5"/>
  <c r="F19" i="5"/>
  <c r="E19" i="5"/>
  <c r="G19" i="5" s="1"/>
  <c r="H18" i="5"/>
  <c r="F18" i="5"/>
  <c r="E18" i="5"/>
  <c r="G18" i="5" s="1"/>
  <c r="H17" i="5"/>
  <c r="F17" i="5"/>
  <c r="I17" i="5" s="1"/>
  <c r="E17" i="5"/>
  <c r="G17" i="5" s="1"/>
  <c r="H16" i="5"/>
  <c r="F16" i="5"/>
  <c r="E16" i="5"/>
  <c r="G16" i="5" s="1"/>
  <c r="H15" i="5"/>
  <c r="F15" i="5"/>
  <c r="E15" i="5"/>
  <c r="G15" i="5" s="1"/>
  <c r="H14" i="5"/>
  <c r="F14" i="5"/>
  <c r="E14" i="5"/>
  <c r="G14" i="5" s="1"/>
  <c r="H13" i="5"/>
  <c r="F13" i="5"/>
  <c r="E13" i="5"/>
  <c r="G13" i="5" s="1"/>
  <c r="H12" i="5"/>
  <c r="F12" i="5"/>
  <c r="E12" i="5"/>
  <c r="G12" i="5" s="1"/>
  <c r="H11" i="5"/>
  <c r="F11" i="5"/>
  <c r="E11" i="5"/>
  <c r="G11" i="5" s="1"/>
  <c r="H10" i="5"/>
  <c r="F10" i="5"/>
  <c r="E10" i="5"/>
  <c r="G10" i="5" s="1"/>
  <c r="H9" i="5"/>
  <c r="F9" i="5"/>
  <c r="I9" i="5" s="1"/>
  <c r="E9" i="5"/>
  <c r="G9" i="5" s="1"/>
  <c r="H8" i="5"/>
  <c r="F8" i="5"/>
  <c r="E8" i="5"/>
  <c r="G8" i="5" s="1"/>
  <c r="H7" i="5"/>
  <c r="F7" i="5"/>
  <c r="E7" i="5"/>
  <c r="G7" i="5" s="1"/>
  <c r="H6" i="5"/>
  <c r="I6" i="5" s="1"/>
  <c r="F6" i="5"/>
  <c r="E6" i="5"/>
  <c r="G6" i="5" s="1"/>
  <c r="H5" i="5"/>
  <c r="F5" i="5"/>
  <c r="E5" i="5"/>
  <c r="G5" i="5" s="1"/>
  <c r="I36" i="1"/>
  <c r="I37" i="1"/>
  <c r="I41" i="1"/>
  <c r="I42" i="1"/>
  <c r="I44" i="1"/>
  <c r="J44" i="1" s="1"/>
  <c r="I45" i="1"/>
  <c r="I49" i="1"/>
  <c r="I50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F36" i="1"/>
  <c r="F37" i="1"/>
  <c r="F38" i="1"/>
  <c r="F39" i="1"/>
  <c r="F40" i="1"/>
  <c r="F41" i="1"/>
  <c r="F42" i="1"/>
  <c r="F43" i="1"/>
  <c r="I43" i="1" s="1"/>
  <c r="F44" i="1"/>
  <c r="F45" i="1"/>
  <c r="F46" i="1"/>
  <c r="I46" i="1" s="1"/>
  <c r="J46" i="1" s="1"/>
  <c r="F47" i="1"/>
  <c r="F48" i="1"/>
  <c r="I48" i="1" s="1"/>
  <c r="J48" i="1" s="1"/>
  <c r="F49" i="1"/>
  <c r="F50" i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I5" i="13" l="1"/>
  <c r="J5" i="13" s="1"/>
  <c r="I6" i="13"/>
  <c r="J6" i="13" s="1"/>
  <c r="I17" i="13"/>
  <c r="J17" i="13" s="1"/>
  <c r="J44" i="13"/>
  <c r="I30" i="12"/>
  <c r="J30" i="12" s="1"/>
  <c r="I22" i="12"/>
  <c r="J22" i="12" s="1"/>
  <c r="I14" i="12"/>
  <c r="J14" i="12" s="1"/>
  <c r="I27" i="12"/>
  <c r="J27" i="12" s="1"/>
  <c r="J45" i="12"/>
  <c r="I14" i="11"/>
  <c r="J14" i="11" s="1"/>
  <c r="I31" i="11"/>
  <c r="J31" i="11" s="1"/>
  <c r="I18" i="11"/>
  <c r="J18" i="11" s="1"/>
  <c r="I26" i="11"/>
  <c r="J26" i="11" s="1"/>
  <c r="I34" i="11"/>
  <c r="J34" i="11" s="1"/>
  <c r="I7" i="11"/>
  <c r="J7" i="11" s="1"/>
  <c r="I25" i="11"/>
  <c r="J25" i="11" s="1"/>
  <c r="I28" i="11"/>
  <c r="J28" i="11" s="1"/>
  <c r="I5" i="11"/>
  <c r="J5" i="11" s="1"/>
  <c r="I16" i="11"/>
  <c r="J16" i="11" s="1"/>
  <c r="I6" i="11"/>
  <c r="J6" i="11" s="1"/>
  <c r="I27" i="11"/>
  <c r="J27" i="11" s="1"/>
  <c r="I19" i="11"/>
  <c r="J19" i="11" s="1"/>
  <c r="I24" i="11"/>
  <c r="J24" i="11" s="1"/>
  <c r="I10" i="11"/>
  <c r="J10" i="11" s="1"/>
  <c r="I15" i="11"/>
  <c r="J15" i="11" s="1"/>
  <c r="I20" i="11"/>
  <c r="J20" i="11" s="1"/>
  <c r="I30" i="11"/>
  <c r="J30" i="11" s="1"/>
  <c r="I35" i="11"/>
  <c r="J35" i="11" s="1"/>
  <c r="I8" i="11"/>
  <c r="J8" i="11" s="1"/>
  <c r="I21" i="11"/>
  <c r="J21" i="11" s="1"/>
  <c r="I17" i="11"/>
  <c r="J17" i="11" s="1"/>
  <c r="I11" i="11"/>
  <c r="J11" i="11" s="1"/>
  <c r="I13" i="11"/>
  <c r="J13" i="11" s="1"/>
  <c r="I33" i="11"/>
  <c r="J33" i="11" s="1"/>
  <c r="I9" i="11"/>
  <c r="J9" i="11" s="1"/>
  <c r="I29" i="11"/>
  <c r="J29" i="11" s="1"/>
  <c r="I12" i="11"/>
  <c r="J12" i="11" s="1"/>
  <c r="I32" i="11"/>
  <c r="J32" i="11" s="1"/>
  <c r="I5" i="10"/>
  <c r="J5" i="10" s="1"/>
  <c r="I6" i="10"/>
  <c r="J6" i="10" s="1"/>
  <c r="I22" i="10"/>
  <c r="J22" i="10" s="1"/>
  <c r="I18" i="10"/>
  <c r="J18" i="10" s="1"/>
  <c r="I34" i="10"/>
  <c r="J34" i="10" s="1"/>
  <c r="I14" i="10"/>
  <c r="J14" i="10" s="1"/>
  <c r="J47" i="10" s="1"/>
  <c r="I30" i="10"/>
  <c r="J30" i="10" s="1"/>
  <c r="I17" i="10"/>
  <c r="J17" i="10" s="1"/>
  <c r="I33" i="10"/>
  <c r="J33" i="10" s="1"/>
  <c r="I5" i="7"/>
  <c r="J5" i="7" s="1"/>
  <c r="I5" i="8"/>
  <c r="J5" i="8" s="1"/>
  <c r="I10" i="9"/>
  <c r="J10" i="9" s="1"/>
  <c r="I29" i="9"/>
  <c r="J29" i="9" s="1"/>
  <c r="I33" i="9"/>
  <c r="J33" i="9" s="1"/>
  <c r="I37" i="9"/>
  <c r="J37" i="9" s="1"/>
  <c r="I14" i="9"/>
  <c r="J14" i="9" s="1"/>
  <c r="J48" i="9" s="1"/>
  <c r="I26" i="9"/>
  <c r="J26" i="9" s="1"/>
  <c r="I12" i="8"/>
  <c r="J12" i="8" s="1"/>
  <c r="I23" i="8"/>
  <c r="J23" i="8" s="1"/>
  <c r="I30" i="8"/>
  <c r="J30" i="8" s="1"/>
  <c r="I36" i="8"/>
  <c r="J36" i="8" s="1"/>
  <c r="I11" i="8"/>
  <c r="J11" i="8" s="1"/>
  <c r="I26" i="8"/>
  <c r="J26" i="8" s="1"/>
  <c r="I32" i="8"/>
  <c r="J32" i="8" s="1"/>
  <c r="I8" i="8"/>
  <c r="J8" i="8" s="1"/>
  <c r="J49" i="8" s="1"/>
  <c r="I18" i="8"/>
  <c r="J18" i="8" s="1"/>
  <c r="I35" i="8"/>
  <c r="J35" i="8" s="1"/>
  <c r="I20" i="8"/>
  <c r="J20" i="8" s="1"/>
  <c r="I31" i="8"/>
  <c r="J31" i="8" s="1"/>
  <c r="I35" i="7"/>
  <c r="J35" i="7" s="1"/>
  <c r="I8" i="7"/>
  <c r="J8" i="7" s="1"/>
  <c r="I12" i="7"/>
  <c r="J12" i="7" s="1"/>
  <c r="I16" i="7"/>
  <c r="J16" i="7" s="1"/>
  <c r="I20" i="7"/>
  <c r="J20" i="7" s="1"/>
  <c r="I24" i="7"/>
  <c r="J24" i="7" s="1"/>
  <c r="I28" i="7"/>
  <c r="J28" i="7" s="1"/>
  <c r="I32" i="7"/>
  <c r="J32" i="7" s="1"/>
  <c r="I6" i="6"/>
  <c r="I39" i="6"/>
  <c r="I31" i="6"/>
  <c r="I11" i="6"/>
  <c r="I20" i="6"/>
  <c r="I40" i="6"/>
  <c r="I7" i="6"/>
  <c r="I16" i="6"/>
  <c r="I18" i="6"/>
  <c r="J58" i="6" s="1"/>
  <c r="I27" i="6"/>
  <c r="I36" i="6"/>
  <c r="I42" i="6"/>
  <c r="I47" i="5"/>
  <c r="I7" i="5"/>
  <c r="I5" i="5"/>
  <c r="J5" i="5" s="1"/>
  <c r="I31" i="5"/>
  <c r="I35" i="5"/>
  <c r="I43" i="5"/>
  <c r="I13" i="5"/>
  <c r="I21" i="5"/>
  <c r="I23" i="5"/>
  <c r="I15" i="5"/>
  <c r="I38" i="5"/>
  <c r="I39" i="5"/>
  <c r="I11" i="5"/>
  <c r="I19" i="5"/>
  <c r="I29" i="5"/>
  <c r="I37" i="5"/>
  <c r="I45" i="5"/>
  <c r="I22" i="5"/>
  <c r="I16" i="5"/>
  <c r="I18" i="5"/>
  <c r="I34" i="5"/>
  <c r="I12" i="5"/>
  <c r="I14" i="5"/>
  <c r="I28" i="5"/>
  <c r="I30" i="5"/>
  <c r="I44" i="5"/>
  <c r="I46" i="5"/>
  <c r="I8" i="5"/>
  <c r="I10" i="5"/>
  <c r="J59" i="5" s="1"/>
  <c r="I24" i="5"/>
  <c r="I26" i="5"/>
  <c r="I40" i="5"/>
  <c r="I42" i="5"/>
  <c r="J49" i="1"/>
  <c r="J41" i="1"/>
  <c r="J40" i="1"/>
  <c r="J38" i="1"/>
  <c r="I40" i="1"/>
  <c r="I47" i="1"/>
  <c r="J47" i="1" s="1"/>
  <c r="I39" i="1"/>
  <c r="J39" i="1" s="1"/>
  <c r="J36" i="1"/>
  <c r="I38" i="1"/>
  <c r="J43" i="1"/>
  <c r="J42" i="1"/>
  <c r="J50" i="1"/>
  <c r="J45" i="1"/>
  <c r="J37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F11" i="1"/>
  <c r="F12" i="1"/>
  <c r="I12" i="1" s="1"/>
  <c r="F13" i="1"/>
  <c r="F14" i="1"/>
  <c r="I14" i="1" s="1"/>
  <c r="F15" i="1"/>
  <c r="F16" i="1"/>
  <c r="F17" i="1"/>
  <c r="F18" i="1"/>
  <c r="I18" i="1" s="1"/>
  <c r="F19" i="1"/>
  <c r="F20" i="1"/>
  <c r="I20" i="1" s="1"/>
  <c r="F21" i="1"/>
  <c r="F22" i="1"/>
  <c r="F23" i="1"/>
  <c r="F24" i="1"/>
  <c r="F25" i="1"/>
  <c r="F26" i="1"/>
  <c r="I26" i="1" s="1"/>
  <c r="F27" i="1"/>
  <c r="F28" i="1"/>
  <c r="I28" i="1" s="1"/>
  <c r="F29" i="1"/>
  <c r="F30" i="1"/>
  <c r="F31" i="1"/>
  <c r="F32" i="1"/>
  <c r="F33" i="1"/>
  <c r="F34" i="1"/>
  <c r="I34" i="1" s="1"/>
  <c r="F35" i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5" i="1"/>
  <c r="G5" i="1" s="1"/>
  <c r="E6" i="1"/>
  <c r="G6" i="1" s="1"/>
  <c r="E7" i="1"/>
  <c r="G7" i="1" s="1"/>
  <c r="E8" i="1"/>
  <c r="G8" i="1" s="1"/>
  <c r="E9" i="1"/>
  <c r="G9" i="1" s="1"/>
  <c r="H10" i="1"/>
  <c r="E10" i="1"/>
  <c r="G10" i="1" s="1"/>
  <c r="F10" i="1"/>
  <c r="F9" i="1"/>
  <c r="H9" i="1"/>
  <c r="F8" i="1"/>
  <c r="I8" i="1" s="1"/>
  <c r="H8" i="1"/>
  <c r="H7" i="1"/>
  <c r="F7" i="1"/>
  <c r="I7" i="1" s="1"/>
  <c r="F6" i="1"/>
  <c r="H6" i="1"/>
  <c r="F5" i="1"/>
  <c r="H5" i="1"/>
  <c r="J46" i="11" l="1"/>
  <c r="J50" i="7"/>
  <c r="J33" i="1"/>
  <c r="I33" i="1"/>
  <c r="I25" i="1"/>
  <c r="J25" i="1" s="1"/>
  <c r="I17" i="1"/>
  <c r="J17" i="1" s="1"/>
  <c r="I32" i="1"/>
  <c r="I24" i="1"/>
  <c r="J24" i="1" s="1"/>
  <c r="I16" i="1"/>
  <c r="J16" i="1" s="1"/>
  <c r="I23" i="1"/>
  <c r="J23" i="1" s="1"/>
  <c r="I30" i="1"/>
  <c r="J30" i="1" s="1"/>
  <c r="J22" i="1"/>
  <c r="I22" i="1"/>
  <c r="I5" i="1"/>
  <c r="I9" i="1"/>
  <c r="I29" i="1"/>
  <c r="I21" i="1"/>
  <c r="I13" i="1"/>
  <c r="I31" i="1"/>
  <c r="J31" i="1" s="1"/>
  <c r="I15" i="1"/>
  <c r="J15" i="1" s="1"/>
  <c r="I10" i="1"/>
  <c r="J10" i="1" s="1"/>
  <c r="I6" i="1"/>
  <c r="I35" i="1"/>
  <c r="J35" i="1" s="1"/>
  <c r="I27" i="1"/>
  <c r="J27" i="1" s="1"/>
  <c r="I19" i="1"/>
  <c r="J19" i="1" s="1"/>
  <c r="J11" i="1"/>
  <c r="I11" i="1"/>
  <c r="J29" i="1"/>
  <c r="J21" i="1"/>
  <c r="J13" i="1"/>
  <c r="J32" i="1"/>
  <c r="J28" i="1"/>
  <c r="J20" i="1"/>
  <c r="J12" i="1"/>
  <c r="J14" i="1"/>
  <c r="J34" i="1"/>
  <c r="J26" i="1"/>
  <c r="J18" i="1"/>
  <c r="J5" i="1"/>
  <c r="J9" i="1"/>
  <c r="J6" i="1"/>
  <c r="J7" i="1"/>
  <c r="J8" i="1"/>
  <c r="J60" i="1" l="1"/>
  <c r="B62" i="1" l="1"/>
</calcChain>
</file>

<file path=xl/sharedStrings.xml><?xml version="1.0" encoding="utf-8"?>
<sst xmlns="http://schemas.openxmlformats.org/spreadsheetml/2006/main" count="138" uniqueCount="35">
  <si>
    <t>Capital</t>
  </si>
  <si>
    <t>Periodo inicial</t>
  </si>
  <si>
    <t>Periodo final</t>
  </si>
  <si>
    <t>Días en mora</t>
  </si>
  <si>
    <t>IBC</t>
  </si>
  <si>
    <t>Tasa de mora</t>
  </si>
  <si>
    <t>Intereses moratorios</t>
  </si>
  <si>
    <t>Interes diario de mora</t>
  </si>
  <si>
    <t>Interes diario corriente</t>
  </si>
  <si>
    <t>Intereses corriente</t>
  </si>
  <si>
    <t>Intereses moratorios al  31 de julio de 2021</t>
  </si>
  <si>
    <t>Total</t>
  </si>
  <si>
    <t>JM SECURITY LTDA VS. GRAN PORTUARIA - FACTURA 001-FVT-00004843</t>
  </si>
  <si>
    <t>JM SECURITY LTDA VS. GRAN PORTUARIA - FACTURA 001-FVT-00004986</t>
  </si>
  <si>
    <t>JM SECURITY LTDA VS. GRAN PORTUARIA - FACTURA 001-FVT-00005139</t>
  </si>
  <si>
    <t>JM SECURITY LTDA VS. GRAN PORTUARIA - FACTURA 001-FVT-00006070</t>
  </si>
  <si>
    <t>JM SECURITY LTDA VS. GRAN PORTUARIA - FACTURA 001-FVT-00006179</t>
  </si>
  <si>
    <t>JM SECURITY LTDA VS. GRAN PORTUARIA - FACTURA 001-FVT-00006285</t>
  </si>
  <si>
    <t>JM SECURITY LTDA VS. GRAN PORTUARIA -001-FVT-00006422</t>
  </si>
  <si>
    <t>JM SECURITY LTDA VS. GRAN PORTUARIA -001-FVT-00006525</t>
  </si>
  <si>
    <t>Fecha de vencimiento</t>
  </si>
  <si>
    <t>Total COP</t>
  </si>
  <si>
    <t>001-FVT-00004843</t>
  </si>
  <si>
    <t>001-FVT-00004986</t>
  </si>
  <si>
    <t>001-FVT-00005139</t>
  </si>
  <si>
    <t>001-FVT-00006070</t>
  </si>
  <si>
    <t>001-FVT-00006179</t>
  </si>
  <si>
    <t>001-FVT-00006285</t>
  </si>
  <si>
    <t>001-FVT-00006422</t>
  </si>
  <si>
    <t>001-FVT-00006525</t>
  </si>
  <si>
    <t>001-FVT-00006605</t>
  </si>
  <si>
    <t>001-FVT-00006696</t>
  </si>
  <si>
    <t>Intereses</t>
  </si>
  <si>
    <t>Expedición</t>
  </si>
  <si>
    <t>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</si>
</sst>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#,##0.00"/>
    <numFmt numFmtId="167" formatCode="&quot;$&quot;\ 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164" fontId="2" fillId="5" borderId="1" xfId="0" applyNumberFormat="1" applyFont="1" applyFill="1" applyBorder="1"/>
    <xf numFmtId="164" fontId="2" fillId="3" borderId="1" xfId="0" applyNumberFormat="1" applyFont="1" applyFill="1" applyBorder="1"/>
    <xf numFmtId="0" fontId="1" fillId="2" borderId="1" xfId="0" applyFont="1" applyFill="1" applyBorder="1"/>
    <xf numFmtId="166" fontId="1" fillId="4" borderId="1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/>
    <xf numFmtId="2" fontId="3" fillId="0" borderId="1" xfId="0" applyNumberFormat="1" applyFont="1" applyBorder="1" applyAlignment="1">
      <alignment vertical="center" wrapText="1"/>
    </xf>
    <xf numFmtId="14" fontId="6" fillId="0" borderId="2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>
      <alignment horizontal="left" vertical="center" wrapText="1"/>
    </xf>
    <xf numFmtId="166" fontId="5" fillId="4" borderId="1" xfId="0" applyNumberFormat="1" applyFont="1" applyFill="1" applyBorder="1"/>
    <xf numFmtId="164" fontId="8" fillId="2" borderId="1" xfId="0" applyNumberFormat="1" applyFont="1" applyFill="1" applyBorder="1"/>
    <xf numFmtId="14" fontId="8" fillId="2" borderId="1" xfId="0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167" fontId="0" fillId="0" borderId="1" xfId="0" applyNumberFormat="1" applyFont="1" applyBorder="1"/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14" fontId="7" fillId="6" borderId="1" xfId="0" applyNumberFormat="1" applyFont="1" applyFill="1" applyBorder="1" applyAlignment="1">
      <alignment horizontal="right" vertical="center" wrapText="1"/>
    </xf>
    <xf numFmtId="167" fontId="7" fillId="6" borderId="1" xfId="0" applyNumberFormat="1" applyFont="1" applyFill="1" applyBorder="1" applyAlignment="1">
      <alignment horizontal="right" vertical="center"/>
    </xf>
    <xf numFmtId="167" fontId="9" fillId="6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/>
    <xf numFmtId="0" fontId="9" fillId="6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DF61-15BA-4970-8F9F-01408C709A9A}">
  <dimension ref="B2:G13"/>
  <sheetViews>
    <sheetView tabSelected="1" topLeftCell="A3" workbookViewId="0">
      <selection activeCell="B2" sqref="B2:G13"/>
    </sheetView>
  </sheetViews>
  <sheetFormatPr baseColWidth="10" defaultRowHeight="14.4" x14ac:dyDescent="0.3"/>
  <cols>
    <col min="2" max="2" width="14.21875" customWidth="1"/>
    <col min="3" max="3" width="17.6640625" customWidth="1"/>
    <col min="4" max="4" width="13.44140625" customWidth="1"/>
    <col min="5" max="7" width="13.5546875" customWidth="1"/>
  </cols>
  <sheetData>
    <row r="2" spans="2:7" ht="28.8" x14ac:dyDescent="0.3">
      <c r="B2" s="32" t="s">
        <v>33</v>
      </c>
      <c r="C2" s="32" t="s">
        <v>34</v>
      </c>
      <c r="D2" s="33" t="s">
        <v>20</v>
      </c>
      <c r="E2" s="32" t="s">
        <v>21</v>
      </c>
      <c r="F2" s="32" t="s">
        <v>32</v>
      </c>
      <c r="G2" s="32" t="s">
        <v>11</v>
      </c>
    </row>
    <row r="3" spans="2:7" x14ac:dyDescent="0.3">
      <c r="B3" s="34">
        <v>43466</v>
      </c>
      <c r="C3" s="35" t="s">
        <v>22</v>
      </c>
      <c r="D3" s="36">
        <v>43496</v>
      </c>
      <c r="E3" s="37">
        <v>8141381</v>
      </c>
      <c r="F3" s="31">
        <f>+Hoja1!J60</f>
        <v>5240678.2640797319</v>
      </c>
      <c r="G3" s="31">
        <f>+F3+E3</f>
        <v>13382059.264079731</v>
      </c>
    </row>
    <row r="4" spans="2:7" x14ac:dyDescent="0.3">
      <c r="B4" s="34">
        <v>43497</v>
      </c>
      <c r="C4" s="35" t="s">
        <v>23</v>
      </c>
      <c r="D4" s="36">
        <v>43524</v>
      </c>
      <c r="E4" s="37">
        <v>8141381</v>
      </c>
      <c r="F4" s="31">
        <f>+'Hoja 2'!J59</f>
        <v>5069992.5187729998</v>
      </c>
      <c r="G4" s="31">
        <f t="shared" ref="G4:G12" si="0">+F4+E4</f>
        <v>13211373.518773001</v>
      </c>
    </row>
    <row r="5" spans="2:7" x14ac:dyDescent="0.3">
      <c r="B5" s="34">
        <v>43525</v>
      </c>
      <c r="C5" s="35" t="s">
        <v>24</v>
      </c>
      <c r="D5" s="36">
        <v>43555</v>
      </c>
      <c r="E5" s="37">
        <v>8141381</v>
      </c>
      <c r="F5" s="31">
        <f>+'Hoja 3'!J58</f>
        <v>4883659.9991809474</v>
      </c>
      <c r="G5" s="31">
        <f t="shared" si="0"/>
        <v>13025040.999180946</v>
      </c>
    </row>
    <row r="6" spans="2:7" x14ac:dyDescent="0.3">
      <c r="B6" s="34">
        <v>43770</v>
      </c>
      <c r="C6" s="35" t="s">
        <v>25</v>
      </c>
      <c r="D6" s="36">
        <v>43799</v>
      </c>
      <c r="E6" s="37">
        <v>77575</v>
      </c>
      <c r="F6" s="31">
        <f>+'Hoja 4'!J50</f>
        <v>32643.808374112643</v>
      </c>
      <c r="G6" s="31">
        <f t="shared" si="0"/>
        <v>110218.80837411265</v>
      </c>
    </row>
    <row r="7" spans="2:7" x14ac:dyDescent="0.3">
      <c r="B7" s="34">
        <v>43800</v>
      </c>
      <c r="C7" s="35" t="s">
        <v>26</v>
      </c>
      <c r="D7" s="36">
        <v>43830</v>
      </c>
      <c r="E7" s="37">
        <v>186530</v>
      </c>
      <c r="F7" s="31">
        <f>+'Hoja 5'!J49</f>
        <v>74317.725025059626</v>
      </c>
      <c r="G7" s="31">
        <f t="shared" si="0"/>
        <v>260847.72502505963</v>
      </c>
    </row>
    <row r="8" spans="2:7" x14ac:dyDescent="0.3">
      <c r="B8" s="34">
        <v>43831</v>
      </c>
      <c r="C8" s="35" t="s">
        <v>27</v>
      </c>
      <c r="D8" s="36">
        <v>43861</v>
      </c>
      <c r="E8" s="37">
        <v>193617</v>
      </c>
      <c r="F8" s="31">
        <f>+'Hoja 6'!J48</f>
        <v>72837.374454371529</v>
      </c>
      <c r="G8" s="31">
        <f t="shared" si="0"/>
        <v>266454.37445437151</v>
      </c>
    </row>
    <row r="9" spans="2:7" x14ac:dyDescent="0.3">
      <c r="B9" s="34">
        <v>43862</v>
      </c>
      <c r="C9" s="35" t="s">
        <v>28</v>
      </c>
      <c r="D9" s="36">
        <v>43889</v>
      </c>
      <c r="E9" s="37">
        <v>193617</v>
      </c>
      <c r="F9" s="31">
        <f>+'Hoja 7'!J47</f>
        <v>68897.63106340394</v>
      </c>
      <c r="G9" s="31">
        <f t="shared" si="0"/>
        <v>262514.63106340391</v>
      </c>
    </row>
    <row r="10" spans="2:7" x14ac:dyDescent="0.3">
      <c r="B10" s="34">
        <v>43891</v>
      </c>
      <c r="C10" s="35" t="s">
        <v>29</v>
      </c>
      <c r="D10" s="36">
        <v>43921</v>
      </c>
      <c r="E10" s="37">
        <v>193617</v>
      </c>
      <c r="F10" s="31">
        <f>+'Hoja 8'!J46</f>
        <v>64415.199231338156</v>
      </c>
      <c r="G10" s="31">
        <f t="shared" si="0"/>
        <v>258032.19923133816</v>
      </c>
    </row>
    <row r="11" spans="2:7" x14ac:dyDescent="0.3">
      <c r="B11" s="34">
        <v>43922</v>
      </c>
      <c r="C11" s="35" t="s">
        <v>30</v>
      </c>
      <c r="D11" s="36">
        <v>43951</v>
      </c>
      <c r="E11" s="37">
        <v>193617</v>
      </c>
      <c r="F11" s="31">
        <f>+'Hoja 9'!J45</f>
        <v>60265.536193971267</v>
      </c>
      <c r="G11" s="31">
        <f t="shared" si="0"/>
        <v>253882.53619397126</v>
      </c>
    </row>
    <row r="12" spans="2:7" x14ac:dyDescent="0.3">
      <c r="B12" s="34">
        <v>43952</v>
      </c>
      <c r="C12" s="35" t="s">
        <v>31</v>
      </c>
      <c r="D12" s="36">
        <v>43982</v>
      </c>
      <c r="E12" s="37">
        <v>193617</v>
      </c>
      <c r="F12" s="31">
        <f>+'Hoja 10'!J44</f>
        <v>56081.59465858146</v>
      </c>
      <c r="G12" s="31">
        <f t="shared" si="0"/>
        <v>249698.59465858145</v>
      </c>
    </row>
    <row r="13" spans="2:7" x14ac:dyDescent="0.3">
      <c r="B13" s="40" t="s">
        <v>11</v>
      </c>
      <c r="C13" s="40"/>
      <c r="D13" s="40"/>
      <c r="E13" s="38">
        <v>25656333</v>
      </c>
      <c r="F13" s="39">
        <f>SUM(F3:F12)</f>
        <v>15623789.651034515</v>
      </c>
      <c r="G13" s="39">
        <f>SUM(G3:G12)</f>
        <v>41280122.651034527</v>
      </c>
    </row>
  </sheetData>
  <mergeCells count="1">
    <mergeCell ref="B13:D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D2AE-9F45-489B-AD1F-EB624E15AD57}">
  <dimension ref="A2:J47"/>
  <sheetViews>
    <sheetView topLeftCell="A30" workbookViewId="0">
      <selection activeCell="B6" sqref="B6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3.44140625" customWidth="1"/>
    <col min="9" max="9" width="2.21875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3">
      <c r="A4" s="26" t="s">
        <v>0</v>
      </c>
      <c r="B4" s="27" t="s">
        <v>1</v>
      </c>
      <c r="C4" s="28" t="s">
        <v>2</v>
      </c>
      <c r="D4" s="29" t="s">
        <v>4</v>
      </c>
      <c r="E4" s="30" t="s">
        <v>5</v>
      </c>
      <c r="F4" s="30" t="s">
        <v>8</v>
      </c>
      <c r="G4" s="30" t="s">
        <v>7</v>
      </c>
      <c r="H4" s="30" t="s">
        <v>3</v>
      </c>
      <c r="I4" s="26" t="s">
        <v>9</v>
      </c>
      <c r="J4" s="26" t="s">
        <v>6</v>
      </c>
    </row>
    <row r="5" spans="1:10" x14ac:dyDescent="0.3">
      <c r="A5" s="5">
        <v>193617</v>
      </c>
      <c r="B5" s="19">
        <v>43951</v>
      </c>
      <c r="C5" s="19">
        <v>43951</v>
      </c>
      <c r="D5" s="21">
        <v>18.690000000000001</v>
      </c>
      <c r="E5" s="1">
        <f t="shared" ref="E5:E35" si="0">D5*1.5</f>
        <v>28.035000000000004</v>
      </c>
      <c r="F5" s="1">
        <f t="shared" ref="F5:G19" si="1">((1+D5/100)^(1/360))-1</f>
        <v>4.7607124729709405E-4</v>
      </c>
      <c r="G5" s="1">
        <f t="shared" si="1"/>
        <v>6.8671756609983703E-4</v>
      </c>
      <c r="H5" s="1">
        <f t="shared" ref="H5:H35" si="2">C5-B5+1</f>
        <v>1</v>
      </c>
      <c r="I5" s="2">
        <f t="shared" ref="I5:I35" si="3">(A5*F5)*H5</f>
        <v>92.175486687921463</v>
      </c>
      <c r="J5" s="3">
        <f t="shared" ref="J5:J44" si="4">+I5*1.5</f>
        <v>138.26323003188219</v>
      </c>
    </row>
    <row r="6" spans="1:10" x14ac:dyDescent="0.3">
      <c r="A6" s="25">
        <v>193617</v>
      </c>
      <c r="B6" s="19">
        <v>43952</v>
      </c>
      <c r="C6" s="19">
        <v>43982</v>
      </c>
      <c r="D6" s="21">
        <v>18.190000000000001</v>
      </c>
      <c r="E6" s="1">
        <f t="shared" si="0"/>
        <v>27.285000000000004</v>
      </c>
      <c r="F6" s="1">
        <f t="shared" si="1"/>
        <v>4.6433919718458228E-4</v>
      </c>
      <c r="G6" s="1">
        <f t="shared" si="1"/>
        <v>6.7038705552269207E-4</v>
      </c>
      <c r="H6" s="1">
        <f t="shared" si="2"/>
        <v>31</v>
      </c>
      <c r="I6" s="2">
        <f t="shared" si="3"/>
        <v>2787.0228325799053</v>
      </c>
      <c r="J6" s="3">
        <f t="shared" si="4"/>
        <v>4180.5342488698579</v>
      </c>
    </row>
    <row r="7" spans="1:10" x14ac:dyDescent="0.3">
      <c r="A7" s="25">
        <v>193617</v>
      </c>
      <c r="B7" s="19">
        <v>43983</v>
      </c>
      <c r="C7" s="19">
        <v>44012</v>
      </c>
      <c r="D7" s="21">
        <v>18.12</v>
      </c>
      <c r="E7" s="1">
        <f t="shared" si="0"/>
        <v>27.18</v>
      </c>
      <c r="F7" s="1">
        <f t="shared" si="1"/>
        <v>4.6269276175459062E-4</v>
      </c>
      <c r="G7" s="1">
        <f t="shared" si="1"/>
        <v>6.6809313000626425E-4</v>
      </c>
      <c r="H7" s="1">
        <f t="shared" si="2"/>
        <v>30</v>
      </c>
      <c r="I7" s="2">
        <f t="shared" si="3"/>
        <v>2687.5555335791573</v>
      </c>
      <c r="J7" s="3">
        <f t="shared" si="4"/>
        <v>4031.3333003687358</v>
      </c>
    </row>
    <row r="8" spans="1:10" x14ac:dyDescent="0.3">
      <c r="A8" s="25">
        <v>193617</v>
      </c>
      <c r="B8" s="19">
        <v>44013</v>
      </c>
      <c r="C8" s="19">
        <v>44043</v>
      </c>
      <c r="D8" s="21">
        <v>18.12</v>
      </c>
      <c r="E8" s="1">
        <f t="shared" si="0"/>
        <v>27.18</v>
      </c>
      <c r="F8" s="1">
        <f t="shared" si="1"/>
        <v>4.6269276175459062E-4</v>
      </c>
      <c r="G8" s="1">
        <f t="shared" si="1"/>
        <v>6.6809313000626425E-4</v>
      </c>
      <c r="H8" s="1">
        <f t="shared" si="2"/>
        <v>31</v>
      </c>
      <c r="I8" s="2">
        <f t="shared" si="3"/>
        <v>2777.1407180317956</v>
      </c>
      <c r="J8" s="3">
        <f t="shared" si="4"/>
        <v>4165.7110770476938</v>
      </c>
    </row>
    <row r="9" spans="1:10" x14ac:dyDescent="0.3">
      <c r="A9" s="25">
        <v>193617</v>
      </c>
      <c r="B9" s="19">
        <v>44044</v>
      </c>
      <c r="C9" s="19">
        <v>44074</v>
      </c>
      <c r="D9" s="21">
        <v>18.29</v>
      </c>
      <c r="E9" s="1">
        <f t="shared" si="0"/>
        <v>27.434999999999999</v>
      </c>
      <c r="F9" s="1">
        <f t="shared" si="1"/>
        <v>4.6668956173046006E-4</v>
      </c>
      <c r="G9" s="1">
        <f t="shared" si="1"/>
        <v>6.7366082063613497E-4</v>
      </c>
      <c r="H9" s="1">
        <f t="shared" si="2"/>
        <v>31</v>
      </c>
      <c r="I9" s="2">
        <f t="shared" si="3"/>
        <v>2801.1300190805614</v>
      </c>
      <c r="J9" s="3">
        <f t="shared" si="4"/>
        <v>4201.6950286208421</v>
      </c>
    </row>
    <row r="10" spans="1:10" x14ac:dyDescent="0.3">
      <c r="A10" s="25">
        <v>193617</v>
      </c>
      <c r="B10" s="19">
        <v>44075</v>
      </c>
      <c r="C10" s="19">
        <v>44104</v>
      </c>
      <c r="D10" s="21">
        <v>18.350000000000001</v>
      </c>
      <c r="E10" s="1">
        <f t="shared" si="0"/>
        <v>27.525000000000002</v>
      </c>
      <c r="F10" s="1">
        <f t="shared" si="1"/>
        <v>4.6809882955711757E-4</v>
      </c>
      <c r="G10" s="1">
        <f t="shared" si="1"/>
        <v>6.7562323568859384E-4</v>
      </c>
      <c r="H10" s="1">
        <f t="shared" si="2"/>
        <v>30</v>
      </c>
      <c r="I10" s="2">
        <f t="shared" si="3"/>
        <v>2718.9567324708128</v>
      </c>
      <c r="J10" s="3">
        <f t="shared" si="4"/>
        <v>4078.4350987062189</v>
      </c>
    </row>
    <row r="11" spans="1:10" x14ac:dyDescent="0.3">
      <c r="A11" s="25">
        <v>193617</v>
      </c>
      <c r="B11" s="19">
        <v>44105</v>
      </c>
      <c r="C11" s="19">
        <v>44135</v>
      </c>
      <c r="D11" s="21">
        <v>18.09</v>
      </c>
      <c r="E11" s="1">
        <f t="shared" si="0"/>
        <v>27.134999999999998</v>
      </c>
      <c r="F11" s="1">
        <f t="shared" si="1"/>
        <v>4.6198684869325213E-4</v>
      </c>
      <c r="G11" s="1">
        <f t="shared" si="1"/>
        <v>6.6710944086900703E-4</v>
      </c>
      <c r="H11" s="1">
        <f t="shared" si="2"/>
        <v>31</v>
      </c>
      <c r="I11" s="2">
        <f t="shared" si="3"/>
        <v>2772.9037381866833</v>
      </c>
      <c r="J11" s="3">
        <f t="shared" si="4"/>
        <v>4159.3556072800247</v>
      </c>
    </row>
    <row r="12" spans="1:10" x14ac:dyDescent="0.3">
      <c r="A12" s="25">
        <v>193617</v>
      </c>
      <c r="B12" s="19">
        <v>44136</v>
      </c>
      <c r="C12" s="19">
        <v>44165</v>
      </c>
      <c r="D12" s="21">
        <v>17.84</v>
      </c>
      <c r="E12" s="1">
        <f t="shared" si="0"/>
        <v>26.759999999999998</v>
      </c>
      <c r="F12" s="1">
        <f t="shared" si="1"/>
        <v>4.560972756531001E-4</v>
      </c>
      <c r="G12" s="1">
        <f t="shared" si="1"/>
        <v>6.5889850285327789E-4</v>
      </c>
      <c r="H12" s="1">
        <f t="shared" si="2"/>
        <v>30</v>
      </c>
      <c r="I12" s="2">
        <f t="shared" si="3"/>
        <v>2649.2455866037885</v>
      </c>
      <c r="J12" s="3">
        <f t="shared" si="4"/>
        <v>3973.8683799056826</v>
      </c>
    </row>
    <row r="13" spans="1:10" x14ac:dyDescent="0.3">
      <c r="A13" s="25">
        <v>193617</v>
      </c>
      <c r="B13" s="19">
        <v>44166</v>
      </c>
      <c r="C13" s="19">
        <v>44196</v>
      </c>
      <c r="D13" s="21">
        <v>17.46</v>
      </c>
      <c r="E13" s="1">
        <f t="shared" si="0"/>
        <v>26.19</v>
      </c>
      <c r="F13" s="1">
        <f t="shared" si="1"/>
        <v>4.4712121809009631E-4</v>
      </c>
      <c r="G13" s="1">
        <f t="shared" si="1"/>
        <v>6.4637136821255048E-4</v>
      </c>
      <c r="H13" s="1">
        <f t="shared" si="2"/>
        <v>31</v>
      </c>
      <c r="I13" s="2">
        <f t="shared" si="3"/>
        <v>2683.6783353714554</v>
      </c>
      <c r="J13" s="3">
        <f t="shared" si="4"/>
        <v>4025.5175030571831</v>
      </c>
    </row>
    <row r="14" spans="1:10" x14ac:dyDescent="0.3">
      <c r="A14" s="25">
        <v>193617</v>
      </c>
      <c r="B14" s="19">
        <v>44197</v>
      </c>
      <c r="C14" s="19">
        <v>44227</v>
      </c>
      <c r="D14" s="21">
        <v>17.32</v>
      </c>
      <c r="E14" s="1">
        <f t="shared" si="0"/>
        <v>25.98</v>
      </c>
      <c r="F14" s="1">
        <f t="shared" si="1"/>
        <v>4.4380694795620457E-4</v>
      </c>
      <c r="G14" s="1">
        <f t="shared" si="1"/>
        <v>6.4174187883647704E-4</v>
      </c>
      <c r="H14" s="1">
        <f t="shared" si="2"/>
        <v>31</v>
      </c>
      <c r="I14" s="2">
        <f t="shared" si="3"/>
        <v>2663.7856651155303</v>
      </c>
      <c r="J14" s="3">
        <f t="shared" si="4"/>
        <v>3995.6784976732952</v>
      </c>
    </row>
    <row r="15" spans="1:10" x14ac:dyDescent="0.3">
      <c r="A15" s="25">
        <v>193617</v>
      </c>
      <c r="B15" s="19">
        <v>44228</v>
      </c>
      <c r="C15" s="19">
        <v>44255</v>
      </c>
      <c r="D15" s="21">
        <v>17.54</v>
      </c>
      <c r="E15" s="1">
        <f t="shared" si="0"/>
        <v>26.31</v>
      </c>
      <c r="F15" s="1">
        <f t="shared" si="1"/>
        <v>4.4901331852686965E-4</v>
      </c>
      <c r="G15" s="1">
        <f t="shared" si="1"/>
        <v>6.4901334251654674E-4</v>
      </c>
      <c r="H15" s="1">
        <f t="shared" si="2"/>
        <v>28</v>
      </c>
      <c r="I15" s="2">
        <f t="shared" si="3"/>
        <v>2434.2251274100736</v>
      </c>
      <c r="J15" s="3">
        <f t="shared" si="4"/>
        <v>3651.3376911151104</v>
      </c>
    </row>
    <row r="16" spans="1:10" x14ac:dyDescent="0.3">
      <c r="A16" s="25">
        <v>193617</v>
      </c>
      <c r="B16" s="19">
        <v>44256</v>
      </c>
      <c r="C16" s="19">
        <v>44286</v>
      </c>
      <c r="D16" s="21">
        <v>17.41</v>
      </c>
      <c r="E16" s="1">
        <f t="shared" si="0"/>
        <v>26.115000000000002</v>
      </c>
      <c r="F16" s="1">
        <f t="shared" si="1"/>
        <v>4.4593800261782945E-4</v>
      </c>
      <c r="G16" s="1">
        <f t="shared" si="1"/>
        <v>6.4471886169825687E-4</v>
      </c>
      <c r="H16" s="1">
        <f t="shared" si="2"/>
        <v>31</v>
      </c>
      <c r="I16" s="2">
        <f t="shared" si="3"/>
        <v>2676.5765258385445</v>
      </c>
      <c r="J16" s="3">
        <f t="shared" si="4"/>
        <v>4014.8647887578168</v>
      </c>
    </row>
    <row r="17" spans="1:10" x14ac:dyDescent="0.3">
      <c r="A17" s="25">
        <v>193617</v>
      </c>
      <c r="B17" s="19">
        <v>44287</v>
      </c>
      <c r="C17" s="19">
        <v>44316</v>
      </c>
      <c r="D17" s="21">
        <v>17.309999999999999</v>
      </c>
      <c r="E17" s="1">
        <f t="shared" si="0"/>
        <v>25.964999999999996</v>
      </c>
      <c r="F17" s="1">
        <f t="shared" si="1"/>
        <v>4.435700634786155E-4</v>
      </c>
      <c r="G17" s="1">
        <f t="shared" si="1"/>
        <v>6.4141090660796429E-4</v>
      </c>
      <c r="H17" s="1">
        <f t="shared" si="2"/>
        <v>30</v>
      </c>
      <c r="I17" s="2">
        <f t="shared" si="3"/>
        <v>2576.4811494161731</v>
      </c>
      <c r="J17" s="3">
        <f t="shared" si="4"/>
        <v>3864.7217241242597</v>
      </c>
    </row>
    <row r="18" spans="1:10" x14ac:dyDescent="0.3">
      <c r="A18" s="25">
        <v>193617</v>
      </c>
      <c r="B18" s="19">
        <v>44317</v>
      </c>
      <c r="C18" s="19">
        <v>44347</v>
      </c>
      <c r="D18" s="21">
        <v>17.22</v>
      </c>
      <c r="E18" s="1">
        <f t="shared" si="0"/>
        <v>25.83</v>
      </c>
      <c r="F18" s="1">
        <f t="shared" si="1"/>
        <v>4.4143719656886127E-4</v>
      </c>
      <c r="G18" s="1">
        <f t="shared" si="1"/>
        <v>6.3843038669131325E-4</v>
      </c>
      <c r="H18" s="1">
        <f t="shared" si="2"/>
        <v>31</v>
      </c>
      <c r="I18" s="2">
        <f t="shared" si="3"/>
        <v>2649.5621163302699</v>
      </c>
      <c r="J18" s="3">
        <f t="shared" si="4"/>
        <v>3974.343174495405</v>
      </c>
    </row>
    <row r="19" spans="1:10" x14ac:dyDescent="0.3">
      <c r="A19" s="25">
        <v>193617</v>
      </c>
      <c r="B19" s="19">
        <v>44348</v>
      </c>
      <c r="C19" s="19">
        <v>44377</v>
      </c>
      <c r="D19" s="21">
        <v>17.21</v>
      </c>
      <c r="E19" s="1">
        <f t="shared" si="0"/>
        <v>25.815000000000001</v>
      </c>
      <c r="F19" s="1">
        <f t="shared" si="1"/>
        <v>4.4120011055892583E-4</v>
      </c>
      <c r="G19" s="1">
        <f t="shared" si="1"/>
        <v>6.3809902098910243E-4</v>
      </c>
      <c r="H19" s="1">
        <f t="shared" si="2"/>
        <v>30</v>
      </c>
      <c r="I19" s="2">
        <f t="shared" si="3"/>
        <v>2562.7152541826263</v>
      </c>
      <c r="J19" s="3">
        <f t="shared" si="4"/>
        <v>3844.0728812739394</v>
      </c>
    </row>
    <row r="20" spans="1:10" x14ac:dyDescent="0.3">
      <c r="A20" s="25">
        <v>193617</v>
      </c>
      <c r="B20" s="20">
        <v>44378</v>
      </c>
      <c r="C20" s="20">
        <v>44408</v>
      </c>
      <c r="D20" s="22">
        <v>17.18</v>
      </c>
      <c r="E20" s="1">
        <f t="shared" si="0"/>
        <v>25.77</v>
      </c>
      <c r="F20" s="1">
        <f t="shared" ref="F20:G35" si="5">((1+D20/100)^(1/360))-1</f>
        <v>4.4048873148283541E-4</v>
      </c>
      <c r="G20" s="1">
        <f t="shared" si="5"/>
        <v>6.3710468745115101E-4</v>
      </c>
      <c r="H20" s="1">
        <f t="shared" si="2"/>
        <v>31</v>
      </c>
      <c r="I20" s="2">
        <f t="shared" si="3"/>
        <v>2643.8693084288766</v>
      </c>
      <c r="J20" s="3">
        <f t="shared" si="4"/>
        <v>3965.8039626433147</v>
      </c>
    </row>
    <row r="21" spans="1:10" x14ac:dyDescent="0.3">
      <c r="A21" s="25">
        <v>193617</v>
      </c>
      <c r="B21" s="23">
        <v>44409</v>
      </c>
      <c r="C21" s="23">
        <v>44439</v>
      </c>
      <c r="D21" s="24">
        <v>17.239999999999998</v>
      </c>
      <c r="E21" s="1">
        <f t="shared" si="0"/>
        <v>25.86</v>
      </c>
      <c r="F21" s="1">
        <f t="shared" si="5"/>
        <v>4.4191130808579615E-4</v>
      </c>
      <c r="G21" s="1">
        <f t="shared" si="5"/>
        <v>6.3909299993669677E-4</v>
      </c>
      <c r="H21" s="1">
        <f t="shared" si="2"/>
        <v>31</v>
      </c>
      <c r="I21" s="2">
        <f t="shared" si="3"/>
        <v>2652.4077938670753</v>
      </c>
      <c r="J21" s="3">
        <f t="shared" si="4"/>
        <v>3978.6116908006129</v>
      </c>
    </row>
    <row r="22" spans="1:10" x14ac:dyDescent="0.3">
      <c r="A22" s="25">
        <v>193617</v>
      </c>
      <c r="B22" s="23">
        <v>44440</v>
      </c>
      <c r="C22" s="23">
        <v>44469</v>
      </c>
      <c r="D22" s="24">
        <v>17.190000000000001</v>
      </c>
      <c r="E22" s="1">
        <f t="shared" si="0"/>
        <v>25.785000000000004</v>
      </c>
      <c r="F22" s="1">
        <f t="shared" si="5"/>
        <v>4.4072587801946561E-4</v>
      </c>
      <c r="G22" s="1">
        <f t="shared" si="5"/>
        <v>6.3743617137834718E-4</v>
      </c>
      <c r="H22" s="1">
        <f t="shared" si="2"/>
        <v>30</v>
      </c>
      <c r="I22" s="2">
        <f t="shared" si="3"/>
        <v>2559.9606697348463</v>
      </c>
      <c r="J22" s="3">
        <f t="shared" si="4"/>
        <v>3839.9410046022695</v>
      </c>
    </row>
    <row r="23" spans="1:10" x14ac:dyDescent="0.3">
      <c r="A23" s="25">
        <v>193617</v>
      </c>
      <c r="B23" s="23">
        <v>44470</v>
      </c>
      <c r="C23" s="23">
        <v>44500</v>
      </c>
      <c r="D23" s="24">
        <v>17.079999999999998</v>
      </c>
      <c r="E23" s="1">
        <f t="shared" si="0"/>
        <v>25.619999999999997</v>
      </c>
      <c r="F23" s="1">
        <f t="shared" si="5"/>
        <v>4.3811615551492267E-4</v>
      </c>
      <c r="G23" s="1">
        <f t="shared" si="5"/>
        <v>6.3378767813970782E-4</v>
      </c>
      <c r="H23" s="1">
        <f t="shared" si="2"/>
        <v>31</v>
      </c>
      <c r="I23" s="2">
        <f t="shared" si="3"/>
        <v>2629.6288061523164</v>
      </c>
      <c r="J23" s="3">
        <f t="shared" si="4"/>
        <v>3944.4432092284746</v>
      </c>
    </row>
    <row r="24" spans="1:10" x14ac:dyDescent="0.3">
      <c r="A24" s="25">
        <v>193617</v>
      </c>
      <c r="B24" s="23">
        <v>44501</v>
      </c>
      <c r="C24" s="23">
        <v>44530</v>
      </c>
      <c r="D24" s="24">
        <v>17.27</v>
      </c>
      <c r="E24" s="1">
        <f t="shared" si="0"/>
        <v>25.905000000000001</v>
      </c>
      <c r="F24" s="1">
        <f t="shared" si="5"/>
        <v>4.4262232415648306E-4</v>
      </c>
      <c r="G24" s="1">
        <f t="shared" si="5"/>
        <v>6.4008662454750898E-4</v>
      </c>
      <c r="H24" s="1">
        <f t="shared" si="2"/>
        <v>30</v>
      </c>
      <c r="I24" s="2">
        <f t="shared" si="3"/>
        <v>2570.9761960861733</v>
      </c>
      <c r="J24" s="3">
        <f t="shared" si="4"/>
        <v>3856.46429412926</v>
      </c>
    </row>
    <row r="25" spans="1:10" x14ac:dyDescent="0.3">
      <c r="A25" s="25">
        <v>193617</v>
      </c>
      <c r="B25" s="23">
        <v>44531</v>
      </c>
      <c r="C25" s="23">
        <v>44561</v>
      </c>
      <c r="D25" s="24">
        <v>17.46</v>
      </c>
      <c r="E25" s="1">
        <f t="shared" si="0"/>
        <v>26.19</v>
      </c>
      <c r="F25" s="1">
        <f t="shared" si="5"/>
        <v>4.4712121809009631E-4</v>
      </c>
      <c r="G25" s="1">
        <f t="shared" si="5"/>
        <v>6.4637136821255048E-4</v>
      </c>
      <c r="H25" s="1">
        <f t="shared" si="2"/>
        <v>31</v>
      </c>
      <c r="I25" s="2">
        <f t="shared" si="3"/>
        <v>2683.6783353714554</v>
      </c>
      <c r="J25" s="3">
        <f t="shared" si="4"/>
        <v>4025.5175030571831</v>
      </c>
    </row>
    <row r="26" spans="1:10" x14ac:dyDescent="0.3">
      <c r="A26" s="25">
        <v>193617</v>
      </c>
      <c r="B26" s="23">
        <v>44562</v>
      </c>
      <c r="C26" s="23">
        <v>44592</v>
      </c>
      <c r="D26" s="24">
        <v>17.66</v>
      </c>
      <c r="E26" s="1">
        <f t="shared" si="0"/>
        <v>26.490000000000002</v>
      </c>
      <c r="F26" s="1">
        <f t="shared" si="5"/>
        <v>4.5184906262552005E-4</v>
      </c>
      <c r="G26" s="1">
        <f t="shared" si="5"/>
        <v>6.5297161451649544E-4</v>
      </c>
      <c r="H26" s="1">
        <f t="shared" si="2"/>
        <v>31</v>
      </c>
      <c r="I26" s="2">
        <f t="shared" si="3"/>
        <v>2712.0554587093247</v>
      </c>
      <c r="J26" s="3">
        <f t="shared" si="4"/>
        <v>4068.0831880639871</v>
      </c>
    </row>
    <row r="27" spans="1:10" x14ac:dyDescent="0.3">
      <c r="A27" s="25">
        <v>193617</v>
      </c>
      <c r="B27" s="23">
        <v>44593</v>
      </c>
      <c r="C27" s="23">
        <v>44620</v>
      </c>
      <c r="D27" s="24">
        <v>18.3</v>
      </c>
      <c r="E27" s="1">
        <f t="shared" si="0"/>
        <v>27.450000000000003</v>
      </c>
      <c r="F27" s="1">
        <f t="shared" si="5"/>
        <v>4.6692448919682938E-4</v>
      </c>
      <c r="G27" s="1">
        <f t="shared" si="5"/>
        <v>6.739879857711184E-4</v>
      </c>
      <c r="H27" s="1">
        <f t="shared" si="2"/>
        <v>28</v>
      </c>
      <c r="I27" s="2">
        <f t="shared" si="3"/>
        <v>2531.3265270950305</v>
      </c>
      <c r="J27" s="3">
        <f t="shared" si="4"/>
        <v>3796.9897906425458</v>
      </c>
    </row>
    <row r="28" spans="1:10" x14ac:dyDescent="0.3">
      <c r="A28" s="25">
        <v>193617</v>
      </c>
      <c r="B28" s="23">
        <v>44621</v>
      </c>
      <c r="C28" s="23">
        <v>44651</v>
      </c>
      <c r="D28" s="24">
        <v>18.47</v>
      </c>
      <c r="E28" s="1">
        <f t="shared" si="0"/>
        <v>27.704999999999998</v>
      </c>
      <c r="F28" s="1">
        <f t="shared" si="5"/>
        <v>4.7091522905229333E-4</v>
      </c>
      <c r="G28" s="1">
        <f t="shared" si="5"/>
        <v>6.7954392584845813E-4</v>
      </c>
      <c r="H28" s="1">
        <f t="shared" si="2"/>
        <v>31</v>
      </c>
      <c r="I28" s="2">
        <f t="shared" si="3"/>
        <v>2826.493011005954</v>
      </c>
      <c r="J28" s="3">
        <f t="shared" si="4"/>
        <v>4239.739516508931</v>
      </c>
    </row>
    <row r="29" spans="1:10" x14ac:dyDescent="0.3">
      <c r="A29" s="25">
        <v>193617</v>
      </c>
      <c r="B29" s="23">
        <v>44652</v>
      </c>
      <c r="C29" s="23">
        <v>44681</v>
      </c>
      <c r="D29" s="24">
        <v>19.05</v>
      </c>
      <c r="E29" s="1">
        <f t="shared" si="0"/>
        <v>28.575000000000003</v>
      </c>
      <c r="F29" s="1">
        <f t="shared" si="5"/>
        <v>4.8448784563337455E-4</v>
      </c>
      <c r="G29" s="1">
        <f t="shared" si="5"/>
        <v>6.9841657289071435E-4</v>
      </c>
      <c r="H29" s="1">
        <f t="shared" si="2"/>
        <v>30</v>
      </c>
      <c r="I29" s="2">
        <f t="shared" si="3"/>
        <v>2814.1524962399126</v>
      </c>
      <c r="J29" s="3">
        <f t="shared" si="4"/>
        <v>4221.2287443598689</v>
      </c>
    </row>
    <row r="30" spans="1:10" x14ac:dyDescent="0.3">
      <c r="A30" s="25">
        <v>193617</v>
      </c>
      <c r="B30" s="23">
        <v>44682</v>
      </c>
      <c r="C30" s="23">
        <v>44712</v>
      </c>
      <c r="D30" s="24">
        <v>19.71</v>
      </c>
      <c r="E30" s="1">
        <f t="shared" si="0"/>
        <v>29.565000000000001</v>
      </c>
      <c r="F30" s="1">
        <f t="shared" si="5"/>
        <v>4.9985256599960337E-4</v>
      </c>
      <c r="G30" s="1">
        <f t="shared" si="5"/>
        <v>7.1973805313163552E-4</v>
      </c>
      <c r="H30" s="1">
        <f t="shared" si="2"/>
        <v>31</v>
      </c>
      <c r="I30" s="2">
        <f t="shared" si="3"/>
        <v>3000.1785824055014</v>
      </c>
      <c r="J30" s="3">
        <f t="shared" si="4"/>
        <v>4500.2678736082526</v>
      </c>
    </row>
    <row r="31" spans="1:10" x14ac:dyDescent="0.3">
      <c r="A31" s="25">
        <v>193617</v>
      </c>
      <c r="B31" s="23">
        <v>44713</v>
      </c>
      <c r="C31" s="23">
        <v>44742</v>
      </c>
      <c r="D31" s="24">
        <v>20.399999999999999</v>
      </c>
      <c r="E31" s="1">
        <f t="shared" si="0"/>
        <v>30.599999999999998</v>
      </c>
      <c r="F31" s="1">
        <f t="shared" si="5"/>
        <v>5.1582562254504083E-4</v>
      </c>
      <c r="G31" s="1">
        <f t="shared" si="5"/>
        <v>7.4185568016926773E-4</v>
      </c>
      <c r="H31" s="1">
        <f t="shared" si="2"/>
        <v>30</v>
      </c>
      <c r="I31" s="2">
        <f t="shared" si="3"/>
        <v>2996.1782868090954</v>
      </c>
      <c r="J31" s="3">
        <f t="shared" si="4"/>
        <v>4494.2674302136429</v>
      </c>
    </row>
    <row r="32" spans="1:10" x14ac:dyDescent="0.3">
      <c r="A32" s="25">
        <v>193617</v>
      </c>
      <c r="B32" s="23">
        <v>44743</v>
      </c>
      <c r="C32" s="23">
        <v>44773</v>
      </c>
      <c r="D32" s="24">
        <v>21.28</v>
      </c>
      <c r="E32" s="1">
        <f t="shared" si="0"/>
        <v>31.92</v>
      </c>
      <c r="F32" s="1">
        <f t="shared" si="5"/>
        <v>5.3606512020598629E-4</v>
      </c>
      <c r="G32" s="1">
        <f t="shared" si="5"/>
        <v>7.6981140911147605E-4</v>
      </c>
      <c r="H32" s="1">
        <f t="shared" si="2"/>
        <v>31</v>
      </c>
      <c r="I32" s="2">
        <f t="shared" si="3"/>
        <v>3217.5309317465958</v>
      </c>
      <c r="J32" s="3">
        <f t="shared" si="4"/>
        <v>4826.2963976198935</v>
      </c>
    </row>
    <row r="33" spans="1:10" x14ac:dyDescent="0.3">
      <c r="A33" s="25">
        <v>193617</v>
      </c>
      <c r="B33" s="23">
        <v>44774</v>
      </c>
      <c r="C33" s="23">
        <v>44804</v>
      </c>
      <c r="D33" s="24">
        <v>22.21</v>
      </c>
      <c r="E33" s="1">
        <f t="shared" si="0"/>
        <v>33.314999999999998</v>
      </c>
      <c r="F33" s="1">
        <f t="shared" si="5"/>
        <v>5.5729603860510402E-4</v>
      </c>
      <c r="G33" s="1">
        <f t="shared" si="5"/>
        <v>7.9905397088020358E-4</v>
      </c>
      <c r="H33" s="1">
        <f t="shared" si="2"/>
        <v>31</v>
      </c>
      <c r="I33" s="2">
        <f t="shared" si="3"/>
        <v>3344.9616003047372</v>
      </c>
      <c r="J33" s="3">
        <f t="shared" si="4"/>
        <v>5017.4424004571056</v>
      </c>
    </row>
    <row r="34" spans="1:10" x14ac:dyDescent="0.3">
      <c r="A34" s="25">
        <v>193617</v>
      </c>
      <c r="B34" s="23">
        <v>44805</v>
      </c>
      <c r="C34" s="23">
        <v>44834</v>
      </c>
      <c r="D34" s="24">
        <v>23.5</v>
      </c>
      <c r="E34" s="1">
        <f t="shared" si="0"/>
        <v>35.25</v>
      </c>
      <c r="F34" s="1">
        <f t="shared" si="5"/>
        <v>5.8648016250040236E-4</v>
      </c>
      <c r="G34" s="1">
        <f t="shared" si="5"/>
        <v>8.3911500389266536E-4</v>
      </c>
      <c r="H34" s="1">
        <f t="shared" si="2"/>
        <v>30</v>
      </c>
      <c r="I34" s="2">
        <f t="shared" si="3"/>
        <v>3406.5758886852122</v>
      </c>
      <c r="J34" s="3">
        <f t="shared" si="4"/>
        <v>5109.8638330278181</v>
      </c>
    </row>
    <row r="35" spans="1:10" x14ac:dyDescent="0.3">
      <c r="A35" s="25">
        <v>193617</v>
      </c>
      <c r="B35" s="23">
        <v>44835</v>
      </c>
      <c r="C35" s="23">
        <v>44865</v>
      </c>
      <c r="D35" s="24">
        <v>24.61</v>
      </c>
      <c r="E35" s="1">
        <f t="shared" si="0"/>
        <v>36.914999999999999</v>
      </c>
      <c r="F35" s="1">
        <f t="shared" si="5"/>
        <v>6.1134978138954743E-4</v>
      </c>
      <c r="G35" s="1">
        <f t="shared" si="5"/>
        <v>8.7313126106658423E-4</v>
      </c>
      <c r="H35" s="1">
        <f t="shared" si="2"/>
        <v>31</v>
      </c>
      <c r="I35" s="2">
        <f t="shared" si="3"/>
        <v>3669.3990293223001</v>
      </c>
      <c r="J35" s="3">
        <f t="shared" si="4"/>
        <v>5504.0985439834503</v>
      </c>
    </row>
    <row r="36" spans="1:10" x14ac:dyDescent="0.3">
      <c r="A36" s="25">
        <v>193617</v>
      </c>
      <c r="B36" s="8"/>
      <c r="C36" s="9"/>
      <c r="D36" s="18"/>
      <c r="E36" s="1"/>
      <c r="F36" s="1"/>
      <c r="G36" s="1"/>
      <c r="H36" s="1"/>
      <c r="I36" s="2"/>
      <c r="J36" s="3">
        <f t="shared" si="4"/>
        <v>0</v>
      </c>
    </row>
    <row r="37" spans="1:10" x14ac:dyDescent="0.3">
      <c r="A37" s="25">
        <v>193617</v>
      </c>
      <c r="B37" s="8"/>
      <c r="C37" s="9"/>
      <c r="D37" s="18"/>
      <c r="E37" s="1"/>
      <c r="F37" s="1"/>
      <c r="G37" s="1"/>
      <c r="H37" s="1"/>
      <c r="I37" s="2"/>
      <c r="J37" s="3">
        <f t="shared" si="4"/>
        <v>0</v>
      </c>
    </row>
    <row r="38" spans="1:10" x14ac:dyDescent="0.3">
      <c r="A38" s="25">
        <v>193617</v>
      </c>
      <c r="B38" s="8"/>
      <c r="C38" s="9"/>
      <c r="D38" s="18"/>
      <c r="E38" s="1"/>
      <c r="F38" s="1"/>
      <c r="G38" s="1"/>
      <c r="H38" s="1"/>
      <c r="I38" s="2"/>
      <c r="J38" s="3">
        <f t="shared" si="4"/>
        <v>0</v>
      </c>
    </row>
    <row r="39" spans="1:10" x14ac:dyDescent="0.3">
      <c r="A39" s="25">
        <v>193617</v>
      </c>
      <c r="B39" s="8"/>
      <c r="C39" s="9"/>
      <c r="D39" s="18"/>
      <c r="E39" s="1"/>
      <c r="F39" s="1"/>
      <c r="G39" s="1"/>
      <c r="H39" s="1"/>
      <c r="I39" s="2"/>
      <c r="J39" s="3">
        <f t="shared" si="4"/>
        <v>0</v>
      </c>
    </row>
    <row r="40" spans="1:10" x14ac:dyDescent="0.3">
      <c r="A40" s="25">
        <v>193617</v>
      </c>
      <c r="B40" s="8"/>
      <c r="C40" s="9"/>
      <c r="D40" s="18"/>
      <c r="E40" s="1"/>
      <c r="F40" s="1"/>
      <c r="G40" s="1"/>
      <c r="H40" s="1"/>
      <c r="I40" s="2"/>
      <c r="J40" s="3">
        <f t="shared" si="4"/>
        <v>0</v>
      </c>
    </row>
    <row r="41" spans="1:10" x14ac:dyDescent="0.3">
      <c r="A41" s="25">
        <v>193617</v>
      </c>
      <c r="B41" s="8"/>
      <c r="C41" s="9"/>
      <c r="D41" s="18"/>
      <c r="E41" s="1"/>
      <c r="F41" s="1"/>
      <c r="G41" s="1"/>
      <c r="H41" s="1"/>
      <c r="I41" s="2"/>
      <c r="J41" s="3">
        <f t="shared" si="4"/>
        <v>0</v>
      </c>
    </row>
    <row r="42" spans="1:10" x14ac:dyDescent="0.3">
      <c r="A42" s="25">
        <v>193617</v>
      </c>
      <c r="B42" s="8"/>
      <c r="C42" s="9"/>
      <c r="D42" s="18"/>
      <c r="E42" s="1"/>
      <c r="F42" s="1"/>
      <c r="G42" s="1"/>
      <c r="H42" s="1"/>
      <c r="I42" s="2"/>
      <c r="J42" s="3">
        <f t="shared" si="4"/>
        <v>0</v>
      </c>
    </row>
    <row r="43" spans="1:10" x14ac:dyDescent="0.3">
      <c r="A43" s="25">
        <v>193617</v>
      </c>
      <c r="B43" s="8"/>
      <c r="C43" s="9"/>
      <c r="D43" s="18"/>
      <c r="E43" s="1"/>
      <c r="F43" s="1"/>
      <c r="G43" s="1"/>
      <c r="H43" s="1"/>
      <c r="I43" s="2"/>
      <c r="J43" s="3">
        <f t="shared" si="4"/>
        <v>0</v>
      </c>
    </row>
    <row r="44" spans="1:10" x14ac:dyDescent="0.3">
      <c r="A44" s="25">
        <v>193617</v>
      </c>
      <c r="B44" s="8"/>
      <c r="C44" s="9"/>
      <c r="D44" s="18"/>
      <c r="E44" s="1"/>
      <c r="F44" s="1"/>
      <c r="G44" s="1"/>
      <c r="H44" s="1"/>
      <c r="I44" s="2"/>
      <c r="J44" s="3">
        <f t="shared" si="4"/>
        <v>0</v>
      </c>
    </row>
    <row r="45" spans="1:10" x14ac:dyDescent="0.3">
      <c r="A45" s="41" t="s">
        <v>11</v>
      </c>
      <c r="B45" s="41"/>
      <c r="C45" s="41"/>
      <c r="D45" s="41"/>
      <c r="E45" s="41"/>
      <c r="F45" s="41"/>
      <c r="G45" s="41"/>
      <c r="H45" s="41"/>
      <c r="I45" s="41"/>
      <c r="J45" s="12">
        <f>SUM(J5:J20)</f>
        <v>60265.536193971267</v>
      </c>
    </row>
    <row r="47" spans="1:10" x14ac:dyDescent="0.3">
      <c r="A47" s="10"/>
      <c r="B47" s="11"/>
    </row>
  </sheetData>
  <mergeCells count="3">
    <mergeCell ref="A2:I2"/>
    <mergeCell ref="A3:J3"/>
    <mergeCell ref="A45:I45"/>
  </mergeCells>
  <pageMargins left="0.7" right="0.7" top="0.75" bottom="0.75" header="0.3" footer="0.3"/>
  <pageSetup paperSize="9" orientation="landscape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5E2F6-421E-49D4-8728-E9AC88D09C49}">
  <dimension ref="A2:J46"/>
  <sheetViews>
    <sheetView topLeftCell="A39" workbookViewId="0">
      <selection activeCell="B6" sqref="B6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3.44140625" customWidth="1"/>
    <col min="9" max="9" width="2.21875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3">
      <c r="A4" s="26" t="s">
        <v>0</v>
      </c>
      <c r="B4" s="27" t="s">
        <v>1</v>
      </c>
      <c r="C4" s="28" t="s">
        <v>2</v>
      </c>
      <c r="D4" s="29" t="s">
        <v>4</v>
      </c>
      <c r="E4" s="30" t="s">
        <v>5</v>
      </c>
      <c r="F4" s="30" t="s">
        <v>8</v>
      </c>
      <c r="G4" s="30" t="s">
        <v>7</v>
      </c>
      <c r="H4" s="30" t="s">
        <v>3</v>
      </c>
      <c r="I4" s="26" t="s">
        <v>9</v>
      </c>
      <c r="J4" s="26" t="s">
        <v>6</v>
      </c>
    </row>
    <row r="5" spans="1:10" x14ac:dyDescent="0.3">
      <c r="A5" s="5">
        <v>193617</v>
      </c>
      <c r="B5" s="19">
        <v>43982</v>
      </c>
      <c r="C5" s="19">
        <v>43982</v>
      </c>
      <c r="D5" s="21">
        <v>18.190000000000001</v>
      </c>
      <c r="E5" s="1">
        <f t="shared" ref="E5:E34" si="0">D5*1.5</f>
        <v>27.285000000000004</v>
      </c>
      <c r="F5" s="1">
        <f t="shared" ref="F5:G19" si="1">((1+D5/100)^(1/360))-1</f>
        <v>4.6433919718458228E-4</v>
      </c>
      <c r="G5" s="1">
        <f t="shared" si="1"/>
        <v>6.7038705552269207E-4</v>
      </c>
      <c r="H5" s="1">
        <f t="shared" ref="H5:H34" si="2">C5-B5+1</f>
        <v>1</v>
      </c>
      <c r="I5" s="2">
        <f t="shared" ref="I5:I34" si="3">(A5*F5)*H5</f>
        <v>89.903962341287269</v>
      </c>
      <c r="J5" s="3">
        <f t="shared" ref="J5:J43" si="4">+I5*1.5</f>
        <v>134.85594351193089</v>
      </c>
    </row>
    <row r="6" spans="1:10" x14ac:dyDescent="0.3">
      <c r="A6" s="25">
        <v>193617</v>
      </c>
      <c r="B6" s="19">
        <v>43983</v>
      </c>
      <c r="C6" s="19">
        <v>44012</v>
      </c>
      <c r="D6" s="21">
        <v>18.12</v>
      </c>
      <c r="E6" s="1">
        <f t="shared" si="0"/>
        <v>27.18</v>
      </c>
      <c r="F6" s="1">
        <f t="shared" si="1"/>
        <v>4.6269276175459062E-4</v>
      </c>
      <c r="G6" s="1">
        <f t="shared" si="1"/>
        <v>6.6809313000626425E-4</v>
      </c>
      <c r="H6" s="1">
        <f t="shared" si="2"/>
        <v>30</v>
      </c>
      <c r="I6" s="2">
        <f t="shared" si="3"/>
        <v>2687.5555335791573</v>
      </c>
      <c r="J6" s="3">
        <f t="shared" si="4"/>
        <v>4031.3333003687358</v>
      </c>
    </row>
    <row r="7" spans="1:10" x14ac:dyDescent="0.3">
      <c r="A7" s="25">
        <v>193617</v>
      </c>
      <c r="B7" s="19">
        <v>44013</v>
      </c>
      <c r="C7" s="19">
        <v>44043</v>
      </c>
      <c r="D7" s="21">
        <v>18.12</v>
      </c>
      <c r="E7" s="1">
        <f t="shared" si="0"/>
        <v>27.18</v>
      </c>
      <c r="F7" s="1">
        <f t="shared" si="1"/>
        <v>4.6269276175459062E-4</v>
      </c>
      <c r="G7" s="1">
        <f t="shared" si="1"/>
        <v>6.6809313000626425E-4</v>
      </c>
      <c r="H7" s="1">
        <f t="shared" si="2"/>
        <v>31</v>
      </c>
      <c r="I7" s="2">
        <f t="shared" si="3"/>
        <v>2777.1407180317956</v>
      </c>
      <c r="J7" s="3">
        <f t="shared" si="4"/>
        <v>4165.7110770476938</v>
      </c>
    </row>
    <row r="8" spans="1:10" x14ac:dyDescent="0.3">
      <c r="A8" s="25">
        <v>193617</v>
      </c>
      <c r="B8" s="19">
        <v>44044</v>
      </c>
      <c r="C8" s="19">
        <v>44074</v>
      </c>
      <c r="D8" s="21">
        <v>18.29</v>
      </c>
      <c r="E8" s="1">
        <f t="shared" si="0"/>
        <v>27.434999999999999</v>
      </c>
      <c r="F8" s="1">
        <f t="shared" si="1"/>
        <v>4.6668956173046006E-4</v>
      </c>
      <c r="G8" s="1">
        <f t="shared" si="1"/>
        <v>6.7366082063613497E-4</v>
      </c>
      <c r="H8" s="1">
        <f t="shared" si="2"/>
        <v>31</v>
      </c>
      <c r="I8" s="2">
        <f t="shared" si="3"/>
        <v>2801.1300190805614</v>
      </c>
      <c r="J8" s="3">
        <f t="shared" si="4"/>
        <v>4201.6950286208421</v>
      </c>
    </row>
    <row r="9" spans="1:10" x14ac:dyDescent="0.3">
      <c r="A9" s="25">
        <v>193617</v>
      </c>
      <c r="B9" s="19">
        <v>44075</v>
      </c>
      <c r="C9" s="19">
        <v>44104</v>
      </c>
      <c r="D9" s="21">
        <v>18.350000000000001</v>
      </c>
      <c r="E9" s="1">
        <f t="shared" si="0"/>
        <v>27.525000000000002</v>
      </c>
      <c r="F9" s="1">
        <f t="shared" si="1"/>
        <v>4.6809882955711757E-4</v>
      </c>
      <c r="G9" s="1">
        <f t="shared" si="1"/>
        <v>6.7562323568859384E-4</v>
      </c>
      <c r="H9" s="1">
        <f t="shared" si="2"/>
        <v>30</v>
      </c>
      <c r="I9" s="2">
        <f t="shared" si="3"/>
        <v>2718.9567324708128</v>
      </c>
      <c r="J9" s="3">
        <f t="shared" si="4"/>
        <v>4078.4350987062189</v>
      </c>
    </row>
    <row r="10" spans="1:10" x14ac:dyDescent="0.3">
      <c r="A10" s="25">
        <v>193617</v>
      </c>
      <c r="B10" s="19">
        <v>44105</v>
      </c>
      <c r="C10" s="19">
        <v>44135</v>
      </c>
      <c r="D10" s="21">
        <v>18.09</v>
      </c>
      <c r="E10" s="1">
        <f t="shared" si="0"/>
        <v>27.134999999999998</v>
      </c>
      <c r="F10" s="1">
        <f t="shared" si="1"/>
        <v>4.6198684869325213E-4</v>
      </c>
      <c r="G10" s="1">
        <f t="shared" si="1"/>
        <v>6.6710944086900703E-4</v>
      </c>
      <c r="H10" s="1">
        <f t="shared" si="2"/>
        <v>31</v>
      </c>
      <c r="I10" s="2">
        <f t="shared" si="3"/>
        <v>2772.9037381866833</v>
      </c>
      <c r="J10" s="3">
        <f t="shared" si="4"/>
        <v>4159.3556072800247</v>
      </c>
    </row>
    <row r="11" spans="1:10" x14ac:dyDescent="0.3">
      <c r="A11" s="25">
        <v>193617</v>
      </c>
      <c r="B11" s="19">
        <v>44136</v>
      </c>
      <c r="C11" s="19">
        <v>44165</v>
      </c>
      <c r="D11" s="21">
        <v>17.84</v>
      </c>
      <c r="E11" s="1">
        <f t="shared" si="0"/>
        <v>26.759999999999998</v>
      </c>
      <c r="F11" s="1">
        <f t="shared" si="1"/>
        <v>4.560972756531001E-4</v>
      </c>
      <c r="G11" s="1">
        <f t="shared" si="1"/>
        <v>6.5889850285327789E-4</v>
      </c>
      <c r="H11" s="1">
        <f t="shared" si="2"/>
        <v>30</v>
      </c>
      <c r="I11" s="2">
        <f t="shared" si="3"/>
        <v>2649.2455866037885</v>
      </c>
      <c r="J11" s="3">
        <f t="shared" si="4"/>
        <v>3973.8683799056826</v>
      </c>
    </row>
    <row r="12" spans="1:10" x14ac:dyDescent="0.3">
      <c r="A12" s="25">
        <v>193617</v>
      </c>
      <c r="B12" s="19">
        <v>44166</v>
      </c>
      <c r="C12" s="19">
        <v>44196</v>
      </c>
      <c r="D12" s="21">
        <v>17.46</v>
      </c>
      <c r="E12" s="1">
        <f t="shared" si="0"/>
        <v>26.19</v>
      </c>
      <c r="F12" s="1">
        <f t="shared" si="1"/>
        <v>4.4712121809009631E-4</v>
      </c>
      <c r="G12" s="1">
        <f t="shared" si="1"/>
        <v>6.4637136821255048E-4</v>
      </c>
      <c r="H12" s="1">
        <f t="shared" si="2"/>
        <v>31</v>
      </c>
      <c r="I12" s="2">
        <f t="shared" si="3"/>
        <v>2683.6783353714554</v>
      </c>
      <c r="J12" s="3">
        <f t="shared" si="4"/>
        <v>4025.5175030571831</v>
      </c>
    </row>
    <row r="13" spans="1:10" x14ac:dyDescent="0.3">
      <c r="A13" s="25">
        <v>193617</v>
      </c>
      <c r="B13" s="19">
        <v>44197</v>
      </c>
      <c r="C13" s="19">
        <v>44227</v>
      </c>
      <c r="D13" s="21">
        <v>17.32</v>
      </c>
      <c r="E13" s="1">
        <f t="shared" si="0"/>
        <v>25.98</v>
      </c>
      <c r="F13" s="1">
        <f t="shared" si="1"/>
        <v>4.4380694795620457E-4</v>
      </c>
      <c r="G13" s="1">
        <f t="shared" si="1"/>
        <v>6.4174187883647704E-4</v>
      </c>
      <c r="H13" s="1">
        <f t="shared" si="2"/>
        <v>31</v>
      </c>
      <c r="I13" s="2">
        <f t="shared" si="3"/>
        <v>2663.7856651155303</v>
      </c>
      <c r="J13" s="3">
        <f t="shared" si="4"/>
        <v>3995.6784976732952</v>
      </c>
    </row>
    <row r="14" spans="1:10" x14ac:dyDescent="0.3">
      <c r="A14" s="25">
        <v>193617</v>
      </c>
      <c r="B14" s="19">
        <v>44228</v>
      </c>
      <c r="C14" s="19">
        <v>44255</v>
      </c>
      <c r="D14" s="21">
        <v>17.54</v>
      </c>
      <c r="E14" s="1">
        <f t="shared" si="0"/>
        <v>26.31</v>
      </c>
      <c r="F14" s="1">
        <f t="shared" si="1"/>
        <v>4.4901331852686965E-4</v>
      </c>
      <c r="G14" s="1">
        <f t="shared" si="1"/>
        <v>6.4901334251654674E-4</v>
      </c>
      <c r="H14" s="1">
        <f t="shared" si="2"/>
        <v>28</v>
      </c>
      <c r="I14" s="2">
        <f t="shared" si="3"/>
        <v>2434.2251274100736</v>
      </c>
      <c r="J14" s="3">
        <f t="shared" si="4"/>
        <v>3651.3376911151104</v>
      </c>
    </row>
    <row r="15" spans="1:10" x14ac:dyDescent="0.3">
      <c r="A15" s="25">
        <v>193617</v>
      </c>
      <c r="B15" s="19">
        <v>44256</v>
      </c>
      <c r="C15" s="19">
        <v>44286</v>
      </c>
      <c r="D15" s="21">
        <v>17.41</v>
      </c>
      <c r="E15" s="1">
        <f t="shared" si="0"/>
        <v>26.115000000000002</v>
      </c>
      <c r="F15" s="1">
        <f t="shared" si="1"/>
        <v>4.4593800261782945E-4</v>
      </c>
      <c r="G15" s="1">
        <f t="shared" si="1"/>
        <v>6.4471886169825687E-4</v>
      </c>
      <c r="H15" s="1">
        <f t="shared" si="2"/>
        <v>31</v>
      </c>
      <c r="I15" s="2">
        <f t="shared" si="3"/>
        <v>2676.5765258385445</v>
      </c>
      <c r="J15" s="3">
        <f t="shared" si="4"/>
        <v>4014.8647887578168</v>
      </c>
    </row>
    <row r="16" spans="1:10" x14ac:dyDescent="0.3">
      <c r="A16" s="25">
        <v>193617</v>
      </c>
      <c r="B16" s="19">
        <v>44287</v>
      </c>
      <c r="C16" s="19">
        <v>44316</v>
      </c>
      <c r="D16" s="21">
        <v>17.309999999999999</v>
      </c>
      <c r="E16" s="1">
        <f t="shared" si="0"/>
        <v>25.964999999999996</v>
      </c>
      <c r="F16" s="1">
        <f t="shared" si="1"/>
        <v>4.435700634786155E-4</v>
      </c>
      <c r="G16" s="1">
        <f t="shared" si="1"/>
        <v>6.4141090660796429E-4</v>
      </c>
      <c r="H16" s="1">
        <f t="shared" si="2"/>
        <v>30</v>
      </c>
      <c r="I16" s="2">
        <f t="shared" si="3"/>
        <v>2576.4811494161731</v>
      </c>
      <c r="J16" s="3">
        <f t="shared" si="4"/>
        <v>3864.7217241242597</v>
      </c>
    </row>
    <row r="17" spans="1:10" x14ac:dyDescent="0.3">
      <c r="A17" s="25">
        <v>193617</v>
      </c>
      <c r="B17" s="19">
        <v>44317</v>
      </c>
      <c r="C17" s="19">
        <v>44347</v>
      </c>
      <c r="D17" s="21">
        <v>17.22</v>
      </c>
      <c r="E17" s="1">
        <f t="shared" si="0"/>
        <v>25.83</v>
      </c>
      <c r="F17" s="1">
        <f t="shared" si="1"/>
        <v>4.4143719656886127E-4</v>
      </c>
      <c r="G17" s="1">
        <f t="shared" si="1"/>
        <v>6.3843038669131325E-4</v>
      </c>
      <c r="H17" s="1">
        <f t="shared" si="2"/>
        <v>31</v>
      </c>
      <c r="I17" s="2">
        <f t="shared" si="3"/>
        <v>2649.5621163302699</v>
      </c>
      <c r="J17" s="3">
        <f t="shared" si="4"/>
        <v>3974.343174495405</v>
      </c>
    </row>
    <row r="18" spans="1:10" x14ac:dyDescent="0.3">
      <c r="A18" s="25">
        <v>193617</v>
      </c>
      <c r="B18" s="19">
        <v>44348</v>
      </c>
      <c r="C18" s="19">
        <v>44377</v>
      </c>
      <c r="D18" s="21">
        <v>17.21</v>
      </c>
      <c r="E18" s="1">
        <f t="shared" si="0"/>
        <v>25.815000000000001</v>
      </c>
      <c r="F18" s="1">
        <f t="shared" si="1"/>
        <v>4.4120011055892583E-4</v>
      </c>
      <c r="G18" s="1">
        <f t="shared" si="1"/>
        <v>6.3809902098910243E-4</v>
      </c>
      <c r="H18" s="1">
        <f t="shared" si="2"/>
        <v>30</v>
      </c>
      <c r="I18" s="2">
        <f t="shared" si="3"/>
        <v>2562.7152541826263</v>
      </c>
      <c r="J18" s="3">
        <f t="shared" si="4"/>
        <v>3844.0728812739394</v>
      </c>
    </row>
    <row r="19" spans="1:10" x14ac:dyDescent="0.3">
      <c r="A19" s="25">
        <v>193617</v>
      </c>
      <c r="B19" s="20">
        <v>44378</v>
      </c>
      <c r="C19" s="20">
        <v>44408</v>
      </c>
      <c r="D19" s="22">
        <v>17.18</v>
      </c>
      <c r="E19" s="1">
        <f t="shared" si="0"/>
        <v>25.77</v>
      </c>
      <c r="F19" s="1">
        <f t="shared" si="1"/>
        <v>4.4048873148283541E-4</v>
      </c>
      <c r="G19" s="1">
        <f t="shared" si="1"/>
        <v>6.3710468745115101E-4</v>
      </c>
      <c r="H19" s="1">
        <f t="shared" si="2"/>
        <v>31</v>
      </c>
      <c r="I19" s="2">
        <f t="shared" si="3"/>
        <v>2643.8693084288766</v>
      </c>
      <c r="J19" s="3">
        <f t="shared" si="4"/>
        <v>3965.8039626433147</v>
      </c>
    </row>
    <row r="20" spans="1:10" x14ac:dyDescent="0.3">
      <c r="A20" s="25">
        <v>193617</v>
      </c>
      <c r="B20" s="23">
        <v>44409</v>
      </c>
      <c r="C20" s="23">
        <v>44439</v>
      </c>
      <c r="D20" s="24">
        <v>17.239999999999998</v>
      </c>
      <c r="E20" s="1">
        <f t="shared" si="0"/>
        <v>25.86</v>
      </c>
      <c r="F20" s="1">
        <f t="shared" ref="F20:G34" si="5">((1+D20/100)^(1/360))-1</f>
        <v>4.4191130808579615E-4</v>
      </c>
      <c r="G20" s="1">
        <f t="shared" si="5"/>
        <v>6.3909299993669677E-4</v>
      </c>
      <c r="H20" s="1">
        <f t="shared" si="2"/>
        <v>31</v>
      </c>
      <c r="I20" s="2">
        <f t="shared" si="3"/>
        <v>2652.4077938670753</v>
      </c>
      <c r="J20" s="3">
        <f t="shared" si="4"/>
        <v>3978.6116908006129</v>
      </c>
    </row>
    <row r="21" spans="1:10" x14ac:dyDescent="0.3">
      <c r="A21" s="25">
        <v>193617</v>
      </c>
      <c r="B21" s="23">
        <v>44440</v>
      </c>
      <c r="C21" s="23">
        <v>44469</v>
      </c>
      <c r="D21" s="24">
        <v>17.190000000000001</v>
      </c>
      <c r="E21" s="1">
        <f t="shared" si="0"/>
        <v>25.785000000000004</v>
      </c>
      <c r="F21" s="1">
        <f t="shared" si="5"/>
        <v>4.4072587801946561E-4</v>
      </c>
      <c r="G21" s="1">
        <f t="shared" si="5"/>
        <v>6.3743617137834718E-4</v>
      </c>
      <c r="H21" s="1">
        <f t="shared" si="2"/>
        <v>30</v>
      </c>
      <c r="I21" s="2">
        <f t="shared" si="3"/>
        <v>2559.9606697348463</v>
      </c>
      <c r="J21" s="3">
        <f t="shared" si="4"/>
        <v>3839.9410046022695</v>
      </c>
    </row>
    <row r="22" spans="1:10" x14ac:dyDescent="0.3">
      <c r="A22" s="25">
        <v>193617</v>
      </c>
      <c r="B22" s="23">
        <v>44470</v>
      </c>
      <c r="C22" s="23">
        <v>44500</v>
      </c>
      <c r="D22" s="24">
        <v>17.079999999999998</v>
      </c>
      <c r="E22" s="1">
        <f t="shared" si="0"/>
        <v>25.619999999999997</v>
      </c>
      <c r="F22" s="1">
        <f t="shared" si="5"/>
        <v>4.3811615551492267E-4</v>
      </c>
      <c r="G22" s="1">
        <f t="shared" si="5"/>
        <v>6.3378767813970782E-4</v>
      </c>
      <c r="H22" s="1">
        <f t="shared" si="2"/>
        <v>31</v>
      </c>
      <c r="I22" s="2">
        <f t="shared" si="3"/>
        <v>2629.6288061523164</v>
      </c>
      <c r="J22" s="3">
        <f t="shared" si="4"/>
        <v>3944.4432092284746</v>
      </c>
    </row>
    <row r="23" spans="1:10" x14ac:dyDescent="0.3">
      <c r="A23" s="25">
        <v>193617</v>
      </c>
      <c r="B23" s="23">
        <v>44501</v>
      </c>
      <c r="C23" s="23">
        <v>44530</v>
      </c>
      <c r="D23" s="24">
        <v>17.27</v>
      </c>
      <c r="E23" s="1">
        <f t="shared" si="0"/>
        <v>25.905000000000001</v>
      </c>
      <c r="F23" s="1">
        <f t="shared" si="5"/>
        <v>4.4262232415648306E-4</v>
      </c>
      <c r="G23" s="1">
        <f t="shared" si="5"/>
        <v>6.4008662454750898E-4</v>
      </c>
      <c r="H23" s="1">
        <f t="shared" si="2"/>
        <v>30</v>
      </c>
      <c r="I23" s="2">
        <f t="shared" si="3"/>
        <v>2570.9761960861733</v>
      </c>
      <c r="J23" s="3">
        <f t="shared" si="4"/>
        <v>3856.46429412926</v>
      </c>
    </row>
    <row r="24" spans="1:10" x14ac:dyDescent="0.3">
      <c r="A24" s="25">
        <v>193617</v>
      </c>
      <c r="B24" s="23">
        <v>44531</v>
      </c>
      <c r="C24" s="23">
        <v>44561</v>
      </c>
      <c r="D24" s="24">
        <v>17.46</v>
      </c>
      <c r="E24" s="1">
        <f t="shared" si="0"/>
        <v>26.19</v>
      </c>
      <c r="F24" s="1">
        <f t="shared" si="5"/>
        <v>4.4712121809009631E-4</v>
      </c>
      <c r="G24" s="1">
        <f t="shared" si="5"/>
        <v>6.4637136821255048E-4</v>
      </c>
      <c r="H24" s="1">
        <f t="shared" si="2"/>
        <v>31</v>
      </c>
      <c r="I24" s="2">
        <f t="shared" si="3"/>
        <v>2683.6783353714554</v>
      </c>
      <c r="J24" s="3">
        <f t="shared" si="4"/>
        <v>4025.5175030571831</v>
      </c>
    </row>
    <row r="25" spans="1:10" x14ac:dyDescent="0.3">
      <c r="A25" s="25">
        <v>193617</v>
      </c>
      <c r="B25" s="23">
        <v>44562</v>
      </c>
      <c r="C25" s="23">
        <v>44592</v>
      </c>
      <c r="D25" s="24">
        <v>17.66</v>
      </c>
      <c r="E25" s="1">
        <f t="shared" si="0"/>
        <v>26.490000000000002</v>
      </c>
      <c r="F25" s="1">
        <f t="shared" si="5"/>
        <v>4.5184906262552005E-4</v>
      </c>
      <c r="G25" s="1">
        <f t="shared" si="5"/>
        <v>6.5297161451649544E-4</v>
      </c>
      <c r="H25" s="1">
        <f t="shared" si="2"/>
        <v>31</v>
      </c>
      <c r="I25" s="2">
        <f t="shared" si="3"/>
        <v>2712.0554587093247</v>
      </c>
      <c r="J25" s="3">
        <f t="shared" si="4"/>
        <v>4068.0831880639871</v>
      </c>
    </row>
    <row r="26" spans="1:10" x14ac:dyDescent="0.3">
      <c r="A26" s="25">
        <v>193617</v>
      </c>
      <c r="B26" s="23">
        <v>44593</v>
      </c>
      <c r="C26" s="23">
        <v>44620</v>
      </c>
      <c r="D26" s="24">
        <v>18.3</v>
      </c>
      <c r="E26" s="1">
        <f t="shared" si="0"/>
        <v>27.450000000000003</v>
      </c>
      <c r="F26" s="1">
        <f t="shared" si="5"/>
        <v>4.6692448919682938E-4</v>
      </c>
      <c r="G26" s="1">
        <f t="shared" si="5"/>
        <v>6.739879857711184E-4</v>
      </c>
      <c r="H26" s="1">
        <f t="shared" si="2"/>
        <v>28</v>
      </c>
      <c r="I26" s="2">
        <f t="shared" si="3"/>
        <v>2531.3265270950305</v>
      </c>
      <c r="J26" s="3">
        <f t="shared" si="4"/>
        <v>3796.9897906425458</v>
      </c>
    </row>
    <row r="27" spans="1:10" x14ac:dyDescent="0.3">
      <c r="A27" s="25">
        <v>193617</v>
      </c>
      <c r="B27" s="23">
        <v>44621</v>
      </c>
      <c r="C27" s="23">
        <v>44651</v>
      </c>
      <c r="D27" s="24">
        <v>18.47</v>
      </c>
      <c r="E27" s="1">
        <f t="shared" si="0"/>
        <v>27.704999999999998</v>
      </c>
      <c r="F27" s="1">
        <f t="shared" si="5"/>
        <v>4.7091522905229333E-4</v>
      </c>
      <c r="G27" s="1">
        <f t="shared" si="5"/>
        <v>6.7954392584845813E-4</v>
      </c>
      <c r="H27" s="1">
        <f t="shared" si="2"/>
        <v>31</v>
      </c>
      <c r="I27" s="2">
        <f t="shared" si="3"/>
        <v>2826.493011005954</v>
      </c>
      <c r="J27" s="3">
        <f t="shared" si="4"/>
        <v>4239.739516508931</v>
      </c>
    </row>
    <row r="28" spans="1:10" x14ac:dyDescent="0.3">
      <c r="A28" s="25">
        <v>193617</v>
      </c>
      <c r="B28" s="23">
        <v>44652</v>
      </c>
      <c r="C28" s="23">
        <v>44681</v>
      </c>
      <c r="D28" s="24">
        <v>19.05</v>
      </c>
      <c r="E28" s="1">
        <f t="shared" si="0"/>
        <v>28.575000000000003</v>
      </c>
      <c r="F28" s="1">
        <f t="shared" si="5"/>
        <v>4.8448784563337455E-4</v>
      </c>
      <c r="G28" s="1">
        <f t="shared" si="5"/>
        <v>6.9841657289071435E-4</v>
      </c>
      <c r="H28" s="1">
        <f t="shared" si="2"/>
        <v>30</v>
      </c>
      <c r="I28" s="2">
        <f t="shared" si="3"/>
        <v>2814.1524962399126</v>
      </c>
      <c r="J28" s="3">
        <f t="shared" si="4"/>
        <v>4221.2287443598689</v>
      </c>
    </row>
    <row r="29" spans="1:10" x14ac:dyDescent="0.3">
      <c r="A29" s="25">
        <v>193617</v>
      </c>
      <c r="B29" s="23">
        <v>44682</v>
      </c>
      <c r="C29" s="23">
        <v>44712</v>
      </c>
      <c r="D29" s="24">
        <v>19.71</v>
      </c>
      <c r="E29" s="1">
        <f t="shared" si="0"/>
        <v>29.565000000000001</v>
      </c>
      <c r="F29" s="1">
        <f t="shared" si="5"/>
        <v>4.9985256599960337E-4</v>
      </c>
      <c r="G29" s="1">
        <f t="shared" si="5"/>
        <v>7.1973805313163552E-4</v>
      </c>
      <c r="H29" s="1">
        <f t="shared" si="2"/>
        <v>31</v>
      </c>
      <c r="I29" s="2">
        <f t="shared" si="3"/>
        <v>3000.1785824055014</v>
      </c>
      <c r="J29" s="3">
        <f t="shared" si="4"/>
        <v>4500.2678736082526</v>
      </c>
    </row>
    <row r="30" spans="1:10" x14ac:dyDescent="0.3">
      <c r="A30" s="25">
        <v>193617</v>
      </c>
      <c r="B30" s="23">
        <v>44713</v>
      </c>
      <c r="C30" s="23">
        <v>44742</v>
      </c>
      <c r="D30" s="24">
        <v>20.399999999999999</v>
      </c>
      <c r="E30" s="1">
        <f t="shared" si="0"/>
        <v>30.599999999999998</v>
      </c>
      <c r="F30" s="1">
        <f t="shared" si="5"/>
        <v>5.1582562254504083E-4</v>
      </c>
      <c r="G30" s="1">
        <f t="shared" si="5"/>
        <v>7.4185568016926773E-4</v>
      </c>
      <c r="H30" s="1">
        <f t="shared" si="2"/>
        <v>30</v>
      </c>
      <c r="I30" s="2">
        <f t="shared" si="3"/>
        <v>2996.1782868090954</v>
      </c>
      <c r="J30" s="3">
        <f t="shared" si="4"/>
        <v>4494.2674302136429</v>
      </c>
    </row>
    <row r="31" spans="1:10" x14ac:dyDescent="0.3">
      <c r="A31" s="25">
        <v>193617</v>
      </c>
      <c r="B31" s="23">
        <v>44743</v>
      </c>
      <c r="C31" s="23">
        <v>44773</v>
      </c>
      <c r="D31" s="24">
        <v>21.28</v>
      </c>
      <c r="E31" s="1">
        <f t="shared" si="0"/>
        <v>31.92</v>
      </c>
      <c r="F31" s="1">
        <f t="shared" si="5"/>
        <v>5.3606512020598629E-4</v>
      </c>
      <c r="G31" s="1">
        <f t="shared" si="5"/>
        <v>7.6981140911147605E-4</v>
      </c>
      <c r="H31" s="1">
        <f t="shared" si="2"/>
        <v>31</v>
      </c>
      <c r="I31" s="2">
        <f t="shared" si="3"/>
        <v>3217.5309317465958</v>
      </c>
      <c r="J31" s="3">
        <f t="shared" si="4"/>
        <v>4826.2963976198935</v>
      </c>
    </row>
    <row r="32" spans="1:10" x14ac:dyDescent="0.3">
      <c r="A32" s="25">
        <v>193617</v>
      </c>
      <c r="B32" s="23">
        <v>44774</v>
      </c>
      <c r="C32" s="23">
        <v>44804</v>
      </c>
      <c r="D32" s="24">
        <v>22.21</v>
      </c>
      <c r="E32" s="1">
        <f t="shared" si="0"/>
        <v>33.314999999999998</v>
      </c>
      <c r="F32" s="1">
        <f t="shared" si="5"/>
        <v>5.5729603860510402E-4</v>
      </c>
      <c r="G32" s="1">
        <f t="shared" si="5"/>
        <v>7.9905397088020358E-4</v>
      </c>
      <c r="H32" s="1">
        <f t="shared" si="2"/>
        <v>31</v>
      </c>
      <c r="I32" s="2">
        <f t="shared" si="3"/>
        <v>3344.9616003047372</v>
      </c>
      <c r="J32" s="3">
        <f t="shared" si="4"/>
        <v>5017.4424004571056</v>
      </c>
    </row>
    <row r="33" spans="1:10" x14ac:dyDescent="0.3">
      <c r="A33" s="25">
        <v>193617</v>
      </c>
      <c r="B33" s="23">
        <v>44805</v>
      </c>
      <c r="C33" s="23">
        <v>44834</v>
      </c>
      <c r="D33" s="24">
        <v>23.5</v>
      </c>
      <c r="E33" s="1">
        <f t="shared" si="0"/>
        <v>35.25</v>
      </c>
      <c r="F33" s="1">
        <f t="shared" si="5"/>
        <v>5.8648016250040236E-4</v>
      </c>
      <c r="G33" s="1">
        <f t="shared" si="5"/>
        <v>8.3911500389266536E-4</v>
      </c>
      <c r="H33" s="1">
        <f t="shared" si="2"/>
        <v>30</v>
      </c>
      <c r="I33" s="2">
        <f t="shared" si="3"/>
        <v>3406.5758886852122</v>
      </c>
      <c r="J33" s="3">
        <f t="shared" si="4"/>
        <v>5109.8638330278181</v>
      </c>
    </row>
    <row r="34" spans="1:10" x14ac:dyDescent="0.3">
      <c r="A34" s="25">
        <v>193617</v>
      </c>
      <c r="B34" s="23">
        <v>44835</v>
      </c>
      <c r="C34" s="23">
        <v>44865</v>
      </c>
      <c r="D34" s="24">
        <v>24.61</v>
      </c>
      <c r="E34" s="1">
        <f t="shared" si="0"/>
        <v>36.914999999999999</v>
      </c>
      <c r="F34" s="1">
        <f t="shared" si="5"/>
        <v>6.1134978138954743E-4</v>
      </c>
      <c r="G34" s="1">
        <f t="shared" si="5"/>
        <v>8.7313126106658423E-4</v>
      </c>
      <c r="H34" s="1">
        <f t="shared" si="2"/>
        <v>31</v>
      </c>
      <c r="I34" s="2">
        <f t="shared" si="3"/>
        <v>3669.3990293223001</v>
      </c>
      <c r="J34" s="3">
        <f t="shared" si="4"/>
        <v>5504.0985439834503</v>
      </c>
    </row>
    <row r="35" spans="1:10" x14ac:dyDescent="0.3">
      <c r="A35" s="25">
        <v>193617</v>
      </c>
      <c r="B35" s="8"/>
      <c r="C35" s="9"/>
      <c r="D35" s="18"/>
      <c r="E35" s="1"/>
      <c r="F35" s="1"/>
      <c r="G35" s="1"/>
      <c r="H35" s="1"/>
      <c r="I35" s="2"/>
      <c r="J35" s="3">
        <f t="shared" si="4"/>
        <v>0</v>
      </c>
    </row>
    <row r="36" spans="1:10" x14ac:dyDescent="0.3">
      <c r="A36" s="25">
        <v>193617</v>
      </c>
      <c r="B36" s="8"/>
      <c r="C36" s="9"/>
      <c r="D36" s="18"/>
      <c r="E36" s="1"/>
      <c r="F36" s="1"/>
      <c r="G36" s="1"/>
      <c r="H36" s="1"/>
      <c r="I36" s="2"/>
      <c r="J36" s="3">
        <f t="shared" si="4"/>
        <v>0</v>
      </c>
    </row>
    <row r="37" spans="1:10" x14ac:dyDescent="0.3">
      <c r="A37" s="25">
        <v>193617</v>
      </c>
      <c r="B37" s="8"/>
      <c r="C37" s="9"/>
      <c r="D37" s="18"/>
      <c r="E37" s="1"/>
      <c r="F37" s="1"/>
      <c r="G37" s="1"/>
      <c r="H37" s="1"/>
      <c r="I37" s="2"/>
      <c r="J37" s="3">
        <f t="shared" si="4"/>
        <v>0</v>
      </c>
    </row>
    <row r="38" spans="1:10" x14ac:dyDescent="0.3">
      <c r="A38" s="25">
        <v>193617</v>
      </c>
      <c r="B38" s="8"/>
      <c r="C38" s="9"/>
      <c r="D38" s="18"/>
      <c r="E38" s="1"/>
      <c r="F38" s="1"/>
      <c r="G38" s="1"/>
      <c r="H38" s="1"/>
      <c r="I38" s="2"/>
      <c r="J38" s="3">
        <f t="shared" si="4"/>
        <v>0</v>
      </c>
    </row>
    <row r="39" spans="1:10" x14ac:dyDescent="0.3">
      <c r="A39" s="25">
        <v>193617</v>
      </c>
      <c r="B39" s="8"/>
      <c r="C39" s="9"/>
      <c r="D39" s="18"/>
      <c r="E39" s="1"/>
      <c r="F39" s="1"/>
      <c r="G39" s="1"/>
      <c r="H39" s="1"/>
      <c r="I39" s="2"/>
      <c r="J39" s="3">
        <f t="shared" si="4"/>
        <v>0</v>
      </c>
    </row>
    <row r="40" spans="1:10" x14ac:dyDescent="0.3">
      <c r="A40" s="25">
        <v>193617</v>
      </c>
      <c r="B40" s="8"/>
      <c r="C40" s="9"/>
      <c r="D40" s="18"/>
      <c r="E40" s="1"/>
      <c r="F40" s="1"/>
      <c r="G40" s="1"/>
      <c r="H40" s="1"/>
      <c r="I40" s="2"/>
      <c r="J40" s="3">
        <f t="shared" si="4"/>
        <v>0</v>
      </c>
    </row>
    <row r="41" spans="1:10" x14ac:dyDescent="0.3">
      <c r="A41" s="25">
        <v>193617</v>
      </c>
      <c r="B41" s="8"/>
      <c r="C41" s="9"/>
      <c r="D41" s="18"/>
      <c r="E41" s="1"/>
      <c r="F41" s="1"/>
      <c r="G41" s="1"/>
      <c r="H41" s="1"/>
      <c r="I41" s="2"/>
      <c r="J41" s="3">
        <f t="shared" si="4"/>
        <v>0</v>
      </c>
    </row>
    <row r="42" spans="1:10" x14ac:dyDescent="0.3">
      <c r="A42" s="25">
        <v>193617</v>
      </c>
      <c r="B42" s="8"/>
      <c r="C42" s="9"/>
      <c r="D42" s="18"/>
      <c r="E42" s="1"/>
      <c r="F42" s="1"/>
      <c r="G42" s="1"/>
      <c r="H42" s="1"/>
      <c r="I42" s="2"/>
      <c r="J42" s="3">
        <f t="shared" si="4"/>
        <v>0</v>
      </c>
    </row>
    <row r="43" spans="1:10" x14ac:dyDescent="0.3">
      <c r="A43" s="25">
        <v>193617</v>
      </c>
      <c r="B43" s="8"/>
      <c r="C43" s="9"/>
      <c r="D43" s="18"/>
      <c r="E43" s="1"/>
      <c r="F43" s="1"/>
      <c r="G43" s="1"/>
      <c r="H43" s="1"/>
      <c r="I43" s="2"/>
      <c r="J43" s="3">
        <f t="shared" si="4"/>
        <v>0</v>
      </c>
    </row>
    <row r="44" spans="1:10" x14ac:dyDescent="0.3">
      <c r="A44" s="41" t="s">
        <v>11</v>
      </c>
      <c r="B44" s="41"/>
      <c r="C44" s="41"/>
      <c r="D44" s="41"/>
      <c r="E44" s="41"/>
      <c r="F44" s="41"/>
      <c r="G44" s="41"/>
      <c r="H44" s="41"/>
      <c r="I44" s="41"/>
      <c r="J44" s="12">
        <f>SUM(J5:J19)</f>
        <v>56081.59465858146</v>
      </c>
    </row>
    <row r="46" spans="1:10" x14ac:dyDescent="0.3">
      <c r="A46" s="10"/>
      <c r="B46" s="11"/>
    </row>
  </sheetData>
  <mergeCells count="3">
    <mergeCell ref="A2:I2"/>
    <mergeCell ref="A3:J3"/>
    <mergeCell ref="A44:I44"/>
  </mergeCell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2"/>
  <sheetViews>
    <sheetView topLeftCell="A43" workbookViewId="0">
      <selection activeCell="F11" sqref="F11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1.6640625" customWidth="1"/>
    <col min="9" max="9" width="20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13" t="s">
        <v>0</v>
      </c>
      <c r="B4" s="14" t="s">
        <v>1</v>
      </c>
      <c r="C4" s="15" t="s">
        <v>2</v>
      </c>
      <c r="D4" s="16" t="s">
        <v>4</v>
      </c>
      <c r="E4" s="4" t="s">
        <v>5</v>
      </c>
      <c r="F4" s="4" t="s">
        <v>8</v>
      </c>
      <c r="G4" s="4" t="s">
        <v>7</v>
      </c>
      <c r="H4" s="4" t="s">
        <v>3</v>
      </c>
      <c r="I4" s="17" t="s">
        <v>9</v>
      </c>
      <c r="J4" s="17" t="s">
        <v>6</v>
      </c>
    </row>
    <row r="5" spans="1:10" x14ac:dyDescent="0.3">
      <c r="A5" s="5">
        <v>8141381</v>
      </c>
      <c r="B5" s="19">
        <v>43496</v>
      </c>
      <c r="C5" s="19">
        <v>43496</v>
      </c>
      <c r="D5" s="21">
        <v>19.16</v>
      </c>
      <c r="E5" s="1">
        <f t="shared" ref="E5:E46" si="0">D5*1.5</f>
        <v>28.740000000000002</v>
      </c>
      <c r="F5" s="1">
        <f t="shared" ref="F5:G11" si="1">((1+D5/100)^(1/360))-1</f>
        <v>4.8705452215713763E-4</v>
      </c>
      <c r="G5" s="1">
        <f t="shared" si="1"/>
        <v>7.0198149775513308E-4</v>
      </c>
      <c r="H5" s="1">
        <f t="shared" ref="H5:H44" si="2">C5-B5+1</f>
        <v>1</v>
      </c>
      <c r="I5" s="2">
        <f t="shared" ref="I5:I46" si="3">(A5*F5)*H5</f>
        <v>3965.2964326541992</v>
      </c>
      <c r="J5" s="3">
        <f t="shared" ref="J5:J50" si="4">+I5*1.5</f>
        <v>5947.944648981299</v>
      </c>
    </row>
    <row r="6" spans="1:10" x14ac:dyDescent="0.3">
      <c r="A6" s="25">
        <v>8141381</v>
      </c>
      <c r="B6" s="19">
        <v>43497</v>
      </c>
      <c r="C6" s="19">
        <v>43524</v>
      </c>
      <c r="D6" s="21">
        <v>19.7</v>
      </c>
      <c r="E6" s="1">
        <f t="shared" si="0"/>
        <v>29.549999999999997</v>
      </c>
      <c r="F6" s="1">
        <f t="shared" si="1"/>
        <v>4.9962039809225978E-4</v>
      </c>
      <c r="G6" s="1">
        <f t="shared" si="1"/>
        <v>7.1941621418680768E-4</v>
      </c>
      <c r="H6" s="1">
        <f t="shared" si="2"/>
        <v>28</v>
      </c>
      <c r="I6" s="2">
        <f t="shared" si="3"/>
        <v>113892.80045474129</v>
      </c>
      <c r="J6" s="3">
        <f t="shared" si="4"/>
        <v>170839.20068211193</v>
      </c>
    </row>
    <row r="7" spans="1:10" x14ac:dyDescent="0.3">
      <c r="A7" s="25">
        <v>8141381</v>
      </c>
      <c r="B7" s="19">
        <v>43525</v>
      </c>
      <c r="C7" s="19">
        <v>43555</v>
      </c>
      <c r="D7" s="21">
        <v>19.37</v>
      </c>
      <c r="E7" s="1">
        <f t="shared" si="0"/>
        <v>29.055</v>
      </c>
      <c r="F7" s="1">
        <f t="shared" si="1"/>
        <v>4.919479865139742E-4</v>
      </c>
      <c r="G7" s="1">
        <f t="shared" si="1"/>
        <v>7.0877462905394317E-4</v>
      </c>
      <c r="H7" s="1">
        <f t="shared" si="2"/>
        <v>31</v>
      </c>
      <c r="I7" s="2">
        <f t="shared" si="3"/>
        <v>124159.21570218689</v>
      </c>
      <c r="J7" s="3">
        <f t="shared" si="4"/>
        <v>186238.82355328032</v>
      </c>
    </row>
    <row r="8" spans="1:10" x14ac:dyDescent="0.3">
      <c r="A8" s="25">
        <v>8141381</v>
      </c>
      <c r="B8" s="19">
        <v>43556</v>
      </c>
      <c r="C8" s="19">
        <v>43585</v>
      </c>
      <c r="D8" s="21">
        <v>19.32</v>
      </c>
      <c r="E8" s="1">
        <f t="shared" si="0"/>
        <v>28.98</v>
      </c>
      <c r="F8" s="1">
        <f t="shared" si="1"/>
        <v>4.907836550700484E-4</v>
      </c>
      <c r="G8" s="1">
        <f t="shared" si="1"/>
        <v>7.0715871778403994E-4</v>
      </c>
      <c r="H8" s="1">
        <f t="shared" si="2"/>
        <v>30</v>
      </c>
      <c r="I8" s="2">
        <f t="shared" si="3"/>
        <v>119869.70173493537</v>
      </c>
      <c r="J8" s="3">
        <f t="shared" si="4"/>
        <v>179804.55260240304</v>
      </c>
    </row>
    <row r="9" spans="1:10" x14ac:dyDescent="0.3">
      <c r="A9" s="25">
        <v>8141381</v>
      </c>
      <c r="B9" s="19">
        <v>43586</v>
      </c>
      <c r="C9" s="19">
        <v>43616</v>
      </c>
      <c r="D9" s="21">
        <v>19.34</v>
      </c>
      <c r="E9" s="1">
        <f t="shared" si="0"/>
        <v>29.009999999999998</v>
      </c>
      <c r="F9" s="1">
        <f t="shared" si="1"/>
        <v>4.9124944602274567E-4</v>
      </c>
      <c r="G9" s="1">
        <f t="shared" si="1"/>
        <v>7.0780519470603487E-4</v>
      </c>
      <c r="H9" s="1">
        <f t="shared" si="2"/>
        <v>31</v>
      </c>
      <c r="I9" s="2">
        <f t="shared" si="3"/>
        <v>123982.91608941332</v>
      </c>
      <c r="J9" s="3">
        <f t="shared" si="4"/>
        <v>185974.37413411998</v>
      </c>
    </row>
    <row r="10" spans="1:10" x14ac:dyDescent="0.3">
      <c r="A10" s="25">
        <v>8141381</v>
      </c>
      <c r="B10" s="19">
        <v>43617</v>
      </c>
      <c r="C10" s="19">
        <v>43646</v>
      </c>
      <c r="D10" s="21">
        <v>19.3</v>
      </c>
      <c r="E10" s="1">
        <f t="shared" si="0"/>
        <v>28.950000000000003</v>
      </c>
      <c r="F10" s="1">
        <f t="shared" si="1"/>
        <v>4.9031778625363565E-4</v>
      </c>
      <c r="G10" s="1">
        <f t="shared" si="1"/>
        <v>7.0651209089578337E-4</v>
      </c>
      <c r="H10" s="1">
        <f t="shared" si="2"/>
        <v>30</v>
      </c>
      <c r="I10" s="2">
        <f t="shared" si="3"/>
        <v>119755.91726902231</v>
      </c>
      <c r="J10" s="3">
        <f t="shared" si="4"/>
        <v>179633.87590353345</v>
      </c>
    </row>
    <row r="11" spans="1:10" x14ac:dyDescent="0.3">
      <c r="A11" s="25">
        <v>8141381</v>
      </c>
      <c r="B11" s="19">
        <v>43647</v>
      </c>
      <c r="C11" s="19">
        <v>43677</v>
      </c>
      <c r="D11" s="21">
        <v>19.28</v>
      </c>
      <c r="E11" s="1">
        <f t="shared" si="0"/>
        <v>28.92</v>
      </c>
      <c r="F11" s="1">
        <f t="shared" si="1"/>
        <v>4.8985183954708411E-4</v>
      </c>
      <c r="G11" s="1">
        <f t="shared" si="1"/>
        <v>7.0586531397109908E-4</v>
      </c>
      <c r="H11" s="1">
        <f t="shared" si="2"/>
        <v>31</v>
      </c>
      <c r="I11" s="2">
        <f t="shared" si="3"/>
        <v>123630.18423841406</v>
      </c>
      <c r="J11" s="3">
        <f t="shared" si="4"/>
        <v>185445.2763576211</v>
      </c>
    </row>
    <row r="12" spans="1:10" x14ac:dyDescent="0.3">
      <c r="A12" s="25">
        <v>8141381</v>
      </c>
      <c r="B12" s="19">
        <v>43678</v>
      </c>
      <c r="C12" s="19">
        <v>43708</v>
      </c>
      <c r="D12" s="21">
        <v>19.32</v>
      </c>
      <c r="E12" s="1">
        <f t="shared" si="0"/>
        <v>28.98</v>
      </c>
      <c r="F12" s="1">
        <f t="shared" ref="F12:G36" si="5">((1+D12/100)^(1/360))-1</f>
        <v>4.907836550700484E-4</v>
      </c>
      <c r="G12" s="1">
        <f t="shared" si="5"/>
        <v>7.0715871778403994E-4</v>
      </c>
      <c r="H12" s="1">
        <f t="shared" si="2"/>
        <v>31</v>
      </c>
      <c r="I12" s="2">
        <f t="shared" si="3"/>
        <v>123865.35845943321</v>
      </c>
      <c r="J12" s="3">
        <f t="shared" si="4"/>
        <v>185798.03768914982</v>
      </c>
    </row>
    <row r="13" spans="1:10" x14ac:dyDescent="0.3">
      <c r="A13" s="25">
        <v>8141381</v>
      </c>
      <c r="B13" s="19">
        <v>43709</v>
      </c>
      <c r="C13" s="19">
        <v>43738</v>
      </c>
      <c r="D13" s="21">
        <v>19.32</v>
      </c>
      <c r="E13" s="1">
        <f t="shared" si="0"/>
        <v>28.98</v>
      </c>
      <c r="F13" s="1">
        <f t="shared" si="5"/>
        <v>4.907836550700484E-4</v>
      </c>
      <c r="G13" s="1">
        <f t="shared" si="5"/>
        <v>7.0715871778403994E-4</v>
      </c>
      <c r="H13" s="1">
        <f t="shared" si="2"/>
        <v>30</v>
      </c>
      <c r="I13" s="2">
        <f t="shared" si="3"/>
        <v>119869.70173493537</v>
      </c>
      <c r="J13" s="3">
        <f t="shared" si="4"/>
        <v>179804.55260240304</v>
      </c>
    </row>
    <row r="14" spans="1:10" x14ac:dyDescent="0.3">
      <c r="A14" s="25">
        <v>8141381</v>
      </c>
      <c r="B14" s="19">
        <v>43739</v>
      </c>
      <c r="C14" s="19">
        <v>43769</v>
      </c>
      <c r="D14" s="21">
        <v>19.100000000000001</v>
      </c>
      <c r="E14" s="1">
        <f t="shared" si="0"/>
        <v>28.650000000000002</v>
      </c>
      <c r="F14" s="1">
        <f t="shared" si="5"/>
        <v>4.8565480983198128E-4</v>
      </c>
      <c r="G14" s="1">
        <f t="shared" si="5"/>
        <v>7.0003755849890048E-4</v>
      </c>
      <c r="H14" s="1">
        <f t="shared" si="2"/>
        <v>31</v>
      </c>
      <c r="I14" s="2">
        <f t="shared" si="3"/>
        <v>122570.92608106587</v>
      </c>
      <c r="J14" s="3">
        <f t="shared" si="4"/>
        <v>183856.3891215988</v>
      </c>
    </row>
    <row r="15" spans="1:10" x14ac:dyDescent="0.3">
      <c r="A15" s="25">
        <v>8141381</v>
      </c>
      <c r="B15" s="19">
        <v>43770</v>
      </c>
      <c r="C15" s="19">
        <v>43799</v>
      </c>
      <c r="D15" s="21">
        <v>19.03</v>
      </c>
      <c r="E15" s="1">
        <f t="shared" si="0"/>
        <v>28.545000000000002</v>
      </c>
      <c r="F15" s="1">
        <f t="shared" si="5"/>
        <v>4.840209230971837E-4</v>
      </c>
      <c r="G15" s="1">
        <f t="shared" si="5"/>
        <v>6.9776791461384491E-4</v>
      </c>
      <c r="H15" s="1">
        <f t="shared" si="2"/>
        <v>30</v>
      </c>
      <c r="I15" s="2">
        <f t="shared" si="3"/>
        <v>118217.96240717616</v>
      </c>
      <c r="J15" s="3">
        <f t="shared" si="4"/>
        <v>177326.94361076425</v>
      </c>
    </row>
    <row r="16" spans="1:10" x14ac:dyDescent="0.3">
      <c r="A16" s="25">
        <v>8141381</v>
      </c>
      <c r="B16" s="19">
        <v>43800</v>
      </c>
      <c r="C16" s="19">
        <v>43830</v>
      </c>
      <c r="D16" s="21">
        <v>18.91</v>
      </c>
      <c r="E16" s="1">
        <f t="shared" si="0"/>
        <v>28.365000000000002</v>
      </c>
      <c r="F16" s="1">
        <f t="shared" si="5"/>
        <v>4.812177438526799E-4</v>
      </c>
      <c r="G16" s="1">
        <f t="shared" si="5"/>
        <v>6.9387279187016482E-4</v>
      </c>
      <c r="H16" s="1">
        <f t="shared" si="2"/>
        <v>31</v>
      </c>
      <c r="I16" s="2">
        <f t="shared" si="3"/>
        <v>121451.08689661731</v>
      </c>
      <c r="J16" s="3">
        <f t="shared" si="4"/>
        <v>182176.63034492597</v>
      </c>
    </row>
    <row r="17" spans="1:10" x14ac:dyDescent="0.3">
      <c r="A17" s="25">
        <v>8141381</v>
      </c>
      <c r="B17" s="19">
        <v>43831</v>
      </c>
      <c r="C17" s="19">
        <v>43861</v>
      </c>
      <c r="D17" s="21">
        <v>18.77</v>
      </c>
      <c r="E17" s="1">
        <f t="shared" si="0"/>
        <v>28.155000000000001</v>
      </c>
      <c r="F17" s="1">
        <f t="shared" si="5"/>
        <v>4.7794380042032181E-4</v>
      </c>
      <c r="G17" s="1">
        <f t="shared" si="5"/>
        <v>6.8932159199941445E-4</v>
      </c>
      <c r="H17" s="1">
        <f t="shared" si="2"/>
        <v>31</v>
      </c>
      <c r="I17" s="2">
        <f t="shared" si="3"/>
        <v>120624.79985010379</v>
      </c>
      <c r="J17" s="3">
        <f t="shared" si="4"/>
        <v>180937.19977515569</v>
      </c>
    </row>
    <row r="18" spans="1:10" x14ac:dyDescent="0.3">
      <c r="A18" s="25">
        <v>8141381</v>
      </c>
      <c r="B18" s="19">
        <v>43862</v>
      </c>
      <c r="C18" s="19">
        <v>43890</v>
      </c>
      <c r="D18" s="21">
        <v>19.059999999999999</v>
      </c>
      <c r="E18" s="1">
        <f t="shared" si="0"/>
        <v>28.589999999999996</v>
      </c>
      <c r="F18" s="1">
        <f t="shared" si="5"/>
        <v>4.8472127756848948E-4</v>
      </c>
      <c r="G18" s="1">
        <f t="shared" si="5"/>
        <v>6.9874084543286585E-4</v>
      </c>
      <c r="H18" s="1">
        <f t="shared" si="2"/>
        <v>29</v>
      </c>
      <c r="I18" s="2">
        <f t="shared" si="3"/>
        <v>114442.71738526298</v>
      </c>
      <c r="J18" s="3">
        <f t="shared" si="4"/>
        <v>171664.07607789448</v>
      </c>
    </row>
    <row r="19" spans="1:10" x14ac:dyDescent="0.3">
      <c r="A19" s="25">
        <v>8141381</v>
      </c>
      <c r="B19" s="19">
        <v>43891</v>
      </c>
      <c r="C19" s="19">
        <v>43921</v>
      </c>
      <c r="D19" s="21">
        <v>18.95</v>
      </c>
      <c r="E19" s="1">
        <f t="shared" si="0"/>
        <v>28.424999999999997</v>
      </c>
      <c r="F19" s="1">
        <f t="shared" si="5"/>
        <v>4.8215245025762243E-4</v>
      </c>
      <c r="G19" s="1">
        <f t="shared" si="5"/>
        <v>6.9517177098465943E-4</v>
      </c>
      <c r="H19" s="1">
        <f t="shared" si="2"/>
        <v>31</v>
      </c>
      <c r="I19" s="2">
        <f t="shared" si="3"/>
        <v>121686.99072655643</v>
      </c>
      <c r="J19" s="3">
        <f t="shared" si="4"/>
        <v>182530.48608983465</v>
      </c>
    </row>
    <row r="20" spans="1:10" x14ac:dyDescent="0.3">
      <c r="A20" s="25">
        <v>8141381</v>
      </c>
      <c r="B20" s="19">
        <v>43922</v>
      </c>
      <c r="C20" s="19">
        <v>43951</v>
      </c>
      <c r="D20" s="21">
        <v>18.690000000000001</v>
      </c>
      <c r="E20" s="1">
        <f t="shared" si="0"/>
        <v>28.035000000000004</v>
      </c>
      <c r="F20" s="1">
        <f t="shared" si="5"/>
        <v>4.7607124729709405E-4</v>
      </c>
      <c r="G20" s="1">
        <f t="shared" si="5"/>
        <v>6.8671756609983703E-4</v>
      </c>
      <c r="H20" s="1">
        <f t="shared" si="2"/>
        <v>30</v>
      </c>
      <c r="I20" s="2">
        <f t="shared" si="3"/>
        <v>116276.32222172589</v>
      </c>
      <c r="J20" s="3">
        <f t="shared" si="4"/>
        <v>174414.48333258883</v>
      </c>
    </row>
    <row r="21" spans="1:10" x14ac:dyDescent="0.3">
      <c r="A21" s="25">
        <v>8141381</v>
      </c>
      <c r="B21" s="19">
        <v>43952</v>
      </c>
      <c r="C21" s="19">
        <v>43982</v>
      </c>
      <c r="D21" s="21">
        <v>18.190000000000001</v>
      </c>
      <c r="E21" s="1">
        <f t="shared" si="0"/>
        <v>27.285000000000004</v>
      </c>
      <c r="F21" s="1">
        <f t="shared" si="5"/>
        <v>4.6433919718458228E-4</v>
      </c>
      <c r="G21" s="1">
        <f t="shared" si="5"/>
        <v>6.7038705552269207E-4</v>
      </c>
      <c r="H21" s="1">
        <f t="shared" si="2"/>
        <v>31</v>
      </c>
      <c r="I21" s="2">
        <f t="shared" si="3"/>
        <v>117191.23184292817</v>
      </c>
      <c r="J21" s="3">
        <f t="shared" si="4"/>
        <v>175786.84776439227</v>
      </c>
    </row>
    <row r="22" spans="1:10" x14ac:dyDescent="0.3">
      <c r="A22" s="25">
        <v>8141381</v>
      </c>
      <c r="B22" s="19">
        <v>43983</v>
      </c>
      <c r="C22" s="19">
        <v>44012</v>
      </c>
      <c r="D22" s="21">
        <v>18.12</v>
      </c>
      <c r="E22" s="1">
        <f t="shared" si="0"/>
        <v>27.18</v>
      </c>
      <c r="F22" s="1">
        <f t="shared" si="5"/>
        <v>4.6269276175459062E-4</v>
      </c>
      <c r="G22" s="1">
        <f t="shared" si="5"/>
        <v>6.6809313000626425E-4</v>
      </c>
      <c r="H22" s="1">
        <f t="shared" si="2"/>
        <v>30</v>
      </c>
      <c r="I22" s="2">
        <f t="shared" si="3"/>
        <v>113008.74178159052</v>
      </c>
      <c r="J22" s="3">
        <f t="shared" si="4"/>
        <v>169513.11267238579</v>
      </c>
    </row>
    <row r="23" spans="1:10" x14ac:dyDescent="0.3">
      <c r="A23" s="25">
        <v>8141381</v>
      </c>
      <c r="B23" s="19">
        <v>44013</v>
      </c>
      <c r="C23" s="19">
        <v>44043</v>
      </c>
      <c r="D23" s="21">
        <v>18.12</v>
      </c>
      <c r="E23" s="1">
        <f t="shared" si="0"/>
        <v>27.18</v>
      </c>
      <c r="F23" s="1">
        <f t="shared" si="5"/>
        <v>4.6269276175459062E-4</v>
      </c>
      <c r="G23" s="1">
        <f t="shared" si="5"/>
        <v>6.6809313000626425E-4</v>
      </c>
      <c r="H23" s="1">
        <f t="shared" si="2"/>
        <v>31</v>
      </c>
      <c r="I23" s="2">
        <f t="shared" si="3"/>
        <v>116775.69984097687</v>
      </c>
      <c r="J23" s="3">
        <f t="shared" si="4"/>
        <v>175163.54976146531</v>
      </c>
    </row>
    <row r="24" spans="1:10" x14ac:dyDescent="0.3">
      <c r="A24" s="25">
        <v>8141381</v>
      </c>
      <c r="B24" s="19">
        <v>44044</v>
      </c>
      <c r="C24" s="19">
        <v>44074</v>
      </c>
      <c r="D24" s="21">
        <v>18.29</v>
      </c>
      <c r="E24" s="1">
        <f t="shared" si="0"/>
        <v>27.434999999999999</v>
      </c>
      <c r="F24" s="1">
        <f t="shared" si="5"/>
        <v>4.6668956173046006E-4</v>
      </c>
      <c r="G24" s="1">
        <f t="shared" si="5"/>
        <v>6.7366082063613497E-4</v>
      </c>
      <c r="H24" s="1">
        <f t="shared" si="2"/>
        <v>31</v>
      </c>
      <c r="I24" s="2">
        <f t="shared" si="3"/>
        <v>117784.42345389153</v>
      </c>
      <c r="J24" s="3">
        <f t="shared" si="4"/>
        <v>176676.6351808373</v>
      </c>
    </row>
    <row r="25" spans="1:10" x14ac:dyDescent="0.3">
      <c r="A25" s="25">
        <v>8141381</v>
      </c>
      <c r="B25" s="19">
        <v>44075</v>
      </c>
      <c r="C25" s="19">
        <v>44104</v>
      </c>
      <c r="D25" s="21">
        <v>18.350000000000001</v>
      </c>
      <c r="E25" s="1">
        <f t="shared" si="0"/>
        <v>27.525000000000002</v>
      </c>
      <c r="F25" s="1">
        <f t="shared" si="5"/>
        <v>4.6809882955711757E-4</v>
      </c>
      <c r="G25" s="1">
        <f t="shared" si="5"/>
        <v>6.7562323568859384E-4</v>
      </c>
      <c r="H25" s="1">
        <f t="shared" si="2"/>
        <v>30</v>
      </c>
      <c r="I25" s="2">
        <f t="shared" si="3"/>
        <v>114329.12751235666</v>
      </c>
      <c r="J25" s="3">
        <f t="shared" si="4"/>
        <v>171493.69126853498</v>
      </c>
    </row>
    <row r="26" spans="1:10" x14ac:dyDescent="0.3">
      <c r="A26" s="25">
        <v>8141381</v>
      </c>
      <c r="B26" s="19">
        <v>44105</v>
      </c>
      <c r="C26" s="19">
        <v>44135</v>
      </c>
      <c r="D26" s="21">
        <v>18.09</v>
      </c>
      <c r="E26" s="1">
        <f t="shared" si="0"/>
        <v>27.134999999999998</v>
      </c>
      <c r="F26" s="1">
        <f t="shared" si="5"/>
        <v>4.6198684869325213E-4</v>
      </c>
      <c r="G26" s="1">
        <f t="shared" si="5"/>
        <v>6.6710944086900703E-4</v>
      </c>
      <c r="H26" s="1">
        <f t="shared" si="2"/>
        <v>31</v>
      </c>
      <c r="I26" s="2">
        <f t="shared" si="3"/>
        <v>116597.53951823465</v>
      </c>
      <c r="J26" s="3">
        <f t="shared" si="4"/>
        <v>174896.30927735197</v>
      </c>
    </row>
    <row r="27" spans="1:10" x14ac:dyDescent="0.3">
      <c r="A27" s="25">
        <v>8141381</v>
      </c>
      <c r="B27" s="19">
        <v>44136</v>
      </c>
      <c r="C27" s="19">
        <v>44165</v>
      </c>
      <c r="D27" s="21">
        <v>17.84</v>
      </c>
      <c r="E27" s="1">
        <f t="shared" si="0"/>
        <v>26.759999999999998</v>
      </c>
      <c r="F27" s="1">
        <f t="shared" si="5"/>
        <v>4.560972756531001E-4</v>
      </c>
      <c r="G27" s="1">
        <f t="shared" si="5"/>
        <v>6.5889850285327789E-4</v>
      </c>
      <c r="H27" s="1">
        <f t="shared" si="2"/>
        <v>30</v>
      </c>
      <c r="I27" s="2">
        <f t="shared" si="3"/>
        <v>111397.85082461736</v>
      </c>
      <c r="J27" s="3">
        <f t="shared" si="4"/>
        <v>167096.77623692603</v>
      </c>
    </row>
    <row r="28" spans="1:10" x14ac:dyDescent="0.3">
      <c r="A28" s="25">
        <v>8141381</v>
      </c>
      <c r="B28" s="19">
        <v>44166</v>
      </c>
      <c r="C28" s="19">
        <v>44196</v>
      </c>
      <c r="D28" s="21">
        <v>17.46</v>
      </c>
      <c r="E28" s="1">
        <f t="shared" si="0"/>
        <v>26.19</v>
      </c>
      <c r="F28" s="1">
        <f t="shared" si="5"/>
        <v>4.4712121809009631E-4</v>
      </c>
      <c r="G28" s="1">
        <f t="shared" si="5"/>
        <v>6.4637136821255048E-4</v>
      </c>
      <c r="H28" s="1">
        <f t="shared" si="2"/>
        <v>31</v>
      </c>
      <c r="I28" s="2">
        <f t="shared" si="3"/>
        <v>112845.70987932256</v>
      </c>
      <c r="J28" s="3">
        <f t="shared" si="4"/>
        <v>169268.56481898384</v>
      </c>
    </row>
    <row r="29" spans="1:10" x14ac:dyDescent="0.3">
      <c r="A29" s="25">
        <v>8141381</v>
      </c>
      <c r="B29" s="19">
        <v>44197</v>
      </c>
      <c r="C29" s="19">
        <v>44227</v>
      </c>
      <c r="D29" s="21">
        <v>17.32</v>
      </c>
      <c r="E29" s="1">
        <f t="shared" si="0"/>
        <v>25.98</v>
      </c>
      <c r="F29" s="1">
        <f t="shared" si="5"/>
        <v>4.4380694795620457E-4</v>
      </c>
      <c r="G29" s="1">
        <f t="shared" si="5"/>
        <v>6.4174187883647704E-4</v>
      </c>
      <c r="H29" s="1">
        <f t="shared" si="2"/>
        <v>31</v>
      </c>
      <c r="I29" s="2">
        <f t="shared" si="3"/>
        <v>112009.24506651761</v>
      </c>
      <c r="J29" s="3">
        <f t="shared" si="4"/>
        <v>168013.86759977642</v>
      </c>
    </row>
    <row r="30" spans="1:10" x14ac:dyDescent="0.3">
      <c r="A30" s="25">
        <v>8141381</v>
      </c>
      <c r="B30" s="19">
        <v>44228</v>
      </c>
      <c r="C30" s="19">
        <v>44255</v>
      </c>
      <c r="D30" s="21">
        <v>17.54</v>
      </c>
      <c r="E30" s="1">
        <f t="shared" si="0"/>
        <v>26.31</v>
      </c>
      <c r="F30" s="1">
        <f t="shared" si="5"/>
        <v>4.4901331852686965E-4</v>
      </c>
      <c r="G30" s="1">
        <f t="shared" si="5"/>
        <v>6.4901334251654674E-4</v>
      </c>
      <c r="H30" s="1">
        <f t="shared" si="2"/>
        <v>28</v>
      </c>
      <c r="I30" s="2">
        <f t="shared" si="3"/>
        <v>102356.47800564494</v>
      </c>
      <c r="J30" s="3">
        <f t="shared" si="4"/>
        <v>153534.71700846741</v>
      </c>
    </row>
    <row r="31" spans="1:10" x14ac:dyDescent="0.3">
      <c r="A31" s="25">
        <v>8141381</v>
      </c>
      <c r="B31" s="19">
        <v>44256</v>
      </c>
      <c r="C31" s="19">
        <v>44286</v>
      </c>
      <c r="D31" s="21">
        <v>17.41</v>
      </c>
      <c r="E31" s="1">
        <f t="shared" si="0"/>
        <v>26.115000000000002</v>
      </c>
      <c r="F31" s="1">
        <f t="shared" si="5"/>
        <v>4.4593800261782945E-4</v>
      </c>
      <c r="G31" s="1">
        <f t="shared" si="5"/>
        <v>6.4471886169825687E-4</v>
      </c>
      <c r="H31" s="1">
        <f t="shared" si="2"/>
        <v>31</v>
      </c>
      <c r="I31" s="2">
        <f t="shared" si="3"/>
        <v>112547.08663241315</v>
      </c>
      <c r="J31" s="3">
        <f t="shared" si="4"/>
        <v>168820.62994861972</v>
      </c>
    </row>
    <row r="32" spans="1:10" x14ac:dyDescent="0.3">
      <c r="A32" s="25">
        <v>8141381</v>
      </c>
      <c r="B32" s="19">
        <v>44287</v>
      </c>
      <c r="C32" s="19">
        <v>44316</v>
      </c>
      <c r="D32" s="21">
        <v>17.309999999999999</v>
      </c>
      <c r="E32" s="1">
        <f t="shared" si="0"/>
        <v>25.964999999999996</v>
      </c>
      <c r="F32" s="1">
        <f t="shared" si="5"/>
        <v>4.435700634786155E-4</v>
      </c>
      <c r="G32" s="1">
        <f t="shared" si="5"/>
        <v>6.4141090660796429E-4</v>
      </c>
      <c r="H32" s="1">
        <f t="shared" si="2"/>
        <v>30</v>
      </c>
      <c r="I32" s="2">
        <f t="shared" si="3"/>
        <v>108338.18660920783</v>
      </c>
      <c r="J32" s="3">
        <f t="shared" si="4"/>
        <v>162507.27991381174</v>
      </c>
    </row>
    <row r="33" spans="1:10" x14ac:dyDescent="0.3">
      <c r="A33" s="25">
        <v>8141381</v>
      </c>
      <c r="B33" s="19">
        <v>44317</v>
      </c>
      <c r="C33" s="19">
        <v>44347</v>
      </c>
      <c r="D33" s="21">
        <v>17.22</v>
      </c>
      <c r="E33" s="1">
        <f t="shared" si="0"/>
        <v>25.83</v>
      </c>
      <c r="F33" s="1">
        <f t="shared" si="5"/>
        <v>4.4143719656886127E-4</v>
      </c>
      <c r="G33" s="1">
        <f t="shared" si="5"/>
        <v>6.3843038669131325E-4</v>
      </c>
      <c r="H33" s="1">
        <f t="shared" si="2"/>
        <v>31</v>
      </c>
      <c r="I33" s="2">
        <f t="shared" si="3"/>
        <v>111411.16055000876</v>
      </c>
      <c r="J33" s="3">
        <f t="shared" si="4"/>
        <v>167116.74082501314</v>
      </c>
    </row>
    <row r="34" spans="1:10" x14ac:dyDescent="0.3">
      <c r="A34" s="25">
        <v>8141381</v>
      </c>
      <c r="B34" s="19">
        <v>44348</v>
      </c>
      <c r="C34" s="19">
        <v>44377</v>
      </c>
      <c r="D34" s="21">
        <v>17.21</v>
      </c>
      <c r="E34" s="1">
        <f t="shared" si="0"/>
        <v>25.815000000000001</v>
      </c>
      <c r="F34" s="1">
        <f t="shared" si="5"/>
        <v>4.4120011055892583E-4</v>
      </c>
      <c r="G34" s="1">
        <f t="shared" si="5"/>
        <v>6.3809902098910243E-4</v>
      </c>
      <c r="H34" s="1">
        <f t="shared" si="2"/>
        <v>30</v>
      </c>
      <c r="I34" s="2">
        <f t="shared" si="3"/>
        <v>107759.34591907015</v>
      </c>
      <c r="J34" s="3">
        <f t="shared" si="4"/>
        <v>161639.01887860522</v>
      </c>
    </row>
    <row r="35" spans="1:10" x14ac:dyDescent="0.3">
      <c r="A35" s="25">
        <v>8141381</v>
      </c>
      <c r="B35" s="20">
        <v>44378</v>
      </c>
      <c r="C35" s="20">
        <v>44408</v>
      </c>
      <c r="D35" s="22">
        <v>17.18</v>
      </c>
      <c r="E35" s="1">
        <f t="shared" si="0"/>
        <v>25.77</v>
      </c>
      <c r="F35" s="1">
        <f t="shared" si="5"/>
        <v>4.4048873148283541E-4</v>
      </c>
      <c r="G35" s="1">
        <f t="shared" si="5"/>
        <v>6.3710468745115101E-4</v>
      </c>
      <c r="H35" s="1">
        <f t="shared" si="2"/>
        <v>31</v>
      </c>
      <c r="I35" s="2">
        <f t="shared" si="3"/>
        <v>111171.78426546219</v>
      </c>
      <c r="J35" s="3">
        <f t="shared" si="4"/>
        <v>166757.67639819329</v>
      </c>
    </row>
    <row r="36" spans="1:10" x14ac:dyDescent="0.3">
      <c r="A36" s="25">
        <v>8141381</v>
      </c>
      <c r="B36" s="23">
        <v>44409</v>
      </c>
      <c r="C36" s="23">
        <v>44439</v>
      </c>
      <c r="D36" s="24">
        <v>17.239999999999998</v>
      </c>
      <c r="E36" s="1">
        <f t="shared" si="0"/>
        <v>25.86</v>
      </c>
      <c r="F36" s="1">
        <f t="shared" si="5"/>
        <v>4.4191130808579615E-4</v>
      </c>
      <c r="G36" s="1">
        <f t="shared" si="5"/>
        <v>6.3909299993669677E-4</v>
      </c>
      <c r="H36" s="1">
        <f t="shared" si="2"/>
        <v>31</v>
      </c>
      <c r="I36" s="2">
        <f t="shared" si="3"/>
        <v>111530.81814738025</v>
      </c>
      <c r="J36" s="3">
        <f t="shared" si="4"/>
        <v>167296.22722107038</v>
      </c>
    </row>
    <row r="37" spans="1:10" x14ac:dyDescent="0.3">
      <c r="A37" s="25">
        <v>8141381</v>
      </c>
      <c r="B37" s="23">
        <v>44440</v>
      </c>
      <c r="C37" s="23">
        <v>44469</v>
      </c>
      <c r="D37" s="24">
        <v>17.190000000000001</v>
      </c>
      <c r="E37" s="1">
        <f t="shared" si="0"/>
        <v>25.785000000000004</v>
      </c>
      <c r="F37" s="1">
        <f t="shared" ref="F37:G50" si="6">((1+D37/100)^(1/360))-1</f>
        <v>4.4072587801946561E-4</v>
      </c>
      <c r="G37" s="1">
        <f t="shared" si="6"/>
        <v>6.3743617137834718E-4</v>
      </c>
      <c r="H37" s="1">
        <f t="shared" si="2"/>
        <v>30</v>
      </c>
      <c r="I37" s="2">
        <f t="shared" si="3"/>
        <v>107643.51868547984</v>
      </c>
      <c r="J37" s="3">
        <f t="shared" si="4"/>
        <v>161465.27802821976</v>
      </c>
    </row>
    <row r="38" spans="1:10" x14ac:dyDescent="0.3">
      <c r="A38" s="25">
        <v>8141381</v>
      </c>
      <c r="B38" s="23">
        <v>44470</v>
      </c>
      <c r="C38" s="23">
        <v>44500</v>
      </c>
      <c r="D38" s="24">
        <v>17.079999999999998</v>
      </c>
      <c r="E38" s="1">
        <f t="shared" si="0"/>
        <v>25.619999999999997</v>
      </c>
      <c r="F38" s="1">
        <f t="shared" si="6"/>
        <v>4.3811615551492267E-4</v>
      </c>
      <c r="G38" s="1">
        <f t="shared" si="6"/>
        <v>6.3378767813970782E-4</v>
      </c>
      <c r="H38" s="1">
        <f t="shared" si="2"/>
        <v>31</v>
      </c>
      <c r="I38" s="2">
        <f t="shared" si="3"/>
        <v>110572.98687336934</v>
      </c>
      <c r="J38" s="3">
        <f t="shared" si="4"/>
        <v>165859.48031005403</v>
      </c>
    </row>
    <row r="39" spans="1:10" x14ac:dyDescent="0.3">
      <c r="A39" s="25">
        <v>8141381</v>
      </c>
      <c r="B39" s="23">
        <v>44501</v>
      </c>
      <c r="C39" s="23">
        <v>44530</v>
      </c>
      <c r="D39" s="24">
        <v>17.27</v>
      </c>
      <c r="E39" s="1">
        <f t="shared" si="0"/>
        <v>25.905000000000001</v>
      </c>
      <c r="F39" s="1">
        <f t="shared" si="6"/>
        <v>4.4262232415648306E-4</v>
      </c>
      <c r="G39" s="1">
        <f t="shared" si="6"/>
        <v>6.4008662454750898E-4</v>
      </c>
      <c r="H39" s="1">
        <f t="shared" si="2"/>
        <v>30</v>
      </c>
      <c r="I39" s="2">
        <f t="shared" si="3"/>
        <v>108106.70940190296</v>
      </c>
      <c r="J39" s="3">
        <f t="shared" si="4"/>
        <v>162160.06410285443</v>
      </c>
    </row>
    <row r="40" spans="1:10" x14ac:dyDescent="0.3">
      <c r="A40" s="25">
        <v>8141381</v>
      </c>
      <c r="B40" s="23">
        <v>44531</v>
      </c>
      <c r="C40" s="23">
        <v>44561</v>
      </c>
      <c r="D40" s="24">
        <v>17.46</v>
      </c>
      <c r="E40" s="1">
        <f t="shared" si="0"/>
        <v>26.19</v>
      </c>
      <c r="F40" s="1">
        <f t="shared" si="6"/>
        <v>4.4712121809009631E-4</v>
      </c>
      <c r="G40" s="1">
        <f t="shared" si="6"/>
        <v>6.4637136821255048E-4</v>
      </c>
      <c r="H40" s="1">
        <f t="shared" si="2"/>
        <v>31</v>
      </c>
      <c r="I40" s="2">
        <f t="shared" si="3"/>
        <v>112845.70987932256</v>
      </c>
      <c r="J40" s="3">
        <f t="shared" si="4"/>
        <v>169268.56481898384</v>
      </c>
    </row>
    <row r="41" spans="1:10" x14ac:dyDescent="0.3">
      <c r="A41" s="25">
        <v>8141381</v>
      </c>
      <c r="B41" s="23">
        <v>44562</v>
      </c>
      <c r="C41" s="23">
        <v>44592</v>
      </c>
      <c r="D41" s="24">
        <v>17.66</v>
      </c>
      <c r="E41" s="1">
        <f t="shared" si="0"/>
        <v>26.490000000000002</v>
      </c>
      <c r="F41" s="1">
        <f t="shared" si="6"/>
        <v>4.5184906262552005E-4</v>
      </c>
      <c r="G41" s="1">
        <f t="shared" si="6"/>
        <v>6.5297161451649544E-4</v>
      </c>
      <c r="H41" s="1">
        <f t="shared" si="2"/>
        <v>31</v>
      </c>
      <c r="I41" s="2">
        <f t="shared" si="3"/>
        <v>114038.93657314379</v>
      </c>
      <c r="J41" s="3">
        <f t="shared" si="4"/>
        <v>171058.40485971567</v>
      </c>
    </row>
    <row r="42" spans="1:10" x14ac:dyDescent="0.3">
      <c r="A42" s="25">
        <v>8141381</v>
      </c>
      <c r="B42" s="23">
        <v>44593</v>
      </c>
      <c r="C42" s="23">
        <v>44620</v>
      </c>
      <c r="D42" s="24">
        <v>18.3</v>
      </c>
      <c r="E42" s="1">
        <f t="shared" si="0"/>
        <v>27.450000000000003</v>
      </c>
      <c r="F42" s="1">
        <f t="shared" si="6"/>
        <v>4.6692448919682938E-4</v>
      </c>
      <c r="G42" s="1">
        <f t="shared" si="6"/>
        <v>6.739879857711184E-4</v>
      </c>
      <c r="H42" s="1">
        <f t="shared" si="2"/>
        <v>28</v>
      </c>
      <c r="I42" s="2">
        <f t="shared" si="3"/>
        <v>106439.48461388961</v>
      </c>
      <c r="J42" s="3">
        <f t="shared" si="4"/>
        <v>159659.22692083442</v>
      </c>
    </row>
    <row r="43" spans="1:10" x14ac:dyDescent="0.3">
      <c r="A43" s="25">
        <v>8141381</v>
      </c>
      <c r="B43" s="23">
        <v>44621</v>
      </c>
      <c r="C43" s="23">
        <v>44651</v>
      </c>
      <c r="D43" s="24">
        <v>18.47</v>
      </c>
      <c r="E43" s="1">
        <f t="shared" si="0"/>
        <v>27.704999999999998</v>
      </c>
      <c r="F43" s="1">
        <f t="shared" si="6"/>
        <v>4.7091522905229333E-4</v>
      </c>
      <c r="G43" s="1">
        <f t="shared" si="6"/>
        <v>6.7954392584845813E-4</v>
      </c>
      <c r="H43" s="1">
        <f t="shared" si="2"/>
        <v>31</v>
      </c>
      <c r="I43" s="2">
        <f t="shared" si="3"/>
        <v>118850.90925092665</v>
      </c>
      <c r="J43" s="3">
        <f t="shared" si="4"/>
        <v>178276.36387638998</v>
      </c>
    </row>
    <row r="44" spans="1:10" x14ac:dyDescent="0.3">
      <c r="A44" s="25">
        <v>8141381</v>
      </c>
      <c r="B44" s="23">
        <v>44652</v>
      </c>
      <c r="C44" s="23">
        <v>44681</v>
      </c>
      <c r="D44" s="24">
        <v>19.05</v>
      </c>
      <c r="E44" s="1">
        <f t="shared" si="0"/>
        <v>28.575000000000003</v>
      </c>
      <c r="F44" s="1">
        <f t="shared" si="6"/>
        <v>4.8448784563337455E-4</v>
      </c>
      <c r="G44" s="1">
        <f t="shared" si="6"/>
        <v>6.9841657289071435E-4</v>
      </c>
      <c r="H44" s="1">
        <f t="shared" si="2"/>
        <v>30</v>
      </c>
      <c r="I44" s="2">
        <f t="shared" si="3"/>
        <v>118332.00423511465</v>
      </c>
      <c r="J44" s="3">
        <f t="shared" si="4"/>
        <v>177498.00635267198</v>
      </c>
    </row>
    <row r="45" spans="1:10" x14ac:dyDescent="0.3">
      <c r="A45" s="25">
        <v>8141381</v>
      </c>
      <c r="B45" s="23">
        <v>44682</v>
      </c>
      <c r="C45" s="23">
        <v>44712</v>
      </c>
      <c r="D45" s="24">
        <v>19.71</v>
      </c>
      <c r="E45" s="1">
        <f t="shared" si="0"/>
        <v>29.565000000000001</v>
      </c>
      <c r="F45" s="1">
        <f t="shared" si="6"/>
        <v>4.9985256599960337E-4</v>
      </c>
      <c r="G45" s="1">
        <f t="shared" si="6"/>
        <v>7.1973805313163552E-4</v>
      </c>
      <c r="H45" s="1">
        <f t="shared" ref="H45:H50" si="7">C45-B45+1</f>
        <v>31</v>
      </c>
      <c r="I45" s="2">
        <f t="shared" si="3"/>
        <v>126154.19569254293</v>
      </c>
      <c r="J45" s="3">
        <f t="shared" si="4"/>
        <v>189231.29353881438</v>
      </c>
    </row>
    <row r="46" spans="1:10" x14ac:dyDescent="0.3">
      <c r="A46" s="25">
        <v>8141381</v>
      </c>
      <c r="B46" s="23">
        <v>44713</v>
      </c>
      <c r="C46" s="23">
        <v>44742</v>
      </c>
      <c r="D46" s="24">
        <v>20.399999999999999</v>
      </c>
      <c r="E46" s="1">
        <f t="shared" si="0"/>
        <v>30.599999999999998</v>
      </c>
      <c r="F46" s="1">
        <f t="shared" si="6"/>
        <v>5.1582562254504083E-4</v>
      </c>
      <c r="G46" s="1">
        <f t="shared" si="6"/>
        <v>7.4185568016926773E-4</v>
      </c>
      <c r="H46" s="1">
        <f t="shared" si="7"/>
        <v>30</v>
      </c>
      <c r="I46" s="2">
        <f t="shared" si="3"/>
        <v>125985.98768104102</v>
      </c>
      <c r="J46" s="3">
        <f t="shared" si="4"/>
        <v>188978.98152156154</v>
      </c>
    </row>
    <row r="47" spans="1:10" x14ac:dyDescent="0.3">
      <c r="A47" s="25">
        <v>8141381</v>
      </c>
      <c r="B47" s="23">
        <v>44743</v>
      </c>
      <c r="C47" s="23">
        <v>44773</v>
      </c>
      <c r="D47" s="24">
        <v>21.28</v>
      </c>
      <c r="E47" s="1">
        <f t="shared" ref="E47:E50" si="8">D47*1.5</f>
        <v>31.92</v>
      </c>
      <c r="F47" s="1">
        <f t="shared" si="6"/>
        <v>5.3606512020598629E-4</v>
      </c>
      <c r="G47" s="1">
        <f t="shared" si="6"/>
        <v>7.6981140911147605E-4</v>
      </c>
      <c r="H47" s="1">
        <f t="shared" si="7"/>
        <v>31</v>
      </c>
      <c r="I47" s="2">
        <f t="shared" ref="I47:I50" si="9">(A47*F47)*H47</f>
        <v>135293.62191663973</v>
      </c>
      <c r="J47" s="3">
        <f t="shared" si="4"/>
        <v>202940.4328749596</v>
      </c>
    </row>
    <row r="48" spans="1:10" x14ac:dyDescent="0.3">
      <c r="A48" s="25">
        <v>8141381</v>
      </c>
      <c r="B48" s="23">
        <v>44774</v>
      </c>
      <c r="C48" s="23">
        <v>44804</v>
      </c>
      <c r="D48" s="24">
        <v>22.21</v>
      </c>
      <c r="E48" s="1">
        <f t="shared" si="8"/>
        <v>33.314999999999998</v>
      </c>
      <c r="F48" s="1">
        <f t="shared" si="6"/>
        <v>5.5729603860510402E-4</v>
      </c>
      <c r="G48" s="1">
        <f t="shared" si="6"/>
        <v>7.9905397088020358E-4</v>
      </c>
      <c r="H48" s="1">
        <f t="shared" si="7"/>
        <v>31</v>
      </c>
      <c r="I48" s="2">
        <f t="shared" si="9"/>
        <v>140651.94078232069</v>
      </c>
      <c r="J48" s="3">
        <f t="shared" si="4"/>
        <v>210977.91117348103</v>
      </c>
    </row>
    <row r="49" spans="1:10" x14ac:dyDescent="0.3">
      <c r="A49" s="25">
        <v>8141381</v>
      </c>
      <c r="B49" s="23">
        <v>44805</v>
      </c>
      <c r="C49" s="23">
        <v>44834</v>
      </c>
      <c r="D49" s="24">
        <v>23.5</v>
      </c>
      <c r="E49" s="1">
        <f t="shared" si="8"/>
        <v>35.25</v>
      </c>
      <c r="F49" s="1">
        <f t="shared" si="6"/>
        <v>5.8648016250040236E-4</v>
      </c>
      <c r="G49" s="1">
        <f t="shared" si="6"/>
        <v>8.3911500389266536E-4</v>
      </c>
      <c r="H49" s="1">
        <f t="shared" si="7"/>
        <v>30</v>
      </c>
      <c r="I49" s="2">
        <f t="shared" si="9"/>
        <v>143242.75355573065</v>
      </c>
      <c r="J49" s="3">
        <f t="shared" si="4"/>
        <v>214864.13033359597</v>
      </c>
    </row>
    <row r="50" spans="1:10" x14ac:dyDescent="0.3">
      <c r="A50" s="25">
        <v>8141381</v>
      </c>
      <c r="B50" s="23">
        <v>44835</v>
      </c>
      <c r="C50" s="23">
        <v>44865</v>
      </c>
      <c r="D50" s="24">
        <v>24.61</v>
      </c>
      <c r="E50" s="1">
        <f t="shared" si="8"/>
        <v>36.914999999999999</v>
      </c>
      <c r="F50" s="1">
        <f t="shared" si="6"/>
        <v>6.1134978138954743E-4</v>
      </c>
      <c r="G50" s="1">
        <f t="shared" si="6"/>
        <v>8.7313126106658423E-4</v>
      </c>
      <c r="H50" s="1">
        <f t="shared" si="7"/>
        <v>31</v>
      </c>
      <c r="I50" s="2">
        <f t="shared" si="9"/>
        <v>154294.17633132948</v>
      </c>
      <c r="J50" s="3">
        <f t="shared" si="4"/>
        <v>231441.2644969942</v>
      </c>
    </row>
    <row r="51" spans="1:10" x14ac:dyDescent="0.3">
      <c r="A51" s="25">
        <v>8141381</v>
      </c>
      <c r="B51" s="8"/>
      <c r="C51" s="9"/>
      <c r="D51" s="18"/>
      <c r="E51" s="1"/>
      <c r="F51" s="1"/>
      <c r="G51" s="1"/>
      <c r="H51" s="1"/>
      <c r="I51" s="2"/>
      <c r="J51" s="3"/>
    </row>
    <row r="52" spans="1:10" x14ac:dyDescent="0.3">
      <c r="A52" s="25">
        <v>8141381</v>
      </c>
      <c r="B52" s="8"/>
      <c r="C52" s="9"/>
      <c r="D52" s="18"/>
      <c r="E52" s="1"/>
      <c r="F52" s="1"/>
      <c r="G52" s="1"/>
      <c r="H52" s="1"/>
      <c r="I52" s="2"/>
      <c r="J52" s="3"/>
    </row>
    <row r="53" spans="1:10" x14ac:dyDescent="0.3">
      <c r="A53" s="25">
        <v>8141381</v>
      </c>
      <c r="B53" s="8"/>
      <c r="C53" s="9"/>
      <c r="D53" s="18"/>
      <c r="E53" s="1"/>
      <c r="F53" s="1"/>
      <c r="G53" s="1"/>
      <c r="H53" s="1"/>
      <c r="I53" s="2"/>
      <c r="J53" s="3"/>
    </row>
    <row r="54" spans="1:10" x14ac:dyDescent="0.3">
      <c r="A54" s="25">
        <v>8141381</v>
      </c>
      <c r="B54" s="8"/>
      <c r="C54" s="9"/>
      <c r="D54" s="18"/>
      <c r="E54" s="1"/>
      <c r="F54" s="1"/>
      <c r="G54" s="1"/>
      <c r="H54" s="1"/>
      <c r="I54" s="2"/>
      <c r="J54" s="3"/>
    </row>
    <row r="55" spans="1:10" x14ac:dyDescent="0.3">
      <c r="A55" s="25">
        <v>8141381</v>
      </c>
      <c r="B55" s="8"/>
      <c r="C55" s="9"/>
      <c r="D55" s="18"/>
      <c r="E55" s="1"/>
      <c r="F55" s="1"/>
      <c r="G55" s="1"/>
      <c r="H55" s="1"/>
      <c r="I55" s="2"/>
      <c r="J55" s="3"/>
    </row>
    <row r="56" spans="1:10" x14ac:dyDescent="0.3">
      <c r="A56" s="25">
        <v>8141381</v>
      </c>
      <c r="B56" s="8"/>
      <c r="C56" s="9"/>
      <c r="D56" s="18"/>
      <c r="E56" s="1"/>
      <c r="F56" s="1"/>
      <c r="G56" s="1"/>
      <c r="H56" s="1"/>
      <c r="I56" s="2"/>
      <c r="J56" s="3"/>
    </row>
    <row r="57" spans="1:10" x14ac:dyDescent="0.3">
      <c r="A57" s="25">
        <v>8141381</v>
      </c>
      <c r="B57" s="8"/>
      <c r="C57" s="9"/>
      <c r="D57" s="18"/>
      <c r="E57" s="1"/>
      <c r="F57" s="1"/>
      <c r="G57" s="1"/>
      <c r="H57" s="1"/>
      <c r="I57" s="2"/>
      <c r="J57" s="3"/>
    </row>
    <row r="58" spans="1:10" x14ac:dyDescent="0.3">
      <c r="A58" s="25">
        <v>8141381</v>
      </c>
      <c r="B58" s="8"/>
      <c r="C58" s="9"/>
      <c r="D58" s="18"/>
      <c r="E58" s="1"/>
      <c r="F58" s="1"/>
      <c r="G58" s="1"/>
      <c r="H58" s="1"/>
      <c r="I58" s="2"/>
      <c r="J58" s="3"/>
    </row>
    <row r="59" spans="1:10" x14ac:dyDescent="0.3">
      <c r="A59" s="25">
        <v>8141381</v>
      </c>
      <c r="B59" s="8"/>
      <c r="C59" s="9"/>
      <c r="D59" s="18"/>
      <c r="E59" s="1"/>
      <c r="F59" s="1"/>
      <c r="G59" s="1"/>
      <c r="H59" s="1"/>
      <c r="I59" s="2"/>
      <c r="J59" s="3"/>
    </row>
    <row r="60" spans="1:10" x14ac:dyDescent="0.3">
      <c r="A60" s="41" t="s">
        <v>11</v>
      </c>
      <c r="B60" s="41"/>
      <c r="C60" s="41"/>
      <c r="D60" s="41"/>
      <c r="E60" s="41"/>
      <c r="F60" s="41"/>
      <c r="G60" s="41"/>
      <c r="H60" s="41"/>
      <c r="I60" s="41"/>
      <c r="J60" s="12">
        <f>SUM(J5:J35)</f>
        <v>5240678.2640797319</v>
      </c>
    </row>
    <row r="62" spans="1:10" x14ac:dyDescent="0.3">
      <c r="A62" s="10" t="s">
        <v>10</v>
      </c>
      <c r="B62" s="11">
        <f>+J60</f>
        <v>5240678.2640797319</v>
      </c>
    </row>
  </sheetData>
  <mergeCells count="3">
    <mergeCell ref="A60:I60"/>
    <mergeCell ref="A2:I2"/>
    <mergeCell ref="A3:J3"/>
  </mergeCells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5EF9-ECFB-4745-8209-20B54E3F65F5}">
  <dimension ref="A2:J61"/>
  <sheetViews>
    <sheetView topLeftCell="A40" workbookViewId="0">
      <selection activeCell="J59" sqref="A59:J59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1.6640625" customWidth="1"/>
    <col min="9" max="9" width="20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13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13" t="s">
        <v>0</v>
      </c>
      <c r="B4" s="14" t="s">
        <v>1</v>
      </c>
      <c r="C4" s="15" t="s">
        <v>2</v>
      </c>
      <c r="D4" s="16" t="s">
        <v>4</v>
      </c>
      <c r="E4" s="4" t="s">
        <v>5</v>
      </c>
      <c r="F4" s="4" t="s">
        <v>8</v>
      </c>
      <c r="G4" s="4" t="s">
        <v>7</v>
      </c>
      <c r="H4" s="4" t="s">
        <v>3</v>
      </c>
      <c r="I4" s="17" t="s">
        <v>9</v>
      </c>
      <c r="J4" s="17" t="s">
        <v>6</v>
      </c>
    </row>
    <row r="5" spans="1:10" x14ac:dyDescent="0.3">
      <c r="A5" s="5">
        <v>8141381</v>
      </c>
      <c r="B5" s="19">
        <v>43524</v>
      </c>
      <c r="C5" s="19">
        <v>43524</v>
      </c>
      <c r="D5" s="21">
        <v>19.7</v>
      </c>
      <c r="E5" s="1">
        <f t="shared" ref="E5:E49" si="0">D5*1.5</f>
        <v>29.549999999999997</v>
      </c>
      <c r="F5" s="1">
        <f t="shared" ref="F5:G19" si="1">((1+D5/100)^(1/360))-1</f>
        <v>4.9962039809225978E-4</v>
      </c>
      <c r="G5" s="1">
        <f t="shared" si="1"/>
        <v>7.1941621418680768E-4</v>
      </c>
      <c r="H5" s="1">
        <f t="shared" ref="H5:H49" si="2">C5-B5+1</f>
        <v>1</v>
      </c>
      <c r="I5" s="2">
        <f>(A5*F5)*H5</f>
        <v>4067.6000162407599</v>
      </c>
      <c r="J5" s="3">
        <f>+I5*1.5</f>
        <v>6101.4000243611399</v>
      </c>
    </row>
    <row r="6" spans="1:10" x14ac:dyDescent="0.3">
      <c r="A6" s="25">
        <v>8141381</v>
      </c>
      <c r="B6" s="19">
        <v>43525</v>
      </c>
      <c r="C6" s="19">
        <v>43555</v>
      </c>
      <c r="D6" s="21">
        <v>19.37</v>
      </c>
      <c r="E6" s="1">
        <f t="shared" si="0"/>
        <v>29.055</v>
      </c>
      <c r="F6" s="1">
        <f t="shared" si="1"/>
        <v>4.919479865139742E-4</v>
      </c>
      <c r="G6" s="1">
        <f t="shared" si="1"/>
        <v>7.0877462905394317E-4</v>
      </c>
      <c r="H6" s="1">
        <f t="shared" si="2"/>
        <v>31</v>
      </c>
      <c r="I6" s="2">
        <f t="shared" ref="I6:I49" si="3">(A6*F6)*H6</f>
        <v>124159.21570218689</v>
      </c>
      <c r="J6" s="3">
        <f t="shared" ref="J6:J58" si="4">+I6*1.5</f>
        <v>186238.82355328032</v>
      </c>
    </row>
    <row r="7" spans="1:10" x14ac:dyDescent="0.3">
      <c r="A7" s="25">
        <v>8141381</v>
      </c>
      <c r="B7" s="19">
        <v>43556</v>
      </c>
      <c r="C7" s="19">
        <v>43585</v>
      </c>
      <c r="D7" s="21">
        <v>19.32</v>
      </c>
      <c r="E7" s="1">
        <f t="shared" si="0"/>
        <v>28.98</v>
      </c>
      <c r="F7" s="1">
        <f t="shared" si="1"/>
        <v>4.907836550700484E-4</v>
      </c>
      <c r="G7" s="1">
        <f t="shared" si="1"/>
        <v>7.0715871778403994E-4</v>
      </c>
      <c r="H7" s="1">
        <f t="shared" si="2"/>
        <v>30</v>
      </c>
      <c r="I7" s="2">
        <f t="shared" si="3"/>
        <v>119869.70173493537</v>
      </c>
      <c r="J7" s="3">
        <f t="shared" si="4"/>
        <v>179804.55260240304</v>
      </c>
    </row>
    <row r="8" spans="1:10" x14ac:dyDescent="0.3">
      <c r="A8" s="25">
        <v>8141381</v>
      </c>
      <c r="B8" s="19">
        <v>43586</v>
      </c>
      <c r="C8" s="19">
        <v>43616</v>
      </c>
      <c r="D8" s="21">
        <v>19.34</v>
      </c>
      <c r="E8" s="1">
        <f t="shared" si="0"/>
        <v>29.009999999999998</v>
      </c>
      <c r="F8" s="1">
        <f t="shared" si="1"/>
        <v>4.9124944602274567E-4</v>
      </c>
      <c r="G8" s="1">
        <f t="shared" si="1"/>
        <v>7.0780519470603487E-4</v>
      </c>
      <c r="H8" s="1">
        <f t="shared" si="2"/>
        <v>31</v>
      </c>
      <c r="I8" s="2">
        <f t="shared" si="3"/>
        <v>123982.91608941332</v>
      </c>
      <c r="J8" s="3">
        <f t="shared" si="4"/>
        <v>185974.37413411998</v>
      </c>
    </row>
    <row r="9" spans="1:10" x14ac:dyDescent="0.3">
      <c r="A9" s="25">
        <v>8141381</v>
      </c>
      <c r="B9" s="19">
        <v>43617</v>
      </c>
      <c r="C9" s="19">
        <v>43646</v>
      </c>
      <c r="D9" s="21">
        <v>19.3</v>
      </c>
      <c r="E9" s="1">
        <f t="shared" si="0"/>
        <v>28.950000000000003</v>
      </c>
      <c r="F9" s="1">
        <f t="shared" si="1"/>
        <v>4.9031778625363565E-4</v>
      </c>
      <c r="G9" s="1">
        <f t="shared" si="1"/>
        <v>7.0651209089578337E-4</v>
      </c>
      <c r="H9" s="1">
        <f t="shared" si="2"/>
        <v>30</v>
      </c>
      <c r="I9" s="2">
        <f t="shared" si="3"/>
        <v>119755.91726902231</v>
      </c>
      <c r="J9" s="3">
        <f t="shared" si="4"/>
        <v>179633.87590353345</v>
      </c>
    </row>
    <row r="10" spans="1:10" x14ac:dyDescent="0.3">
      <c r="A10" s="25">
        <v>8141381</v>
      </c>
      <c r="B10" s="19">
        <v>43647</v>
      </c>
      <c r="C10" s="19">
        <v>43677</v>
      </c>
      <c r="D10" s="21">
        <v>19.28</v>
      </c>
      <c r="E10" s="1">
        <f t="shared" si="0"/>
        <v>28.92</v>
      </c>
      <c r="F10" s="1">
        <f t="shared" si="1"/>
        <v>4.8985183954708411E-4</v>
      </c>
      <c r="G10" s="1">
        <f t="shared" si="1"/>
        <v>7.0586531397109908E-4</v>
      </c>
      <c r="H10" s="1">
        <f t="shared" si="2"/>
        <v>31</v>
      </c>
      <c r="I10" s="2">
        <f t="shared" si="3"/>
        <v>123630.18423841406</v>
      </c>
      <c r="J10" s="3">
        <f t="shared" si="4"/>
        <v>185445.2763576211</v>
      </c>
    </row>
    <row r="11" spans="1:10" x14ac:dyDescent="0.3">
      <c r="A11" s="25">
        <v>8141381</v>
      </c>
      <c r="B11" s="19">
        <v>43678</v>
      </c>
      <c r="C11" s="19">
        <v>43708</v>
      </c>
      <c r="D11" s="21">
        <v>19.32</v>
      </c>
      <c r="E11" s="1">
        <f t="shared" si="0"/>
        <v>28.98</v>
      </c>
      <c r="F11" s="1">
        <f t="shared" si="1"/>
        <v>4.907836550700484E-4</v>
      </c>
      <c r="G11" s="1">
        <f t="shared" si="1"/>
        <v>7.0715871778403994E-4</v>
      </c>
      <c r="H11" s="1">
        <f t="shared" si="2"/>
        <v>31</v>
      </c>
      <c r="I11" s="2">
        <f t="shared" si="3"/>
        <v>123865.35845943321</v>
      </c>
      <c r="J11" s="3">
        <f t="shared" si="4"/>
        <v>185798.03768914982</v>
      </c>
    </row>
    <row r="12" spans="1:10" x14ac:dyDescent="0.3">
      <c r="A12" s="25">
        <v>8141381</v>
      </c>
      <c r="B12" s="19">
        <v>43709</v>
      </c>
      <c r="C12" s="19">
        <v>43738</v>
      </c>
      <c r="D12" s="21">
        <v>19.32</v>
      </c>
      <c r="E12" s="1">
        <f t="shared" si="0"/>
        <v>28.98</v>
      </c>
      <c r="F12" s="1">
        <f t="shared" si="1"/>
        <v>4.907836550700484E-4</v>
      </c>
      <c r="G12" s="1">
        <f t="shared" si="1"/>
        <v>7.0715871778403994E-4</v>
      </c>
      <c r="H12" s="1">
        <f t="shared" si="2"/>
        <v>30</v>
      </c>
      <c r="I12" s="2">
        <f t="shared" si="3"/>
        <v>119869.70173493537</v>
      </c>
      <c r="J12" s="3">
        <f t="shared" si="4"/>
        <v>179804.55260240304</v>
      </c>
    </row>
    <row r="13" spans="1:10" x14ac:dyDescent="0.3">
      <c r="A13" s="25">
        <v>8141381</v>
      </c>
      <c r="B13" s="19">
        <v>43739</v>
      </c>
      <c r="C13" s="19">
        <v>43769</v>
      </c>
      <c r="D13" s="21">
        <v>19.100000000000001</v>
      </c>
      <c r="E13" s="1">
        <f t="shared" si="0"/>
        <v>28.650000000000002</v>
      </c>
      <c r="F13" s="1">
        <f t="shared" si="1"/>
        <v>4.8565480983198128E-4</v>
      </c>
      <c r="G13" s="1">
        <f t="shared" si="1"/>
        <v>7.0003755849890048E-4</v>
      </c>
      <c r="H13" s="1">
        <f t="shared" si="2"/>
        <v>31</v>
      </c>
      <c r="I13" s="2">
        <f t="shared" si="3"/>
        <v>122570.92608106587</v>
      </c>
      <c r="J13" s="3">
        <f t="shared" si="4"/>
        <v>183856.3891215988</v>
      </c>
    </row>
    <row r="14" spans="1:10" x14ac:dyDescent="0.3">
      <c r="A14" s="25">
        <v>8141381</v>
      </c>
      <c r="B14" s="19">
        <v>43770</v>
      </c>
      <c r="C14" s="19">
        <v>43799</v>
      </c>
      <c r="D14" s="21">
        <v>19.03</v>
      </c>
      <c r="E14" s="1">
        <f t="shared" si="0"/>
        <v>28.545000000000002</v>
      </c>
      <c r="F14" s="1">
        <f t="shared" si="1"/>
        <v>4.840209230971837E-4</v>
      </c>
      <c r="G14" s="1">
        <f t="shared" si="1"/>
        <v>6.9776791461384491E-4</v>
      </c>
      <c r="H14" s="1">
        <f t="shared" si="2"/>
        <v>30</v>
      </c>
      <c r="I14" s="2">
        <f t="shared" si="3"/>
        <v>118217.96240717616</v>
      </c>
      <c r="J14" s="3">
        <f t="shared" si="4"/>
        <v>177326.94361076425</v>
      </c>
    </row>
    <row r="15" spans="1:10" x14ac:dyDescent="0.3">
      <c r="A15" s="25">
        <v>8141381</v>
      </c>
      <c r="B15" s="19">
        <v>43800</v>
      </c>
      <c r="C15" s="19">
        <v>43830</v>
      </c>
      <c r="D15" s="21">
        <v>18.91</v>
      </c>
      <c r="E15" s="1">
        <f t="shared" si="0"/>
        <v>28.365000000000002</v>
      </c>
      <c r="F15" s="1">
        <f t="shared" si="1"/>
        <v>4.812177438526799E-4</v>
      </c>
      <c r="G15" s="1">
        <f t="shared" si="1"/>
        <v>6.9387279187016482E-4</v>
      </c>
      <c r="H15" s="1">
        <f t="shared" si="2"/>
        <v>31</v>
      </c>
      <c r="I15" s="2">
        <f t="shared" si="3"/>
        <v>121451.08689661731</v>
      </c>
      <c r="J15" s="3">
        <f t="shared" si="4"/>
        <v>182176.63034492597</v>
      </c>
    </row>
    <row r="16" spans="1:10" x14ac:dyDescent="0.3">
      <c r="A16" s="25">
        <v>8141381</v>
      </c>
      <c r="B16" s="19">
        <v>43831</v>
      </c>
      <c r="C16" s="19">
        <v>43861</v>
      </c>
      <c r="D16" s="21">
        <v>18.77</v>
      </c>
      <c r="E16" s="1">
        <f t="shared" si="0"/>
        <v>28.155000000000001</v>
      </c>
      <c r="F16" s="1">
        <f t="shared" si="1"/>
        <v>4.7794380042032181E-4</v>
      </c>
      <c r="G16" s="1">
        <f t="shared" si="1"/>
        <v>6.8932159199941445E-4</v>
      </c>
      <c r="H16" s="1">
        <f t="shared" si="2"/>
        <v>31</v>
      </c>
      <c r="I16" s="2">
        <f t="shared" si="3"/>
        <v>120624.79985010379</v>
      </c>
      <c r="J16" s="3">
        <f t="shared" si="4"/>
        <v>180937.19977515569</v>
      </c>
    </row>
    <row r="17" spans="1:10" x14ac:dyDescent="0.3">
      <c r="A17" s="25">
        <v>8141381</v>
      </c>
      <c r="B17" s="19">
        <v>43862</v>
      </c>
      <c r="C17" s="19">
        <v>43890</v>
      </c>
      <c r="D17" s="21">
        <v>19.059999999999999</v>
      </c>
      <c r="E17" s="1">
        <f t="shared" si="0"/>
        <v>28.589999999999996</v>
      </c>
      <c r="F17" s="1">
        <f t="shared" si="1"/>
        <v>4.8472127756848948E-4</v>
      </c>
      <c r="G17" s="1">
        <f t="shared" si="1"/>
        <v>6.9874084543286585E-4</v>
      </c>
      <c r="H17" s="1">
        <f t="shared" si="2"/>
        <v>29</v>
      </c>
      <c r="I17" s="2">
        <f t="shared" si="3"/>
        <v>114442.71738526298</v>
      </c>
      <c r="J17" s="3">
        <f t="shared" si="4"/>
        <v>171664.07607789448</v>
      </c>
    </row>
    <row r="18" spans="1:10" x14ac:dyDescent="0.3">
      <c r="A18" s="25">
        <v>8141381</v>
      </c>
      <c r="B18" s="19">
        <v>43891</v>
      </c>
      <c r="C18" s="19">
        <v>43921</v>
      </c>
      <c r="D18" s="21">
        <v>18.95</v>
      </c>
      <c r="E18" s="1">
        <f t="shared" si="0"/>
        <v>28.424999999999997</v>
      </c>
      <c r="F18" s="1">
        <f t="shared" si="1"/>
        <v>4.8215245025762243E-4</v>
      </c>
      <c r="G18" s="1">
        <f t="shared" si="1"/>
        <v>6.9517177098465943E-4</v>
      </c>
      <c r="H18" s="1">
        <f t="shared" si="2"/>
        <v>31</v>
      </c>
      <c r="I18" s="2">
        <f t="shared" si="3"/>
        <v>121686.99072655643</v>
      </c>
      <c r="J18" s="3">
        <f t="shared" si="4"/>
        <v>182530.48608983465</v>
      </c>
    </row>
    <row r="19" spans="1:10" x14ac:dyDescent="0.3">
      <c r="A19" s="25">
        <v>8141381</v>
      </c>
      <c r="B19" s="19">
        <v>43922</v>
      </c>
      <c r="C19" s="19">
        <v>43951</v>
      </c>
      <c r="D19" s="21">
        <v>18.690000000000001</v>
      </c>
      <c r="E19" s="1">
        <f t="shared" si="0"/>
        <v>28.035000000000004</v>
      </c>
      <c r="F19" s="1">
        <f t="shared" si="1"/>
        <v>4.7607124729709405E-4</v>
      </c>
      <c r="G19" s="1">
        <f t="shared" si="1"/>
        <v>6.8671756609983703E-4</v>
      </c>
      <c r="H19" s="1">
        <f t="shared" si="2"/>
        <v>30</v>
      </c>
      <c r="I19" s="2">
        <f t="shared" si="3"/>
        <v>116276.32222172589</v>
      </c>
      <c r="J19" s="3">
        <f t="shared" si="4"/>
        <v>174414.48333258883</v>
      </c>
    </row>
    <row r="20" spans="1:10" x14ac:dyDescent="0.3">
      <c r="A20" s="25">
        <v>8141381</v>
      </c>
      <c r="B20" s="19">
        <v>43952</v>
      </c>
      <c r="C20" s="19">
        <v>43982</v>
      </c>
      <c r="D20" s="21">
        <v>18.190000000000001</v>
      </c>
      <c r="E20" s="1">
        <f t="shared" si="0"/>
        <v>27.285000000000004</v>
      </c>
      <c r="F20" s="1">
        <f t="shared" ref="F20:G44" si="5">((1+D20/100)^(1/360))-1</f>
        <v>4.6433919718458228E-4</v>
      </c>
      <c r="G20" s="1">
        <f t="shared" si="5"/>
        <v>6.7038705552269207E-4</v>
      </c>
      <c r="H20" s="1">
        <f t="shared" si="2"/>
        <v>31</v>
      </c>
      <c r="I20" s="2">
        <f t="shared" si="3"/>
        <v>117191.23184292817</v>
      </c>
      <c r="J20" s="3">
        <f t="shared" si="4"/>
        <v>175786.84776439227</v>
      </c>
    </row>
    <row r="21" spans="1:10" x14ac:dyDescent="0.3">
      <c r="A21" s="25">
        <v>8141381</v>
      </c>
      <c r="B21" s="19">
        <v>43983</v>
      </c>
      <c r="C21" s="19">
        <v>44012</v>
      </c>
      <c r="D21" s="21">
        <v>18.12</v>
      </c>
      <c r="E21" s="1">
        <f t="shared" si="0"/>
        <v>27.18</v>
      </c>
      <c r="F21" s="1">
        <f t="shared" si="5"/>
        <v>4.6269276175459062E-4</v>
      </c>
      <c r="G21" s="1">
        <f t="shared" si="5"/>
        <v>6.6809313000626425E-4</v>
      </c>
      <c r="H21" s="1">
        <f t="shared" si="2"/>
        <v>30</v>
      </c>
      <c r="I21" s="2">
        <f t="shared" si="3"/>
        <v>113008.74178159052</v>
      </c>
      <c r="J21" s="3">
        <f t="shared" si="4"/>
        <v>169513.11267238579</v>
      </c>
    </row>
    <row r="22" spans="1:10" x14ac:dyDescent="0.3">
      <c r="A22" s="25">
        <v>8141381</v>
      </c>
      <c r="B22" s="19">
        <v>44013</v>
      </c>
      <c r="C22" s="19">
        <v>44043</v>
      </c>
      <c r="D22" s="21">
        <v>18.12</v>
      </c>
      <c r="E22" s="1">
        <f t="shared" si="0"/>
        <v>27.18</v>
      </c>
      <c r="F22" s="1">
        <f t="shared" si="5"/>
        <v>4.6269276175459062E-4</v>
      </c>
      <c r="G22" s="1">
        <f t="shared" si="5"/>
        <v>6.6809313000626425E-4</v>
      </c>
      <c r="H22" s="1">
        <f t="shared" si="2"/>
        <v>31</v>
      </c>
      <c r="I22" s="2">
        <f t="shared" si="3"/>
        <v>116775.69984097687</v>
      </c>
      <c r="J22" s="3">
        <f t="shared" si="4"/>
        <v>175163.54976146531</v>
      </c>
    </row>
    <row r="23" spans="1:10" x14ac:dyDescent="0.3">
      <c r="A23" s="25">
        <v>8141381</v>
      </c>
      <c r="B23" s="19">
        <v>44044</v>
      </c>
      <c r="C23" s="19">
        <v>44074</v>
      </c>
      <c r="D23" s="21">
        <v>18.29</v>
      </c>
      <c r="E23" s="1">
        <f t="shared" si="0"/>
        <v>27.434999999999999</v>
      </c>
      <c r="F23" s="1">
        <f t="shared" si="5"/>
        <v>4.6668956173046006E-4</v>
      </c>
      <c r="G23" s="1">
        <f t="shared" si="5"/>
        <v>6.7366082063613497E-4</v>
      </c>
      <c r="H23" s="1">
        <f t="shared" si="2"/>
        <v>31</v>
      </c>
      <c r="I23" s="2">
        <f t="shared" si="3"/>
        <v>117784.42345389153</v>
      </c>
      <c r="J23" s="3">
        <f t="shared" si="4"/>
        <v>176676.6351808373</v>
      </c>
    </row>
    <row r="24" spans="1:10" x14ac:dyDescent="0.3">
      <c r="A24" s="25">
        <v>8141381</v>
      </c>
      <c r="B24" s="19">
        <v>44075</v>
      </c>
      <c r="C24" s="19">
        <v>44104</v>
      </c>
      <c r="D24" s="21">
        <v>18.350000000000001</v>
      </c>
      <c r="E24" s="1">
        <f t="shared" si="0"/>
        <v>27.525000000000002</v>
      </c>
      <c r="F24" s="1">
        <f t="shared" si="5"/>
        <v>4.6809882955711757E-4</v>
      </c>
      <c r="G24" s="1">
        <f t="shared" si="5"/>
        <v>6.7562323568859384E-4</v>
      </c>
      <c r="H24" s="1">
        <f t="shared" si="2"/>
        <v>30</v>
      </c>
      <c r="I24" s="2">
        <f t="shared" si="3"/>
        <v>114329.12751235666</v>
      </c>
      <c r="J24" s="3">
        <f t="shared" si="4"/>
        <v>171493.69126853498</v>
      </c>
    </row>
    <row r="25" spans="1:10" x14ac:dyDescent="0.3">
      <c r="A25" s="25">
        <v>8141381</v>
      </c>
      <c r="B25" s="19">
        <v>44105</v>
      </c>
      <c r="C25" s="19">
        <v>44135</v>
      </c>
      <c r="D25" s="21">
        <v>18.09</v>
      </c>
      <c r="E25" s="1">
        <f t="shared" si="0"/>
        <v>27.134999999999998</v>
      </c>
      <c r="F25" s="1">
        <f t="shared" si="5"/>
        <v>4.6198684869325213E-4</v>
      </c>
      <c r="G25" s="1">
        <f t="shared" si="5"/>
        <v>6.6710944086900703E-4</v>
      </c>
      <c r="H25" s="1">
        <f t="shared" si="2"/>
        <v>31</v>
      </c>
      <c r="I25" s="2">
        <f t="shared" si="3"/>
        <v>116597.53951823465</v>
      </c>
      <c r="J25" s="3">
        <f t="shared" si="4"/>
        <v>174896.30927735197</v>
      </c>
    </row>
    <row r="26" spans="1:10" x14ac:dyDescent="0.3">
      <c r="A26" s="25">
        <v>8141381</v>
      </c>
      <c r="B26" s="19">
        <v>44136</v>
      </c>
      <c r="C26" s="19">
        <v>44165</v>
      </c>
      <c r="D26" s="21">
        <v>17.84</v>
      </c>
      <c r="E26" s="1">
        <f t="shared" si="0"/>
        <v>26.759999999999998</v>
      </c>
      <c r="F26" s="1">
        <f t="shared" si="5"/>
        <v>4.560972756531001E-4</v>
      </c>
      <c r="G26" s="1">
        <f t="shared" si="5"/>
        <v>6.5889850285327789E-4</v>
      </c>
      <c r="H26" s="1">
        <f t="shared" si="2"/>
        <v>30</v>
      </c>
      <c r="I26" s="2">
        <f t="shared" si="3"/>
        <v>111397.85082461736</v>
      </c>
      <c r="J26" s="3">
        <f t="shared" si="4"/>
        <v>167096.77623692603</v>
      </c>
    </row>
    <row r="27" spans="1:10" x14ac:dyDescent="0.3">
      <c r="A27" s="25">
        <v>8141381</v>
      </c>
      <c r="B27" s="19">
        <v>44166</v>
      </c>
      <c r="C27" s="19">
        <v>44196</v>
      </c>
      <c r="D27" s="21">
        <v>17.46</v>
      </c>
      <c r="E27" s="1">
        <f t="shared" si="0"/>
        <v>26.19</v>
      </c>
      <c r="F27" s="1">
        <f t="shared" si="5"/>
        <v>4.4712121809009631E-4</v>
      </c>
      <c r="G27" s="1">
        <f t="shared" si="5"/>
        <v>6.4637136821255048E-4</v>
      </c>
      <c r="H27" s="1">
        <f t="shared" si="2"/>
        <v>31</v>
      </c>
      <c r="I27" s="2">
        <f t="shared" si="3"/>
        <v>112845.70987932256</v>
      </c>
      <c r="J27" s="3">
        <f t="shared" si="4"/>
        <v>169268.56481898384</v>
      </c>
    </row>
    <row r="28" spans="1:10" x14ac:dyDescent="0.3">
      <c r="A28" s="25">
        <v>8141381</v>
      </c>
      <c r="B28" s="19">
        <v>44197</v>
      </c>
      <c r="C28" s="19">
        <v>44227</v>
      </c>
      <c r="D28" s="21">
        <v>17.32</v>
      </c>
      <c r="E28" s="1">
        <f t="shared" si="0"/>
        <v>25.98</v>
      </c>
      <c r="F28" s="1">
        <f t="shared" si="5"/>
        <v>4.4380694795620457E-4</v>
      </c>
      <c r="G28" s="1">
        <f t="shared" si="5"/>
        <v>6.4174187883647704E-4</v>
      </c>
      <c r="H28" s="1">
        <f t="shared" si="2"/>
        <v>31</v>
      </c>
      <c r="I28" s="2">
        <f t="shared" si="3"/>
        <v>112009.24506651761</v>
      </c>
      <c r="J28" s="3">
        <f t="shared" si="4"/>
        <v>168013.86759977642</v>
      </c>
    </row>
    <row r="29" spans="1:10" x14ac:dyDescent="0.3">
      <c r="A29" s="25">
        <v>8141381</v>
      </c>
      <c r="B29" s="19">
        <v>44228</v>
      </c>
      <c r="C29" s="19">
        <v>44255</v>
      </c>
      <c r="D29" s="21">
        <v>17.54</v>
      </c>
      <c r="E29" s="1">
        <f t="shared" si="0"/>
        <v>26.31</v>
      </c>
      <c r="F29" s="1">
        <f t="shared" si="5"/>
        <v>4.4901331852686965E-4</v>
      </c>
      <c r="G29" s="1">
        <f t="shared" si="5"/>
        <v>6.4901334251654674E-4</v>
      </c>
      <c r="H29" s="1">
        <f t="shared" si="2"/>
        <v>28</v>
      </c>
      <c r="I29" s="2">
        <f t="shared" si="3"/>
        <v>102356.47800564494</v>
      </c>
      <c r="J29" s="3">
        <f t="shared" si="4"/>
        <v>153534.71700846741</v>
      </c>
    </row>
    <row r="30" spans="1:10" x14ac:dyDescent="0.3">
      <c r="A30" s="25">
        <v>8141381</v>
      </c>
      <c r="B30" s="19">
        <v>44256</v>
      </c>
      <c r="C30" s="19">
        <v>44286</v>
      </c>
      <c r="D30" s="21">
        <v>17.41</v>
      </c>
      <c r="E30" s="1">
        <f t="shared" si="0"/>
        <v>26.115000000000002</v>
      </c>
      <c r="F30" s="1">
        <f t="shared" si="5"/>
        <v>4.4593800261782945E-4</v>
      </c>
      <c r="G30" s="1">
        <f t="shared" si="5"/>
        <v>6.4471886169825687E-4</v>
      </c>
      <c r="H30" s="1">
        <f t="shared" si="2"/>
        <v>31</v>
      </c>
      <c r="I30" s="2">
        <f t="shared" si="3"/>
        <v>112547.08663241315</v>
      </c>
      <c r="J30" s="3">
        <f t="shared" si="4"/>
        <v>168820.62994861972</v>
      </c>
    </row>
    <row r="31" spans="1:10" x14ac:dyDescent="0.3">
      <c r="A31" s="25">
        <v>8141381</v>
      </c>
      <c r="B31" s="19">
        <v>44287</v>
      </c>
      <c r="C31" s="19">
        <v>44316</v>
      </c>
      <c r="D31" s="21">
        <v>17.309999999999999</v>
      </c>
      <c r="E31" s="1">
        <f t="shared" si="0"/>
        <v>25.964999999999996</v>
      </c>
      <c r="F31" s="1">
        <f t="shared" si="5"/>
        <v>4.435700634786155E-4</v>
      </c>
      <c r="G31" s="1">
        <f t="shared" si="5"/>
        <v>6.4141090660796429E-4</v>
      </c>
      <c r="H31" s="1">
        <f t="shared" si="2"/>
        <v>30</v>
      </c>
      <c r="I31" s="2">
        <f t="shared" si="3"/>
        <v>108338.18660920783</v>
      </c>
      <c r="J31" s="3">
        <f t="shared" si="4"/>
        <v>162507.27991381174</v>
      </c>
    </row>
    <row r="32" spans="1:10" x14ac:dyDescent="0.3">
      <c r="A32" s="25">
        <v>8141381</v>
      </c>
      <c r="B32" s="19">
        <v>44317</v>
      </c>
      <c r="C32" s="19">
        <v>44347</v>
      </c>
      <c r="D32" s="21">
        <v>17.22</v>
      </c>
      <c r="E32" s="1">
        <f t="shared" si="0"/>
        <v>25.83</v>
      </c>
      <c r="F32" s="1">
        <f t="shared" si="5"/>
        <v>4.4143719656886127E-4</v>
      </c>
      <c r="G32" s="1">
        <f t="shared" si="5"/>
        <v>6.3843038669131325E-4</v>
      </c>
      <c r="H32" s="1">
        <f t="shared" si="2"/>
        <v>31</v>
      </c>
      <c r="I32" s="2">
        <f t="shared" si="3"/>
        <v>111411.16055000876</v>
      </c>
      <c r="J32" s="3">
        <f t="shared" si="4"/>
        <v>167116.74082501314</v>
      </c>
    </row>
    <row r="33" spans="1:10" x14ac:dyDescent="0.3">
      <c r="A33" s="25">
        <v>8141381</v>
      </c>
      <c r="B33" s="19">
        <v>44348</v>
      </c>
      <c r="C33" s="19">
        <v>44377</v>
      </c>
      <c r="D33" s="21">
        <v>17.21</v>
      </c>
      <c r="E33" s="1">
        <f t="shared" si="0"/>
        <v>25.815000000000001</v>
      </c>
      <c r="F33" s="1">
        <f t="shared" si="5"/>
        <v>4.4120011055892583E-4</v>
      </c>
      <c r="G33" s="1">
        <f t="shared" si="5"/>
        <v>6.3809902098910243E-4</v>
      </c>
      <c r="H33" s="1">
        <f t="shared" si="2"/>
        <v>30</v>
      </c>
      <c r="I33" s="2">
        <f t="shared" si="3"/>
        <v>107759.34591907015</v>
      </c>
      <c r="J33" s="3">
        <f t="shared" si="4"/>
        <v>161639.01887860522</v>
      </c>
    </row>
    <row r="34" spans="1:10" x14ac:dyDescent="0.3">
      <c r="A34" s="25">
        <v>8141381</v>
      </c>
      <c r="B34" s="20">
        <v>44378</v>
      </c>
      <c r="C34" s="20">
        <v>44408</v>
      </c>
      <c r="D34" s="22">
        <v>17.18</v>
      </c>
      <c r="E34" s="1">
        <f t="shared" si="0"/>
        <v>25.77</v>
      </c>
      <c r="F34" s="1">
        <f t="shared" si="5"/>
        <v>4.4048873148283541E-4</v>
      </c>
      <c r="G34" s="1">
        <f t="shared" si="5"/>
        <v>6.3710468745115101E-4</v>
      </c>
      <c r="H34" s="1">
        <f t="shared" si="2"/>
        <v>31</v>
      </c>
      <c r="I34" s="2">
        <f t="shared" si="3"/>
        <v>111171.78426546219</v>
      </c>
      <c r="J34" s="3">
        <f t="shared" si="4"/>
        <v>166757.67639819329</v>
      </c>
    </row>
    <row r="35" spans="1:10" x14ac:dyDescent="0.3">
      <c r="A35" s="25">
        <v>8141381</v>
      </c>
      <c r="B35" s="23">
        <v>44409</v>
      </c>
      <c r="C35" s="23">
        <v>44439</v>
      </c>
      <c r="D35" s="24">
        <v>17.239999999999998</v>
      </c>
      <c r="E35" s="1">
        <f t="shared" si="0"/>
        <v>25.86</v>
      </c>
      <c r="F35" s="1">
        <f t="shared" si="5"/>
        <v>4.4191130808579615E-4</v>
      </c>
      <c r="G35" s="1">
        <f t="shared" si="5"/>
        <v>6.3909299993669677E-4</v>
      </c>
      <c r="H35" s="1">
        <f t="shared" si="2"/>
        <v>31</v>
      </c>
      <c r="I35" s="2">
        <f t="shared" si="3"/>
        <v>111530.81814738025</v>
      </c>
      <c r="J35" s="3">
        <f t="shared" si="4"/>
        <v>167296.22722107038</v>
      </c>
    </row>
    <row r="36" spans="1:10" x14ac:dyDescent="0.3">
      <c r="A36" s="25">
        <v>8141381</v>
      </c>
      <c r="B36" s="23">
        <v>44440</v>
      </c>
      <c r="C36" s="23">
        <v>44469</v>
      </c>
      <c r="D36" s="24">
        <v>17.190000000000001</v>
      </c>
      <c r="E36" s="1">
        <f t="shared" si="0"/>
        <v>25.785000000000004</v>
      </c>
      <c r="F36" s="1">
        <f t="shared" si="5"/>
        <v>4.4072587801946561E-4</v>
      </c>
      <c r="G36" s="1">
        <f t="shared" si="5"/>
        <v>6.3743617137834718E-4</v>
      </c>
      <c r="H36" s="1">
        <f t="shared" si="2"/>
        <v>30</v>
      </c>
      <c r="I36" s="2">
        <f t="shared" si="3"/>
        <v>107643.51868547984</v>
      </c>
      <c r="J36" s="3">
        <f t="shared" si="4"/>
        <v>161465.27802821976</v>
      </c>
    </row>
    <row r="37" spans="1:10" x14ac:dyDescent="0.3">
      <c r="A37" s="25">
        <v>8141381</v>
      </c>
      <c r="B37" s="23">
        <v>44470</v>
      </c>
      <c r="C37" s="23">
        <v>44500</v>
      </c>
      <c r="D37" s="24">
        <v>17.079999999999998</v>
      </c>
      <c r="E37" s="1">
        <f t="shared" si="0"/>
        <v>25.619999999999997</v>
      </c>
      <c r="F37" s="1">
        <f t="shared" si="5"/>
        <v>4.3811615551492267E-4</v>
      </c>
      <c r="G37" s="1">
        <f t="shared" si="5"/>
        <v>6.3378767813970782E-4</v>
      </c>
      <c r="H37" s="1">
        <f t="shared" si="2"/>
        <v>31</v>
      </c>
      <c r="I37" s="2">
        <f t="shared" si="3"/>
        <v>110572.98687336934</v>
      </c>
      <c r="J37" s="3">
        <f t="shared" si="4"/>
        <v>165859.48031005403</v>
      </c>
    </row>
    <row r="38" spans="1:10" x14ac:dyDescent="0.3">
      <c r="A38" s="25">
        <v>8141381</v>
      </c>
      <c r="B38" s="23">
        <v>44501</v>
      </c>
      <c r="C38" s="23">
        <v>44530</v>
      </c>
      <c r="D38" s="24">
        <v>17.27</v>
      </c>
      <c r="E38" s="1">
        <f t="shared" si="0"/>
        <v>25.905000000000001</v>
      </c>
      <c r="F38" s="1">
        <f t="shared" si="5"/>
        <v>4.4262232415648306E-4</v>
      </c>
      <c r="G38" s="1">
        <f t="shared" si="5"/>
        <v>6.4008662454750898E-4</v>
      </c>
      <c r="H38" s="1">
        <f t="shared" si="2"/>
        <v>30</v>
      </c>
      <c r="I38" s="2">
        <f t="shared" si="3"/>
        <v>108106.70940190296</v>
      </c>
      <c r="J38" s="3">
        <f t="shared" si="4"/>
        <v>162160.06410285443</v>
      </c>
    </row>
    <row r="39" spans="1:10" x14ac:dyDescent="0.3">
      <c r="A39" s="25">
        <v>8141381</v>
      </c>
      <c r="B39" s="23">
        <v>44531</v>
      </c>
      <c r="C39" s="23">
        <v>44561</v>
      </c>
      <c r="D39" s="24">
        <v>17.46</v>
      </c>
      <c r="E39" s="1">
        <f t="shared" si="0"/>
        <v>26.19</v>
      </c>
      <c r="F39" s="1">
        <f t="shared" si="5"/>
        <v>4.4712121809009631E-4</v>
      </c>
      <c r="G39" s="1">
        <f t="shared" si="5"/>
        <v>6.4637136821255048E-4</v>
      </c>
      <c r="H39" s="1">
        <f t="shared" si="2"/>
        <v>31</v>
      </c>
      <c r="I39" s="2">
        <f t="shared" si="3"/>
        <v>112845.70987932256</v>
      </c>
      <c r="J39" s="3">
        <f t="shared" si="4"/>
        <v>169268.56481898384</v>
      </c>
    </row>
    <row r="40" spans="1:10" x14ac:dyDescent="0.3">
      <c r="A40" s="25">
        <v>8141381</v>
      </c>
      <c r="B40" s="23">
        <v>44562</v>
      </c>
      <c r="C40" s="23">
        <v>44592</v>
      </c>
      <c r="D40" s="24">
        <v>17.66</v>
      </c>
      <c r="E40" s="1">
        <f t="shared" si="0"/>
        <v>26.490000000000002</v>
      </c>
      <c r="F40" s="1">
        <f t="shared" si="5"/>
        <v>4.5184906262552005E-4</v>
      </c>
      <c r="G40" s="1">
        <f t="shared" si="5"/>
        <v>6.5297161451649544E-4</v>
      </c>
      <c r="H40" s="1">
        <f t="shared" si="2"/>
        <v>31</v>
      </c>
      <c r="I40" s="2">
        <f t="shared" si="3"/>
        <v>114038.93657314379</v>
      </c>
      <c r="J40" s="3">
        <f t="shared" si="4"/>
        <v>171058.40485971567</v>
      </c>
    </row>
    <row r="41" spans="1:10" x14ac:dyDescent="0.3">
      <c r="A41" s="25">
        <v>8141381</v>
      </c>
      <c r="B41" s="23">
        <v>44593</v>
      </c>
      <c r="C41" s="23">
        <v>44620</v>
      </c>
      <c r="D41" s="24">
        <v>18.3</v>
      </c>
      <c r="E41" s="1">
        <f t="shared" si="0"/>
        <v>27.450000000000003</v>
      </c>
      <c r="F41" s="1">
        <f t="shared" si="5"/>
        <v>4.6692448919682938E-4</v>
      </c>
      <c r="G41" s="1">
        <f t="shared" si="5"/>
        <v>6.739879857711184E-4</v>
      </c>
      <c r="H41" s="1">
        <f t="shared" si="2"/>
        <v>28</v>
      </c>
      <c r="I41" s="2">
        <f t="shared" si="3"/>
        <v>106439.48461388961</v>
      </c>
      <c r="J41" s="3">
        <f t="shared" si="4"/>
        <v>159659.22692083442</v>
      </c>
    </row>
    <row r="42" spans="1:10" x14ac:dyDescent="0.3">
      <c r="A42" s="25">
        <v>8141381</v>
      </c>
      <c r="B42" s="23">
        <v>44621</v>
      </c>
      <c r="C42" s="23">
        <v>44651</v>
      </c>
      <c r="D42" s="24">
        <v>18.47</v>
      </c>
      <c r="E42" s="1">
        <f t="shared" si="0"/>
        <v>27.704999999999998</v>
      </c>
      <c r="F42" s="1">
        <f t="shared" si="5"/>
        <v>4.7091522905229333E-4</v>
      </c>
      <c r="G42" s="1">
        <f t="shared" si="5"/>
        <v>6.7954392584845813E-4</v>
      </c>
      <c r="H42" s="1">
        <f t="shared" si="2"/>
        <v>31</v>
      </c>
      <c r="I42" s="2">
        <f t="shared" si="3"/>
        <v>118850.90925092665</v>
      </c>
      <c r="J42" s="3">
        <f t="shared" si="4"/>
        <v>178276.36387638998</v>
      </c>
    </row>
    <row r="43" spans="1:10" x14ac:dyDescent="0.3">
      <c r="A43" s="25">
        <v>8141381</v>
      </c>
      <c r="B43" s="23">
        <v>44652</v>
      </c>
      <c r="C43" s="23">
        <v>44681</v>
      </c>
      <c r="D43" s="24">
        <v>19.05</v>
      </c>
      <c r="E43" s="1">
        <f t="shared" si="0"/>
        <v>28.575000000000003</v>
      </c>
      <c r="F43" s="1">
        <f t="shared" si="5"/>
        <v>4.8448784563337455E-4</v>
      </c>
      <c r="G43" s="1">
        <f t="shared" si="5"/>
        <v>6.9841657289071435E-4</v>
      </c>
      <c r="H43" s="1">
        <f t="shared" si="2"/>
        <v>30</v>
      </c>
      <c r="I43" s="2">
        <f t="shared" si="3"/>
        <v>118332.00423511465</v>
      </c>
      <c r="J43" s="3">
        <f t="shared" si="4"/>
        <v>177498.00635267198</v>
      </c>
    </row>
    <row r="44" spans="1:10" x14ac:dyDescent="0.3">
      <c r="A44" s="25">
        <v>8141381</v>
      </c>
      <c r="B44" s="23">
        <v>44682</v>
      </c>
      <c r="C44" s="23">
        <v>44712</v>
      </c>
      <c r="D44" s="24">
        <v>19.71</v>
      </c>
      <c r="E44" s="1">
        <f t="shared" si="0"/>
        <v>29.565000000000001</v>
      </c>
      <c r="F44" s="1">
        <f t="shared" si="5"/>
        <v>4.9985256599960337E-4</v>
      </c>
      <c r="G44" s="1">
        <f t="shared" si="5"/>
        <v>7.1973805313163552E-4</v>
      </c>
      <c r="H44" s="1">
        <f t="shared" si="2"/>
        <v>31</v>
      </c>
      <c r="I44" s="2">
        <f t="shared" si="3"/>
        <v>126154.19569254293</v>
      </c>
      <c r="J44" s="3">
        <f t="shared" si="4"/>
        <v>189231.29353881438</v>
      </c>
    </row>
    <row r="45" spans="1:10" x14ac:dyDescent="0.3">
      <c r="A45" s="25">
        <v>8141381</v>
      </c>
      <c r="B45" s="23">
        <v>44713</v>
      </c>
      <c r="C45" s="23">
        <v>44742</v>
      </c>
      <c r="D45" s="24">
        <v>20.399999999999999</v>
      </c>
      <c r="E45" s="1">
        <f t="shared" si="0"/>
        <v>30.599999999999998</v>
      </c>
      <c r="F45" s="1">
        <f t="shared" ref="F45:G49" si="6">((1+D45/100)^(1/360))-1</f>
        <v>5.1582562254504083E-4</v>
      </c>
      <c r="G45" s="1">
        <f t="shared" si="6"/>
        <v>7.4185568016926773E-4</v>
      </c>
      <c r="H45" s="1">
        <f t="shared" si="2"/>
        <v>30</v>
      </c>
      <c r="I45" s="2">
        <f t="shared" si="3"/>
        <v>125985.98768104102</v>
      </c>
      <c r="J45" s="3">
        <f t="shared" si="4"/>
        <v>188978.98152156154</v>
      </c>
    </row>
    <row r="46" spans="1:10" x14ac:dyDescent="0.3">
      <c r="A46" s="25">
        <v>8141381</v>
      </c>
      <c r="B46" s="23">
        <v>44743</v>
      </c>
      <c r="C46" s="23">
        <v>44773</v>
      </c>
      <c r="D46" s="24">
        <v>21.28</v>
      </c>
      <c r="E46" s="1">
        <f t="shared" si="0"/>
        <v>31.92</v>
      </c>
      <c r="F46" s="1">
        <f t="shared" si="6"/>
        <v>5.3606512020598629E-4</v>
      </c>
      <c r="G46" s="1">
        <f t="shared" si="6"/>
        <v>7.6981140911147605E-4</v>
      </c>
      <c r="H46" s="1">
        <f t="shared" si="2"/>
        <v>31</v>
      </c>
      <c r="I46" s="2">
        <f t="shared" si="3"/>
        <v>135293.62191663973</v>
      </c>
      <c r="J46" s="3">
        <f t="shared" si="4"/>
        <v>202940.4328749596</v>
      </c>
    </row>
    <row r="47" spans="1:10" x14ac:dyDescent="0.3">
      <c r="A47" s="25">
        <v>8141381</v>
      </c>
      <c r="B47" s="23">
        <v>44774</v>
      </c>
      <c r="C47" s="23">
        <v>44804</v>
      </c>
      <c r="D47" s="24">
        <v>22.21</v>
      </c>
      <c r="E47" s="1">
        <f t="shared" si="0"/>
        <v>33.314999999999998</v>
      </c>
      <c r="F47" s="1">
        <f t="shared" si="6"/>
        <v>5.5729603860510402E-4</v>
      </c>
      <c r="G47" s="1">
        <f t="shared" si="6"/>
        <v>7.9905397088020358E-4</v>
      </c>
      <c r="H47" s="1">
        <f t="shared" si="2"/>
        <v>31</v>
      </c>
      <c r="I47" s="2">
        <f t="shared" si="3"/>
        <v>140651.94078232069</v>
      </c>
      <c r="J47" s="3">
        <f t="shared" si="4"/>
        <v>210977.91117348103</v>
      </c>
    </row>
    <row r="48" spans="1:10" x14ac:dyDescent="0.3">
      <c r="A48" s="25">
        <v>8141381</v>
      </c>
      <c r="B48" s="23">
        <v>44805</v>
      </c>
      <c r="C48" s="23">
        <v>44834</v>
      </c>
      <c r="D48" s="24">
        <v>23.5</v>
      </c>
      <c r="E48" s="1">
        <f t="shared" si="0"/>
        <v>35.25</v>
      </c>
      <c r="F48" s="1">
        <f t="shared" si="6"/>
        <v>5.8648016250040236E-4</v>
      </c>
      <c r="G48" s="1">
        <f t="shared" si="6"/>
        <v>8.3911500389266536E-4</v>
      </c>
      <c r="H48" s="1">
        <f t="shared" si="2"/>
        <v>30</v>
      </c>
      <c r="I48" s="2">
        <f t="shared" si="3"/>
        <v>143242.75355573065</v>
      </c>
      <c r="J48" s="3">
        <f t="shared" si="4"/>
        <v>214864.13033359597</v>
      </c>
    </row>
    <row r="49" spans="1:10" x14ac:dyDescent="0.3">
      <c r="A49" s="25">
        <v>8141381</v>
      </c>
      <c r="B49" s="23">
        <v>44835</v>
      </c>
      <c r="C49" s="23">
        <v>44865</v>
      </c>
      <c r="D49" s="24">
        <v>24.61</v>
      </c>
      <c r="E49" s="1">
        <f t="shared" si="0"/>
        <v>36.914999999999999</v>
      </c>
      <c r="F49" s="1">
        <f t="shared" si="6"/>
        <v>6.1134978138954743E-4</v>
      </c>
      <c r="G49" s="1">
        <f t="shared" si="6"/>
        <v>8.7313126106658423E-4</v>
      </c>
      <c r="H49" s="1">
        <f t="shared" si="2"/>
        <v>31</v>
      </c>
      <c r="I49" s="2">
        <f t="shared" si="3"/>
        <v>154294.17633132948</v>
      </c>
      <c r="J49" s="3">
        <f t="shared" si="4"/>
        <v>231441.2644969942</v>
      </c>
    </row>
    <row r="50" spans="1:10" x14ac:dyDescent="0.3">
      <c r="A50" s="25">
        <v>8141381</v>
      </c>
      <c r="B50" s="8"/>
      <c r="C50" s="9"/>
      <c r="D50" s="18"/>
      <c r="E50" s="1"/>
      <c r="F50" s="1"/>
      <c r="G50" s="1"/>
      <c r="H50" s="1"/>
      <c r="I50" s="2"/>
      <c r="J50" s="3">
        <f t="shared" si="4"/>
        <v>0</v>
      </c>
    </row>
    <row r="51" spans="1:10" x14ac:dyDescent="0.3">
      <c r="A51" s="25">
        <v>8141381</v>
      </c>
      <c r="B51" s="8"/>
      <c r="C51" s="9"/>
      <c r="D51" s="18"/>
      <c r="E51" s="1"/>
      <c r="F51" s="1"/>
      <c r="G51" s="1"/>
      <c r="H51" s="1"/>
      <c r="I51" s="2"/>
      <c r="J51" s="3">
        <f t="shared" si="4"/>
        <v>0</v>
      </c>
    </row>
    <row r="52" spans="1:10" x14ac:dyDescent="0.3">
      <c r="A52" s="25">
        <v>8141381</v>
      </c>
      <c r="B52" s="8"/>
      <c r="C52" s="9"/>
      <c r="D52" s="18"/>
      <c r="E52" s="1"/>
      <c r="F52" s="1"/>
      <c r="G52" s="1"/>
      <c r="H52" s="1"/>
      <c r="I52" s="2"/>
      <c r="J52" s="3">
        <f t="shared" si="4"/>
        <v>0</v>
      </c>
    </row>
    <row r="53" spans="1:10" x14ac:dyDescent="0.3">
      <c r="A53" s="25">
        <v>8141381</v>
      </c>
      <c r="B53" s="8"/>
      <c r="C53" s="9"/>
      <c r="D53" s="18"/>
      <c r="E53" s="1"/>
      <c r="F53" s="1"/>
      <c r="G53" s="1"/>
      <c r="H53" s="1"/>
      <c r="I53" s="2"/>
      <c r="J53" s="3">
        <f t="shared" si="4"/>
        <v>0</v>
      </c>
    </row>
    <row r="54" spans="1:10" x14ac:dyDescent="0.3">
      <c r="A54" s="25">
        <v>8141381</v>
      </c>
      <c r="B54" s="8"/>
      <c r="C54" s="9"/>
      <c r="D54" s="18"/>
      <c r="E54" s="1"/>
      <c r="F54" s="1"/>
      <c r="G54" s="1"/>
      <c r="H54" s="1"/>
      <c r="I54" s="2"/>
      <c r="J54" s="3">
        <f t="shared" si="4"/>
        <v>0</v>
      </c>
    </row>
    <row r="55" spans="1:10" x14ac:dyDescent="0.3">
      <c r="A55" s="25">
        <v>8141381</v>
      </c>
      <c r="B55" s="8"/>
      <c r="C55" s="9"/>
      <c r="D55" s="18"/>
      <c r="E55" s="1"/>
      <c r="F55" s="1"/>
      <c r="G55" s="1"/>
      <c r="H55" s="1"/>
      <c r="I55" s="2"/>
      <c r="J55" s="3">
        <f t="shared" si="4"/>
        <v>0</v>
      </c>
    </row>
    <row r="56" spans="1:10" x14ac:dyDescent="0.3">
      <c r="A56" s="25">
        <v>8141381</v>
      </c>
      <c r="B56" s="8"/>
      <c r="C56" s="9"/>
      <c r="D56" s="18"/>
      <c r="E56" s="1"/>
      <c r="F56" s="1"/>
      <c r="G56" s="1"/>
      <c r="H56" s="1"/>
      <c r="I56" s="2"/>
      <c r="J56" s="3">
        <f t="shared" si="4"/>
        <v>0</v>
      </c>
    </row>
    <row r="57" spans="1:10" x14ac:dyDescent="0.3">
      <c r="A57" s="25">
        <v>8141381</v>
      </c>
      <c r="B57" s="8"/>
      <c r="C57" s="9"/>
      <c r="D57" s="18"/>
      <c r="E57" s="1"/>
      <c r="F57" s="1"/>
      <c r="G57" s="1"/>
      <c r="H57" s="1"/>
      <c r="I57" s="2"/>
      <c r="J57" s="3">
        <f t="shared" si="4"/>
        <v>0</v>
      </c>
    </row>
    <row r="58" spans="1:10" x14ac:dyDescent="0.3">
      <c r="A58" s="25">
        <v>8141381</v>
      </c>
      <c r="B58" s="8"/>
      <c r="C58" s="9"/>
      <c r="D58" s="18"/>
      <c r="E58" s="1"/>
      <c r="F58" s="1"/>
      <c r="G58" s="1"/>
      <c r="H58" s="1"/>
      <c r="I58" s="2"/>
      <c r="J58" s="3">
        <f t="shared" si="4"/>
        <v>0</v>
      </c>
    </row>
    <row r="59" spans="1:10" x14ac:dyDescent="0.3">
      <c r="A59" s="41" t="s">
        <v>11</v>
      </c>
      <c r="B59" s="41"/>
      <c r="C59" s="41"/>
      <c r="D59" s="41"/>
      <c r="E59" s="41"/>
      <c r="F59" s="41"/>
      <c r="G59" s="41"/>
      <c r="H59" s="41"/>
      <c r="I59" s="41"/>
      <c r="J59" s="12">
        <f>SUM(J5:J34)</f>
        <v>5069992.5187729998</v>
      </c>
    </row>
    <row r="61" spans="1:10" x14ac:dyDescent="0.3">
      <c r="A61" s="10"/>
      <c r="B61" s="11"/>
    </row>
  </sheetData>
  <mergeCells count="3">
    <mergeCell ref="A2:I2"/>
    <mergeCell ref="A3:J3"/>
    <mergeCell ref="A59:I59"/>
  </mergeCells>
  <pageMargins left="0.7" right="0.7" top="0.75" bottom="0.75" header="0.3" footer="0.3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A4F2-9A70-48A6-9EF3-81CB1AF574D3}">
  <dimension ref="A2:J60"/>
  <sheetViews>
    <sheetView topLeftCell="A34" workbookViewId="0">
      <selection activeCell="K56" sqref="K56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1.6640625" customWidth="1"/>
    <col min="9" max="9" width="20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13" t="s">
        <v>0</v>
      </c>
      <c r="B4" s="14" t="s">
        <v>1</v>
      </c>
      <c r="C4" s="15" t="s">
        <v>2</v>
      </c>
      <c r="D4" s="16" t="s">
        <v>4</v>
      </c>
      <c r="E4" s="4" t="s">
        <v>5</v>
      </c>
      <c r="F4" s="4" t="s">
        <v>8</v>
      </c>
      <c r="G4" s="4" t="s">
        <v>7</v>
      </c>
      <c r="H4" s="4" t="s">
        <v>3</v>
      </c>
      <c r="I4" s="17" t="s">
        <v>9</v>
      </c>
      <c r="J4" s="17" t="s">
        <v>6</v>
      </c>
    </row>
    <row r="5" spans="1:10" x14ac:dyDescent="0.3">
      <c r="A5" s="5">
        <v>8141381</v>
      </c>
      <c r="B5" s="19">
        <v>43555</v>
      </c>
      <c r="C5" s="19">
        <v>43555</v>
      </c>
      <c r="D5" s="21">
        <v>19.37</v>
      </c>
      <c r="E5" s="1">
        <f t="shared" ref="E5:E48" si="0">D5*1.5</f>
        <v>29.055</v>
      </c>
      <c r="F5" s="1">
        <f t="shared" ref="F5:G19" si="1">((1+D5/100)^(1/360))-1</f>
        <v>4.919479865139742E-4</v>
      </c>
      <c r="G5" s="1">
        <f t="shared" si="1"/>
        <v>7.0877462905394317E-4</v>
      </c>
      <c r="H5" s="1">
        <f t="shared" ref="H5:H48" si="2">C5-B5+1</f>
        <v>1</v>
      </c>
      <c r="I5" s="2">
        <f t="shared" ref="I5:I48" si="3">(A5*F5)*H5</f>
        <v>4005.1359903931257</v>
      </c>
      <c r="J5" s="3">
        <f t="shared" ref="J5:J57" si="4">+I5*1.5</f>
        <v>6007.7039855896883</v>
      </c>
    </row>
    <row r="6" spans="1:10" x14ac:dyDescent="0.3">
      <c r="A6" s="25">
        <v>8141381</v>
      </c>
      <c r="B6" s="19">
        <v>43556</v>
      </c>
      <c r="C6" s="19">
        <v>43585</v>
      </c>
      <c r="D6" s="21">
        <v>19.32</v>
      </c>
      <c r="E6" s="1">
        <f t="shared" si="0"/>
        <v>28.98</v>
      </c>
      <c r="F6" s="1">
        <f t="shared" si="1"/>
        <v>4.907836550700484E-4</v>
      </c>
      <c r="G6" s="1">
        <f t="shared" si="1"/>
        <v>7.0715871778403994E-4</v>
      </c>
      <c r="H6" s="1">
        <f t="shared" si="2"/>
        <v>30</v>
      </c>
      <c r="I6" s="2">
        <f t="shared" si="3"/>
        <v>119869.70173493537</v>
      </c>
      <c r="J6" s="3">
        <f t="shared" si="4"/>
        <v>179804.55260240304</v>
      </c>
    </row>
    <row r="7" spans="1:10" x14ac:dyDescent="0.3">
      <c r="A7" s="25">
        <v>8141381</v>
      </c>
      <c r="B7" s="19">
        <v>43586</v>
      </c>
      <c r="C7" s="19">
        <v>43616</v>
      </c>
      <c r="D7" s="21">
        <v>19.34</v>
      </c>
      <c r="E7" s="1">
        <f t="shared" si="0"/>
        <v>29.009999999999998</v>
      </c>
      <c r="F7" s="1">
        <f t="shared" si="1"/>
        <v>4.9124944602274567E-4</v>
      </c>
      <c r="G7" s="1">
        <f t="shared" si="1"/>
        <v>7.0780519470603487E-4</v>
      </c>
      <c r="H7" s="1">
        <f t="shared" si="2"/>
        <v>31</v>
      </c>
      <c r="I7" s="2">
        <f t="shared" si="3"/>
        <v>123982.91608941332</v>
      </c>
      <c r="J7" s="3">
        <f t="shared" si="4"/>
        <v>185974.37413411998</v>
      </c>
    </row>
    <row r="8" spans="1:10" x14ac:dyDescent="0.3">
      <c r="A8" s="25">
        <v>8141381</v>
      </c>
      <c r="B8" s="19">
        <v>43617</v>
      </c>
      <c r="C8" s="19">
        <v>43646</v>
      </c>
      <c r="D8" s="21">
        <v>19.3</v>
      </c>
      <c r="E8" s="1">
        <f t="shared" si="0"/>
        <v>28.950000000000003</v>
      </c>
      <c r="F8" s="1">
        <f t="shared" si="1"/>
        <v>4.9031778625363565E-4</v>
      </c>
      <c r="G8" s="1">
        <f t="shared" si="1"/>
        <v>7.0651209089578337E-4</v>
      </c>
      <c r="H8" s="1">
        <f t="shared" si="2"/>
        <v>30</v>
      </c>
      <c r="I8" s="2">
        <f t="shared" si="3"/>
        <v>119755.91726902231</v>
      </c>
      <c r="J8" s="3">
        <f t="shared" si="4"/>
        <v>179633.87590353345</v>
      </c>
    </row>
    <row r="9" spans="1:10" x14ac:dyDescent="0.3">
      <c r="A9" s="25">
        <v>8141381</v>
      </c>
      <c r="B9" s="19">
        <v>43647</v>
      </c>
      <c r="C9" s="19">
        <v>43677</v>
      </c>
      <c r="D9" s="21">
        <v>19.28</v>
      </c>
      <c r="E9" s="1">
        <f t="shared" si="0"/>
        <v>28.92</v>
      </c>
      <c r="F9" s="1">
        <f t="shared" si="1"/>
        <v>4.8985183954708411E-4</v>
      </c>
      <c r="G9" s="1">
        <f t="shared" si="1"/>
        <v>7.0586531397109908E-4</v>
      </c>
      <c r="H9" s="1">
        <f t="shared" si="2"/>
        <v>31</v>
      </c>
      <c r="I9" s="2">
        <f t="shared" si="3"/>
        <v>123630.18423841406</v>
      </c>
      <c r="J9" s="3">
        <f t="shared" si="4"/>
        <v>185445.2763576211</v>
      </c>
    </row>
    <row r="10" spans="1:10" x14ac:dyDescent="0.3">
      <c r="A10" s="25">
        <v>8141381</v>
      </c>
      <c r="B10" s="19">
        <v>43678</v>
      </c>
      <c r="C10" s="19">
        <v>43708</v>
      </c>
      <c r="D10" s="21">
        <v>19.32</v>
      </c>
      <c r="E10" s="1">
        <f t="shared" si="0"/>
        <v>28.98</v>
      </c>
      <c r="F10" s="1">
        <f t="shared" si="1"/>
        <v>4.907836550700484E-4</v>
      </c>
      <c r="G10" s="1">
        <f t="shared" si="1"/>
        <v>7.0715871778403994E-4</v>
      </c>
      <c r="H10" s="1">
        <f t="shared" si="2"/>
        <v>31</v>
      </c>
      <c r="I10" s="2">
        <f t="shared" si="3"/>
        <v>123865.35845943321</v>
      </c>
      <c r="J10" s="3">
        <f t="shared" si="4"/>
        <v>185798.03768914982</v>
      </c>
    </row>
    <row r="11" spans="1:10" x14ac:dyDescent="0.3">
      <c r="A11" s="25">
        <v>8141381</v>
      </c>
      <c r="B11" s="19">
        <v>43709</v>
      </c>
      <c r="C11" s="19">
        <v>43738</v>
      </c>
      <c r="D11" s="21">
        <v>19.32</v>
      </c>
      <c r="E11" s="1">
        <f t="shared" si="0"/>
        <v>28.98</v>
      </c>
      <c r="F11" s="1">
        <f t="shared" si="1"/>
        <v>4.907836550700484E-4</v>
      </c>
      <c r="G11" s="1">
        <f t="shared" si="1"/>
        <v>7.0715871778403994E-4</v>
      </c>
      <c r="H11" s="1">
        <f t="shared" si="2"/>
        <v>30</v>
      </c>
      <c r="I11" s="2">
        <f t="shared" si="3"/>
        <v>119869.70173493537</v>
      </c>
      <c r="J11" s="3">
        <f t="shared" si="4"/>
        <v>179804.55260240304</v>
      </c>
    </row>
    <row r="12" spans="1:10" x14ac:dyDescent="0.3">
      <c r="A12" s="25">
        <v>8141381</v>
      </c>
      <c r="B12" s="19">
        <v>43739</v>
      </c>
      <c r="C12" s="19">
        <v>43769</v>
      </c>
      <c r="D12" s="21">
        <v>19.100000000000001</v>
      </c>
      <c r="E12" s="1">
        <f t="shared" si="0"/>
        <v>28.650000000000002</v>
      </c>
      <c r="F12" s="1">
        <f t="shared" si="1"/>
        <v>4.8565480983198128E-4</v>
      </c>
      <c r="G12" s="1">
        <f t="shared" si="1"/>
        <v>7.0003755849890048E-4</v>
      </c>
      <c r="H12" s="1">
        <f t="shared" si="2"/>
        <v>31</v>
      </c>
      <c r="I12" s="2">
        <f t="shared" si="3"/>
        <v>122570.92608106587</v>
      </c>
      <c r="J12" s="3">
        <f t="shared" si="4"/>
        <v>183856.3891215988</v>
      </c>
    </row>
    <row r="13" spans="1:10" x14ac:dyDescent="0.3">
      <c r="A13" s="25">
        <v>8141381</v>
      </c>
      <c r="B13" s="19">
        <v>43770</v>
      </c>
      <c r="C13" s="19">
        <v>43799</v>
      </c>
      <c r="D13" s="21">
        <v>19.03</v>
      </c>
      <c r="E13" s="1">
        <f t="shared" si="0"/>
        <v>28.545000000000002</v>
      </c>
      <c r="F13" s="1">
        <f t="shared" si="1"/>
        <v>4.840209230971837E-4</v>
      </c>
      <c r="G13" s="1">
        <f t="shared" si="1"/>
        <v>6.9776791461384491E-4</v>
      </c>
      <c r="H13" s="1">
        <f t="shared" si="2"/>
        <v>30</v>
      </c>
      <c r="I13" s="2">
        <f t="shared" si="3"/>
        <v>118217.96240717616</v>
      </c>
      <c r="J13" s="3">
        <f t="shared" si="4"/>
        <v>177326.94361076425</v>
      </c>
    </row>
    <row r="14" spans="1:10" x14ac:dyDescent="0.3">
      <c r="A14" s="25">
        <v>8141381</v>
      </c>
      <c r="B14" s="19">
        <v>43800</v>
      </c>
      <c r="C14" s="19">
        <v>43830</v>
      </c>
      <c r="D14" s="21">
        <v>18.91</v>
      </c>
      <c r="E14" s="1">
        <f t="shared" si="0"/>
        <v>28.365000000000002</v>
      </c>
      <c r="F14" s="1">
        <f t="shared" si="1"/>
        <v>4.812177438526799E-4</v>
      </c>
      <c r="G14" s="1">
        <f t="shared" si="1"/>
        <v>6.9387279187016482E-4</v>
      </c>
      <c r="H14" s="1">
        <f t="shared" si="2"/>
        <v>31</v>
      </c>
      <c r="I14" s="2">
        <f t="shared" si="3"/>
        <v>121451.08689661731</v>
      </c>
      <c r="J14" s="3">
        <f t="shared" si="4"/>
        <v>182176.63034492597</v>
      </c>
    </row>
    <row r="15" spans="1:10" x14ac:dyDescent="0.3">
      <c r="A15" s="25">
        <v>8141381</v>
      </c>
      <c r="B15" s="19">
        <v>43831</v>
      </c>
      <c r="C15" s="19">
        <v>43861</v>
      </c>
      <c r="D15" s="21">
        <v>18.77</v>
      </c>
      <c r="E15" s="1">
        <f t="shared" si="0"/>
        <v>28.155000000000001</v>
      </c>
      <c r="F15" s="1">
        <f t="shared" si="1"/>
        <v>4.7794380042032181E-4</v>
      </c>
      <c r="G15" s="1">
        <f t="shared" si="1"/>
        <v>6.8932159199941445E-4</v>
      </c>
      <c r="H15" s="1">
        <f t="shared" si="2"/>
        <v>31</v>
      </c>
      <c r="I15" s="2">
        <f t="shared" si="3"/>
        <v>120624.79985010379</v>
      </c>
      <c r="J15" s="3">
        <f t="shared" si="4"/>
        <v>180937.19977515569</v>
      </c>
    </row>
    <row r="16" spans="1:10" x14ac:dyDescent="0.3">
      <c r="A16" s="25">
        <v>8141381</v>
      </c>
      <c r="B16" s="19">
        <v>43862</v>
      </c>
      <c r="C16" s="19">
        <v>43890</v>
      </c>
      <c r="D16" s="21">
        <v>19.059999999999999</v>
      </c>
      <c r="E16" s="1">
        <f t="shared" si="0"/>
        <v>28.589999999999996</v>
      </c>
      <c r="F16" s="1">
        <f t="shared" si="1"/>
        <v>4.8472127756848948E-4</v>
      </c>
      <c r="G16" s="1">
        <f t="shared" si="1"/>
        <v>6.9874084543286585E-4</v>
      </c>
      <c r="H16" s="1">
        <f t="shared" si="2"/>
        <v>29</v>
      </c>
      <c r="I16" s="2">
        <f t="shared" si="3"/>
        <v>114442.71738526298</v>
      </c>
      <c r="J16" s="3">
        <f t="shared" si="4"/>
        <v>171664.07607789448</v>
      </c>
    </row>
    <row r="17" spans="1:10" x14ac:dyDescent="0.3">
      <c r="A17" s="25">
        <v>8141381</v>
      </c>
      <c r="B17" s="19">
        <v>43891</v>
      </c>
      <c r="C17" s="19">
        <v>43921</v>
      </c>
      <c r="D17" s="21">
        <v>18.95</v>
      </c>
      <c r="E17" s="1">
        <f t="shared" si="0"/>
        <v>28.424999999999997</v>
      </c>
      <c r="F17" s="1">
        <f t="shared" si="1"/>
        <v>4.8215245025762243E-4</v>
      </c>
      <c r="G17" s="1">
        <f t="shared" si="1"/>
        <v>6.9517177098465943E-4</v>
      </c>
      <c r="H17" s="1">
        <f t="shared" si="2"/>
        <v>31</v>
      </c>
      <c r="I17" s="2">
        <f t="shared" si="3"/>
        <v>121686.99072655643</v>
      </c>
      <c r="J17" s="3">
        <f t="shared" si="4"/>
        <v>182530.48608983465</v>
      </c>
    </row>
    <row r="18" spans="1:10" x14ac:dyDescent="0.3">
      <c r="A18" s="25">
        <v>8141381</v>
      </c>
      <c r="B18" s="19">
        <v>43922</v>
      </c>
      <c r="C18" s="19">
        <v>43951</v>
      </c>
      <c r="D18" s="21">
        <v>18.690000000000001</v>
      </c>
      <c r="E18" s="1">
        <f t="shared" si="0"/>
        <v>28.035000000000004</v>
      </c>
      <c r="F18" s="1">
        <f t="shared" si="1"/>
        <v>4.7607124729709405E-4</v>
      </c>
      <c r="G18" s="1">
        <f t="shared" si="1"/>
        <v>6.8671756609983703E-4</v>
      </c>
      <c r="H18" s="1">
        <f t="shared" si="2"/>
        <v>30</v>
      </c>
      <c r="I18" s="2">
        <f t="shared" si="3"/>
        <v>116276.32222172589</v>
      </c>
      <c r="J18" s="3">
        <f t="shared" si="4"/>
        <v>174414.48333258883</v>
      </c>
    </row>
    <row r="19" spans="1:10" x14ac:dyDescent="0.3">
      <c r="A19" s="25">
        <v>8141381</v>
      </c>
      <c r="B19" s="19">
        <v>43952</v>
      </c>
      <c r="C19" s="19">
        <v>43982</v>
      </c>
      <c r="D19" s="21">
        <v>18.190000000000001</v>
      </c>
      <c r="E19" s="1">
        <f t="shared" si="0"/>
        <v>27.285000000000004</v>
      </c>
      <c r="F19" s="1">
        <f t="shared" si="1"/>
        <v>4.6433919718458228E-4</v>
      </c>
      <c r="G19" s="1">
        <f t="shared" si="1"/>
        <v>6.7038705552269207E-4</v>
      </c>
      <c r="H19" s="1">
        <f t="shared" si="2"/>
        <v>31</v>
      </c>
      <c r="I19" s="2">
        <f t="shared" si="3"/>
        <v>117191.23184292817</v>
      </c>
      <c r="J19" s="3">
        <f t="shared" si="4"/>
        <v>175786.84776439227</v>
      </c>
    </row>
    <row r="20" spans="1:10" x14ac:dyDescent="0.3">
      <c r="A20" s="25">
        <v>8141381</v>
      </c>
      <c r="B20" s="19">
        <v>43983</v>
      </c>
      <c r="C20" s="19">
        <v>44012</v>
      </c>
      <c r="D20" s="21">
        <v>18.12</v>
      </c>
      <c r="E20" s="1">
        <f t="shared" si="0"/>
        <v>27.18</v>
      </c>
      <c r="F20" s="1">
        <f t="shared" ref="F20:G44" si="5">((1+D20/100)^(1/360))-1</f>
        <v>4.6269276175459062E-4</v>
      </c>
      <c r="G20" s="1">
        <f t="shared" si="5"/>
        <v>6.6809313000626425E-4</v>
      </c>
      <c r="H20" s="1">
        <f t="shared" si="2"/>
        <v>30</v>
      </c>
      <c r="I20" s="2">
        <f t="shared" si="3"/>
        <v>113008.74178159052</v>
      </c>
      <c r="J20" s="3">
        <f t="shared" si="4"/>
        <v>169513.11267238579</v>
      </c>
    </row>
    <row r="21" spans="1:10" x14ac:dyDescent="0.3">
      <c r="A21" s="25">
        <v>8141381</v>
      </c>
      <c r="B21" s="19">
        <v>44013</v>
      </c>
      <c r="C21" s="19">
        <v>44043</v>
      </c>
      <c r="D21" s="21">
        <v>18.12</v>
      </c>
      <c r="E21" s="1">
        <f t="shared" si="0"/>
        <v>27.18</v>
      </c>
      <c r="F21" s="1">
        <f t="shared" si="5"/>
        <v>4.6269276175459062E-4</v>
      </c>
      <c r="G21" s="1">
        <f t="shared" si="5"/>
        <v>6.6809313000626425E-4</v>
      </c>
      <c r="H21" s="1">
        <f t="shared" si="2"/>
        <v>31</v>
      </c>
      <c r="I21" s="2">
        <f t="shared" si="3"/>
        <v>116775.69984097687</v>
      </c>
      <c r="J21" s="3">
        <f t="shared" si="4"/>
        <v>175163.54976146531</v>
      </c>
    </row>
    <row r="22" spans="1:10" x14ac:dyDescent="0.3">
      <c r="A22" s="25">
        <v>8141381</v>
      </c>
      <c r="B22" s="19">
        <v>44044</v>
      </c>
      <c r="C22" s="19">
        <v>44074</v>
      </c>
      <c r="D22" s="21">
        <v>18.29</v>
      </c>
      <c r="E22" s="1">
        <f t="shared" si="0"/>
        <v>27.434999999999999</v>
      </c>
      <c r="F22" s="1">
        <f t="shared" si="5"/>
        <v>4.6668956173046006E-4</v>
      </c>
      <c r="G22" s="1">
        <f t="shared" si="5"/>
        <v>6.7366082063613497E-4</v>
      </c>
      <c r="H22" s="1">
        <f t="shared" si="2"/>
        <v>31</v>
      </c>
      <c r="I22" s="2">
        <f t="shared" si="3"/>
        <v>117784.42345389153</v>
      </c>
      <c r="J22" s="3">
        <f t="shared" si="4"/>
        <v>176676.6351808373</v>
      </c>
    </row>
    <row r="23" spans="1:10" x14ac:dyDescent="0.3">
      <c r="A23" s="25">
        <v>8141381</v>
      </c>
      <c r="B23" s="19">
        <v>44075</v>
      </c>
      <c r="C23" s="19">
        <v>44104</v>
      </c>
      <c r="D23" s="21">
        <v>18.350000000000001</v>
      </c>
      <c r="E23" s="1">
        <f t="shared" si="0"/>
        <v>27.525000000000002</v>
      </c>
      <c r="F23" s="1">
        <f t="shared" si="5"/>
        <v>4.6809882955711757E-4</v>
      </c>
      <c r="G23" s="1">
        <f t="shared" si="5"/>
        <v>6.7562323568859384E-4</v>
      </c>
      <c r="H23" s="1">
        <f t="shared" si="2"/>
        <v>30</v>
      </c>
      <c r="I23" s="2">
        <f t="shared" si="3"/>
        <v>114329.12751235666</v>
      </c>
      <c r="J23" s="3">
        <f t="shared" si="4"/>
        <v>171493.69126853498</v>
      </c>
    </row>
    <row r="24" spans="1:10" x14ac:dyDescent="0.3">
      <c r="A24" s="25">
        <v>8141381</v>
      </c>
      <c r="B24" s="19">
        <v>44105</v>
      </c>
      <c r="C24" s="19">
        <v>44135</v>
      </c>
      <c r="D24" s="21">
        <v>18.09</v>
      </c>
      <c r="E24" s="1">
        <f t="shared" si="0"/>
        <v>27.134999999999998</v>
      </c>
      <c r="F24" s="1">
        <f t="shared" si="5"/>
        <v>4.6198684869325213E-4</v>
      </c>
      <c r="G24" s="1">
        <f t="shared" si="5"/>
        <v>6.6710944086900703E-4</v>
      </c>
      <c r="H24" s="1">
        <f t="shared" si="2"/>
        <v>31</v>
      </c>
      <c r="I24" s="2">
        <f t="shared" si="3"/>
        <v>116597.53951823465</v>
      </c>
      <c r="J24" s="3">
        <f t="shared" si="4"/>
        <v>174896.30927735197</v>
      </c>
    </row>
    <row r="25" spans="1:10" x14ac:dyDescent="0.3">
      <c r="A25" s="25">
        <v>8141381</v>
      </c>
      <c r="B25" s="19">
        <v>44136</v>
      </c>
      <c r="C25" s="19">
        <v>44165</v>
      </c>
      <c r="D25" s="21">
        <v>17.84</v>
      </c>
      <c r="E25" s="1">
        <f t="shared" si="0"/>
        <v>26.759999999999998</v>
      </c>
      <c r="F25" s="1">
        <f t="shared" si="5"/>
        <v>4.560972756531001E-4</v>
      </c>
      <c r="G25" s="1">
        <f t="shared" si="5"/>
        <v>6.5889850285327789E-4</v>
      </c>
      <c r="H25" s="1">
        <f t="shared" si="2"/>
        <v>30</v>
      </c>
      <c r="I25" s="2">
        <f t="shared" si="3"/>
        <v>111397.85082461736</v>
      </c>
      <c r="J25" s="3">
        <f t="shared" si="4"/>
        <v>167096.77623692603</v>
      </c>
    </row>
    <row r="26" spans="1:10" x14ac:dyDescent="0.3">
      <c r="A26" s="25">
        <v>8141381</v>
      </c>
      <c r="B26" s="19">
        <v>44166</v>
      </c>
      <c r="C26" s="19">
        <v>44196</v>
      </c>
      <c r="D26" s="21">
        <v>17.46</v>
      </c>
      <c r="E26" s="1">
        <f t="shared" si="0"/>
        <v>26.19</v>
      </c>
      <c r="F26" s="1">
        <f t="shared" si="5"/>
        <v>4.4712121809009631E-4</v>
      </c>
      <c r="G26" s="1">
        <f t="shared" si="5"/>
        <v>6.4637136821255048E-4</v>
      </c>
      <c r="H26" s="1">
        <f t="shared" si="2"/>
        <v>31</v>
      </c>
      <c r="I26" s="2">
        <f t="shared" si="3"/>
        <v>112845.70987932256</v>
      </c>
      <c r="J26" s="3">
        <f t="shared" si="4"/>
        <v>169268.56481898384</v>
      </c>
    </row>
    <row r="27" spans="1:10" x14ac:dyDescent="0.3">
      <c r="A27" s="25">
        <v>8141381</v>
      </c>
      <c r="B27" s="19">
        <v>44197</v>
      </c>
      <c r="C27" s="19">
        <v>44227</v>
      </c>
      <c r="D27" s="21">
        <v>17.32</v>
      </c>
      <c r="E27" s="1">
        <f t="shared" si="0"/>
        <v>25.98</v>
      </c>
      <c r="F27" s="1">
        <f t="shared" si="5"/>
        <v>4.4380694795620457E-4</v>
      </c>
      <c r="G27" s="1">
        <f t="shared" si="5"/>
        <v>6.4174187883647704E-4</v>
      </c>
      <c r="H27" s="1">
        <f t="shared" si="2"/>
        <v>31</v>
      </c>
      <c r="I27" s="2">
        <f t="shared" si="3"/>
        <v>112009.24506651761</v>
      </c>
      <c r="J27" s="3">
        <f t="shared" si="4"/>
        <v>168013.86759977642</v>
      </c>
    </row>
    <row r="28" spans="1:10" x14ac:dyDescent="0.3">
      <c r="A28" s="25">
        <v>8141381</v>
      </c>
      <c r="B28" s="19">
        <v>44228</v>
      </c>
      <c r="C28" s="19">
        <v>44255</v>
      </c>
      <c r="D28" s="21">
        <v>17.54</v>
      </c>
      <c r="E28" s="1">
        <f t="shared" si="0"/>
        <v>26.31</v>
      </c>
      <c r="F28" s="1">
        <f t="shared" si="5"/>
        <v>4.4901331852686965E-4</v>
      </c>
      <c r="G28" s="1">
        <f t="shared" si="5"/>
        <v>6.4901334251654674E-4</v>
      </c>
      <c r="H28" s="1">
        <f t="shared" si="2"/>
        <v>28</v>
      </c>
      <c r="I28" s="2">
        <f t="shared" si="3"/>
        <v>102356.47800564494</v>
      </c>
      <c r="J28" s="3">
        <f t="shared" si="4"/>
        <v>153534.71700846741</v>
      </c>
    </row>
    <row r="29" spans="1:10" x14ac:dyDescent="0.3">
      <c r="A29" s="25">
        <v>8141381</v>
      </c>
      <c r="B29" s="19">
        <v>44256</v>
      </c>
      <c r="C29" s="19">
        <v>44286</v>
      </c>
      <c r="D29" s="21">
        <v>17.41</v>
      </c>
      <c r="E29" s="1">
        <f t="shared" si="0"/>
        <v>26.115000000000002</v>
      </c>
      <c r="F29" s="1">
        <f t="shared" si="5"/>
        <v>4.4593800261782945E-4</v>
      </c>
      <c r="G29" s="1">
        <f t="shared" si="5"/>
        <v>6.4471886169825687E-4</v>
      </c>
      <c r="H29" s="1">
        <f t="shared" si="2"/>
        <v>31</v>
      </c>
      <c r="I29" s="2">
        <f t="shared" si="3"/>
        <v>112547.08663241315</v>
      </c>
      <c r="J29" s="3">
        <f t="shared" si="4"/>
        <v>168820.62994861972</v>
      </c>
    </row>
    <row r="30" spans="1:10" x14ac:dyDescent="0.3">
      <c r="A30" s="25">
        <v>8141381</v>
      </c>
      <c r="B30" s="19">
        <v>44287</v>
      </c>
      <c r="C30" s="19">
        <v>44316</v>
      </c>
      <c r="D30" s="21">
        <v>17.309999999999999</v>
      </c>
      <c r="E30" s="1">
        <f t="shared" si="0"/>
        <v>25.964999999999996</v>
      </c>
      <c r="F30" s="1">
        <f t="shared" si="5"/>
        <v>4.435700634786155E-4</v>
      </c>
      <c r="G30" s="1">
        <f t="shared" si="5"/>
        <v>6.4141090660796429E-4</v>
      </c>
      <c r="H30" s="1">
        <f t="shared" si="2"/>
        <v>30</v>
      </c>
      <c r="I30" s="2">
        <f t="shared" si="3"/>
        <v>108338.18660920783</v>
      </c>
      <c r="J30" s="3">
        <f t="shared" si="4"/>
        <v>162507.27991381174</v>
      </c>
    </row>
    <row r="31" spans="1:10" x14ac:dyDescent="0.3">
      <c r="A31" s="25">
        <v>8141381</v>
      </c>
      <c r="B31" s="19">
        <v>44317</v>
      </c>
      <c r="C31" s="19">
        <v>44347</v>
      </c>
      <c r="D31" s="21">
        <v>17.22</v>
      </c>
      <c r="E31" s="1">
        <f t="shared" si="0"/>
        <v>25.83</v>
      </c>
      <c r="F31" s="1">
        <f t="shared" si="5"/>
        <v>4.4143719656886127E-4</v>
      </c>
      <c r="G31" s="1">
        <f t="shared" si="5"/>
        <v>6.3843038669131325E-4</v>
      </c>
      <c r="H31" s="1">
        <f t="shared" si="2"/>
        <v>31</v>
      </c>
      <c r="I31" s="2">
        <f t="shared" si="3"/>
        <v>111411.16055000876</v>
      </c>
      <c r="J31" s="3">
        <f t="shared" si="4"/>
        <v>167116.74082501314</v>
      </c>
    </row>
    <row r="32" spans="1:10" x14ac:dyDescent="0.3">
      <c r="A32" s="25">
        <v>8141381</v>
      </c>
      <c r="B32" s="19">
        <v>44348</v>
      </c>
      <c r="C32" s="19">
        <v>44377</v>
      </c>
      <c r="D32" s="21">
        <v>17.21</v>
      </c>
      <c r="E32" s="1">
        <f t="shared" si="0"/>
        <v>25.815000000000001</v>
      </c>
      <c r="F32" s="1">
        <f t="shared" si="5"/>
        <v>4.4120011055892583E-4</v>
      </c>
      <c r="G32" s="1">
        <f t="shared" si="5"/>
        <v>6.3809902098910243E-4</v>
      </c>
      <c r="H32" s="1">
        <f t="shared" si="2"/>
        <v>30</v>
      </c>
      <c r="I32" s="2">
        <f t="shared" si="3"/>
        <v>107759.34591907015</v>
      </c>
      <c r="J32" s="3">
        <f t="shared" si="4"/>
        <v>161639.01887860522</v>
      </c>
    </row>
    <row r="33" spans="1:10" x14ac:dyDescent="0.3">
      <c r="A33" s="25">
        <v>8141381</v>
      </c>
      <c r="B33" s="20">
        <v>44378</v>
      </c>
      <c r="C33" s="20">
        <v>44408</v>
      </c>
      <c r="D33" s="22">
        <v>17.18</v>
      </c>
      <c r="E33" s="1">
        <f t="shared" si="0"/>
        <v>25.77</v>
      </c>
      <c r="F33" s="1">
        <f t="shared" si="5"/>
        <v>4.4048873148283541E-4</v>
      </c>
      <c r="G33" s="1">
        <f t="shared" si="5"/>
        <v>6.3710468745115101E-4</v>
      </c>
      <c r="H33" s="1">
        <f t="shared" si="2"/>
        <v>31</v>
      </c>
      <c r="I33" s="2">
        <f t="shared" si="3"/>
        <v>111171.78426546219</v>
      </c>
      <c r="J33" s="3">
        <f t="shared" si="4"/>
        <v>166757.67639819329</v>
      </c>
    </row>
    <row r="34" spans="1:10" x14ac:dyDescent="0.3">
      <c r="A34" s="25">
        <v>8141381</v>
      </c>
      <c r="B34" s="23">
        <v>44409</v>
      </c>
      <c r="C34" s="23">
        <v>44439</v>
      </c>
      <c r="D34" s="24">
        <v>17.239999999999998</v>
      </c>
      <c r="E34" s="1">
        <f t="shared" si="0"/>
        <v>25.86</v>
      </c>
      <c r="F34" s="1">
        <f t="shared" si="5"/>
        <v>4.4191130808579615E-4</v>
      </c>
      <c r="G34" s="1">
        <f t="shared" si="5"/>
        <v>6.3909299993669677E-4</v>
      </c>
      <c r="H34" s="1">
        <f t="shared" si="2"/>
        <v>31</v>
      </c>
      <c r="I34" s="2">
        <f t="shared" si="3"/>
        <v>111530.81814738025</v>
      </c>
      <c r="J34" s="3">
        <f t="shared" si="4"/>
        <v>167296.22722107038</v>
      </c>
    </row>
    <row r="35" spans="1:10" x14ac:dyDescent="0.3">
      <c r="A35" s="25">
        <v>8141381</v>
      </c>
      <c r="B35" s="23">
        <v>44440</v>
      </c>
      <c r="C35" s="23">
        <v>44469</v>
      </c>
      <c r="D35" s="24">
        <v>17.190000000000001</v>
      </c>
      <c r="E35" s="1">
        <f t="shared" si="0"/>
        <v>25.785000000000004</v>
      </c>
      <c r="F35" s="1">
        <f t="shared" si="5"/>
        <v>4.4072587801946561E-4</v>
      </c>
      <c r="G35" s="1">
        <f t="shared" si="5"/>
        <v>6.3743617137834718E-4</v>
      </c>
      <c r="H35" s="1">
        <f t="shared" si="2"/>
        <v>30</v>
      </c>
      <c r="I35" s="2">
        <f t="shared" si="3"/>
        <v>107643.51868547984</v>
      </c>
      <c r="J35" s="3">
        <f t="shared" si="4"/>
        <v>161465.27802821976</v>
      </c>
    </row>
    <row r="36" spans="1:10" x14ac:dyDescent="0.3">
      <c r="A36" s="25">
        <v>8141381</v>
      </c>
      <c r="B36" s="23">
        <v>44470</v>
      </c>
      <c r="C36" s="23">
        <v>44500</v>
      </c>
      <c r="D36" s="24">
        <v>17.079999999999998</v>
      </c>
      <c r="E36" s="1">
        <f t="shared" si="0"/>
        <v>25.619999999999997</v>
      </c>
      <c r="F36" s="1">
        <f t="shared" si="5"/>
        <v>4.3811615551492267E-4</v>
      </c>
      <c r="G36" s="1">
        <f t="shared" si="5"/>
        <v>6.3378767813970782E-4</v>
      </c>
      <c r="H36" s="1">
        <f t="shared" si="2"/>
        <v>31</v>
      </c>
      <c r="I36" s="2">
        <f t="shared" si="3"/>
        <v>110572.98687336934</v>
      </c>
      <c r="J36" s="3">
        <f t="shared" si="4"/>
        <v>165859.48031005403</v>
      </c>
    </row>
    <row r="37" spans="1:10" x14ac:dyDescent="0.3">
      <c r="A37" s="25">
        <v>8141381</v>
      </c>
      <c r="B37" s="23">
        <v>44501</v>
      </c>
      <c r="C37" s="23">
        <v>44530</v>
      </c>
      <c r="D37" s="24">
        <v>17.27</v>
      </c>
      <c r="E37" s="1">
        <f t="shared" si="0"/>
        <v>25.905000000000001</v>
      </c>
      <c r="F37" s="1">
        <f t="shared" si="5"/>
        <v>4.4262232415648306E-4</v>
      </c>
      <c r="G37" s="1">
        <f t="shared" si="5"/>
        <v>6.4008662454750898E-4</v>
      </c>
      <c r="H37" s="1">
        <f t="shared" si="2"/>
        <v>30</v>
      </c>
      <c r="I37" s="2">
        <f t="shared" si="3"/>
        <v>108106.70940190296</v>
      </c>
      <c r="J37" s="3">
        <f t="shared" si="4"/>
        <v>162160.06410285443</v>
      </c>
    </row>
    <row r="38" spans="1:10" x14ac:dyDescent="0.3">
      <c r="A38" s="25">
        <v>8141381</v>
      </c>
      <c r="B38" s="23">
        <v>44531</v>
      </c>
      <c r="C38" s="23">
        <v>44561</v>
      </c>
      <c r="D38" s="24">
        <v>17.46</v>
      </c>
      <c r="E38" s="1">
        <f t="shared" si="0"/>
        <v>26.19</v>
      </c>
      <c r="F38" s="1">
        <f t="shared" si="5"/>
        <v>4.4712121809009631E-4</v>
      </c>
      <c r="G38" s="1">
        <f t="shared" si="5"/>
        <v>6.4637136821255048E-4</v>
      </c>
      <c r="H38" s="1">
        <f t="shared" si="2"/>
        <v>31</v>
      </c>
      <c r="I38" s="2">
        <f t="shared" si="3"/>
        <v>112845.70987932256</v>
      </c>
      <c r="J38" s="3">
        <f t="shared" si="4"/>
        <v>169268.56481898384</v>
      </c>
    </row>
    <row r="39" spans="1:10" x14ac:dyDescent="0.3">
      <c r="A39" s="25">
        <v>8141381</v>
      </c>
      <c r="B39" s="23">
        <v>44562</v>
      </c>
      <c r="C39" s="23">
        <v>44592</v>
      </c>
      <c r="D39" s="24">
        <v>17.66</v>
      </c>
      <c r="E39" s="1">
        <f t="shared" si="0"/>
        <v>26.490000000000002</v>
      </c>
      <c r="F39" s="1">
        <f t="shared" si="5"/>
        <v>4.5184906262552005E-4</v>
      </c>
      <c r="G39" s="1">
        <f t="shared" si="5"/>
        <v>6.5297161451649544E-4</v>
      </c>
      <c r="H39" s="1">
        <f t="shared" si="2"/>
        <v>31</v>
      </c>
      <c r="I39" s="2">
        <f t="shared" si="3"/>
        <v>114038.93657314379</v>
      </c>
      <c r="J39" s="3">
        <f t="shared" si="4"/>
        <v>171058.40485971567</v>
      </c>
    </row>
    <row r="40" spans="1:10" x14ac:dyDescent="0.3">
      <c r="A40" s="25">
        <v>8141381</v>
      </c>
      <c r="B40" s="23">
        <v>44593</v>
      </c>
      <c r="C40" s="23">
        <v>44620</v>
      </c>
      <c r="D40" s="24">
        <v>18.3</v>
      </c>
      <c r="E40" s="1">
        <f t="shared" si="0"/>
        <v>27.450000000000003</v>
      </c>
      <c r="F40" s="1">
        <f t="shared" si="5"/>
        <v>4.6692448919682938E-4</v>
      </c>
      <c r="G40" s="1">
        <f t="shared" si="5"/>
        <v>6.739879857711184E-4</v>
      </c>
      <c r="H40" s="1">
        <f t="shared" si="2"/>
        <v>28</v>
      </c>
      <c r="I40" s="2">
        <f t="shared" si="3"/>
        <v>106439.48461388961</v>
      </c>
      <c r="J40" s="3">
        <f t="shared" si="4"/>
        <v>159659.22692083442</v>
      </c>
    </row>
    <row r="41" spans="1:10" x14ac:dyDescent="0.3">
      <c r="A41" s="25">
        <v>8141381</v>
      </c>
      <c r="B41" s="23">
        <v>44621</v>
      </c>
      <c r="C41" s="23">
        <v>44651</v>
      </c>
      <c r="D41" s="24">
        <v>18.47</v>
      </c>
      <c r="E41" s="1">
        <f t="shared" si="0"/>
        <v>27.704999999999998</v>
      </c>
      <c r="F41" s="1">
        <f t="shared" si="5"/>
        <v>4.7091522905229333E-4</v>
      </c>
      <c r="G41" s="1">
        <f t="shared" si="5"/>
        <v>6.7954392584845813E-4</v>
      </c>
      <c r="H41" s="1">
        <f t="shared" si="2"/>
        <v>31</v>
      </c>
      <c r="I41" s="2">
        <f t="shared" si="3"/>
        <v>118850.90925092665</v>
      </c>
      <c r="J41" s="3">
        <f t="shared" si="4"/>
        <v>178276.36387638998</v>
      </c>
    </row>
    <row r="42" spans="1:10" x14ac:dyDescent="0.3">
      <c r="A42" s="25">
        <v>8141381</v>
      </c>
      <c r="B42" s="23">
        <v>44652</v>
      </c>
      <c r="C42" s="23">
        <v>44681</v>
      </c>
      <c r="D42" s="24">
        <v>19.05</v>
      </c>
      <c r="E42" s="1">
        <f t="shared" si="0"/>
        <v>28.575000000000003</v>
      </c>
      <c r="F42" s="1">
        <f t="shared" si="5"/>
        <v>4.8448784563337455E-4</v>
      </c>
      <c r="G42" s="1">
        <f t="shared" si="5"/>
        <v>6.9841657289071435E-4</v>
      </c>
      <c r="H42" s="1">
        <f t="shared" si="2"/>
        <v>30</v>
      </c>
      <c r="I42" s="2">
        <f t="shared" si="3"/>
        <v>118332.00423511465</v>
      </c>
      <c r="J42" s="3">
        <f t="shared" si="4"/>
        <v>177498.00635267198</v>
      </c>
    </row>
    <row r="43" spans="1:10" x14ac:dyDescent="0.3">
      <c r="A43" s="25">
        <v>8141381</v>
      </c>
      <c r="B43" s="23">
        <v>44682</v>
      </c>
      <c r="C43" s="23">
        <v>44712</v>
      </c>
      <c r="D43" s="24">
        <v>19.71</v>
      </c>
      <c r="E43" s="1">
        <f t="shared" si="0"/>
        <v>29.565000000000001</v>
      </c>
      <c r="F43" s="1">
        <f t="shared" si="5"/>
        <v>4.9985256599960337E-4</v>
      </c>
      <c r="G43" s="1">
        <f t="shared" si="5"/>
        <v>7.1973805313163552E-4</v>
      </c>
      <c r="H43" s="1">
        <f t="shared" si="2"/>
        <v>31</v>
      </c>
      <c r="I43" s="2">
        <f t="shared" si="3"/>
        <v>126154.19569254293</v>
      </c>
      <c r="J43" s="3">
        <f t="shared" si="4"/>
        <v>189231.29353881438</v>
      </c>
    </row>
    <row r="44" spans="1:10" x14ac:dyDescent="0.3">
      <c r="A44" s="25">
        <v>8141381</v>
      </c>
      <c r="B44" s="23">
        <v>44713</v>
      </c>
      <c r="C44" s="23">
        <v>44742</v>
      </c>
      <c r="D44" s="24">
        <v>20.399999999999999</v>
      </c>
      <c r="E44" s="1">
        <f t="shared" si="0"/>
        <v>30.599999999999998</v>
      </c>
      <c r="F44" s="1">
        <f t="shared" si="5"/>
        <v>5.1582562254504083E-4</v>
      </c>
      <c r="G44" s="1">
        <f t="shared" si="5"/>
        <v>7.4185568016926773E-4</v>
      </c>
      <c r="H44" s="1">
        <f t="shared" si="2"/>
        <v>30</v>
      </c>
      <c r="I44" s="2">
        <f t="shared" si="3"/>
        <v>125985.98768104102</v>
      </c>
      <c r="J44" s="3">
        <f t="shared" si="4"/>
        <v>188978.98152156154</v>
      </c>
    </row>
    <row r="45" spans="1:10" x14ac:dyDescent="0.3">
      <c r="A45" s="25">
        <v>8141381</v>
      </c>
      <c r="B45" s="23">
        <v>44743</v>
      </c>
      <c r="C45" s="23">
        <v>44773</v>
      </c>
      <c r="D45" s="24">
        <v>21.28</v>
      </c>
      <c r="E45" s="1">
        <f t="shared" si="0"/>
        <v>31.92</v>
      </c>
      <c r="F45" s="1">
        <f t="shared" ref="F45:G48" si="6">((1+D45/100)^(1/360))-1</f>
        <v>5.3606512020598629E-4</v>
      </c>
      <c r="G45" s="1">
        <f t="shared" si="6"/>
        <v>7.6981140911147605E-4</v>
      </c>
      <c r="H45" s="1">
        <f t="shared" si="2"/>
        <v>31</v>
      </c>
      <c r="I45" s="2">
        <f t="shared" si="3"/>
        <v>135293.62191663973</v>
      </c>
      <c r="J45" s="3">
        <f t="shared" si="4"/>
        <v>202940.4328749596</v>
      </c>
    </row>
    <row r="46" spans="1:10" x14ac:dyDescent="0.3">
      <c r="A46" s="25">
        <v>8141381</v>
      </c>
      <c r="B46" s="23">
        <v>44774</v>
      </c>
      <c r="C46" s="23">
        <v>44804</v>
      </c>
      <c r="D46" s="24">
        <v>22.21</v>
      </c>
      <c r="E46" s="1">
        <f t="shared" si="0"/>
        <v>33.314999999999998</v>
      </c>
      <c r="F46" s="1">
        <f t="shared" si="6"/>
        <v>5.5729603860510402E-4</v>
      </c>
      <c r="G46" s="1">
        <f t="shared" si="6"/>
        <v>7.9905397088020358E-4</v>
      </c>
      <c r="H46" s="1">
        <f t="shared" si="2"/>
        <v>31</v>
      </c>
      <c r="I46" s="2">
        <f t="shared" si="3"/>
        <v>140651.94078232069</v>
      </c>
      <c r="J46" s="3">
        <f t="shared" si="4"/>
        <v>210977.91117348103</v>
      </c>
    </row>
    <row r="47" spans="1:10" x14ac:dyDescent="0.3">
      <c r="A47" s="25">
        <v>8141381</v>
      </c>
      <c r="B47" s="23">
        <v>44805</v>
      </c>
      <c r="C47" s="23">
        <v>44834</v>
      </c>
      <c r="D47" s="24">
        <v>23.5</v>
      </c>
      <c r="E47" s="1">
        <f t="shared" si="0"/>
        <v>35.25</v>
      </c>
      <c r="F47" s="1">
        <f t="shared" si="6"/>
        <v>5.8648016250040236E-4</v>
      </c>
      <c r="G47" s="1">
        <f t="shared" si="6"/>
        <v>8.3911500389266536E-4</v>
      </c>
      <c r="H47" s="1">
        <f t="shared" si="2"/>
        <v>30</v>
      </c>
      <c r="I47" s="2">
        <f t="shared" si="3"/>
        <v>143242.75355573065</v>
      </c>
      <c r="J47" s="3">
        <f t="shared" si="4"/>
        <v>214864.13033359597</v>
      </c>
    </row>
    <row r="48" spans="1:10" x14ac:dyDescent="0.3">
      <c r="A48" s="25">
        <v>8141381</v>
      </c>
      <c r="B48" s="23">
        <v>44835</v>
      </c>
      <c r="C48" s="23">
        <v>44865</v>
      </c>
      <c r="D48" s="24">
        <v>24.61</v>
      </c>
      <c r="E48" s="1">
        <f t="shared" si="0"/>
        <v>36.914999999999999</v>
      </c>
      <c r="F48" s="1">
        <f t="shared" si="6"/>
        <v>6.1134978138954743E-4</v>
      </c>
      <c r="G48" s="1">
        <f t="shared" si="6"/>
        <v>8.7313126106658423E-4</v>
      </c>
      <c r="H48" s="1">
        <f t="shared" si="2"/>
        <v>31</v>
      </c>
      <c r="I48" s="2">
        <f t="shared" si="3"/>
        <v>154294.17633132948</v>
      </c>
      <c r="J48" s="3">
        <f t="shared" si="4"/>
        <v>231441.2644969942</v>
      </c>
    </row>
    <row r="49" spans="1:10" x14ac:dyDescent="0.3">
      <c r="A49" s="25">
        <v>8141381</v>
      </c>
      <c r="B49" s="8"/>
      <c r="C49" s="9"/>
      <c r="D49" s="18"/>
      <c r="E49" s="1"/>
      <c r="F49" s="1"/>
      <c r="G49" s="1"/>
      <c r="H49" s="1"/>
      <c r="I49" s="2"/>
      <c r="J49" s="3">
        <f t="shared" si="4"/>
        <v>0</v>
      </c>
    </row>
    <row r="50" spans="1:10" x14ac:dyDescent="0.3">
      <c r="A50" s="25">
        <v>8141381</v>
      </c>
      <c r="B50" s="8"/>
      <c r="C50" s="9"/>
      <c r="D50" s="18"/>
      <c r="E50" s="1"/>
      <c r="F50" s="1"/>
      <c r="G50" s="1"/>
      <c r="H50" s="1"/>
      <c r="I50" s="2"/>
      <c r="J50" s="3">
        <f t="shared" si="4"/>
        <v>0</v>
      </c>
    </row>
    <row r="51" spans="1:10" x14ac:dyDescent="0.3">
      <c r="A51" s="25">
        <v>8141381</v>
      </c>
      <c r="B51" s="8"/>
      <c r="C51" s="9"/>
      <c r="D51" s="18"/>
      <c r="E51" s="1"/>
      <c r="F51" s="1"/>
      <c r="G51" s="1"/>
      <c r="H51" s="1"/>
      <c r="I51" s="2"/>
      <c r="J51" s="3">
        <f t="shared" si="4"/>
        <v>0</v>
      </c>
    </row>
    <row r="52" spans="1:10" x14ac:dyDescent="0.3">
      <c r="A52" s="25">
        <v>8141381</v>
      </c>
      <c r="B52" s="8"/>
      <c r="C52" s="9"/>
      <c r="D52" s="18"/>
      <c r="E52" s="1"/>
      <c r="F52" s="1"/>
      <c r="G52" s="1"/>
      <c r="H52" s="1"/>
      <c r="I52" s="2"/>
      <c r="J52" s="3">
        <f t="shared" si="4"/>
        <v>0</v>
      </c>
    </row>
    <row r="53" spans="1:10" x14ac:dyDescent="0.3">
      <c r="A53" s="25">
        <v>8141381</v>
      </c>
      <c r="B53" s="8"/>
      <c r="C53" s="9"/>
      <c r="D53" s="18"/>
      <c r="E53" s="1"/>
      <c r="F53" s="1"/>
      <c r="G53" s="1"/>
      <c r="H53" s="1"/>
      <c r="I53" s="2"/>
      <c r="J53" s="3">
        <f t="shared" si="4"/>
        <v>0</v>
      </c>
    </row>
    <row r="54" spans="1:10" x14ac:dyDescent="0.3">
      <c r="A54" s="25">
        <v>8141381</v>
      </c>
      <c r="B54" s="8"/>
      <c r="C54" s="9"/>
      <c r="D54" s="18"/>
      <c r="E54" s="1"/>
      <c r="F54" s="1"/>
      <c r="G54" s="1"/>
      <c r="H54" s="1"/>
      <c r="I54" s="2"/>
      <c r="J54" s="3">
        <f t="shared" si="4"/>
        <v>0</v>
      </c>
    </row>
    <row r="55" spans="1:10" x14ac:dyDescent="0.3">
      <c r="A55" s="25">
        <v>8141381</v>
      </c>
      <c r="B55" s="8"/>
      <c r="C55" s="9"/>
      <c r="D55" s="18"/>
      <c r="E55" s="1"/>
      <c r="F55" s="1"/>
      <c r="G55" s="1"/>
      <c r="H55" s="1"/>
      <c r="I55" s="2"/>
      <c r="J55" s="3">
        <f t="shared" si="4"/>
        <v>0</v>
      </c>
    </row>
    <row r="56" spans="1:10" x14ac:dyDescent="0.3">
      <c r="A56" s="25">
        <v>8141381</v>
      </c>
      <c r="B56" s="8"/>
      <c r="C56" s="9"/>
      <c r="D56" s="18"/>
      <c r="E56" s="1"/>
      <c r="F56" s="1"/>
      <c r="G56" s="1"/>
      <c r="H56" s="1"/>
      <c r="I56" s="2"/>
      <c r="J56" s="3">
        <f t="shared" si="4"/>
        <v>0</v>
      </c>
    </row>
    <row r="57" spans="1:10" x14ac:dyDescent="0.3">
      <c r="A57" s="25">
        <v>8141381</v>
      </c>
      <c r="B57" s="8"/>
      <c r="C57" s="9"/>
      <c r="D57" s="18"/>
      <c r="E57" s="1"/>
      <c r="F57" s="1"/>
      <c r="G57" s="1"/>
      <c r="H57" s="1"/>
      <c r="I57" s="2"/>
      <c r="J57" s="3">
        <f t="shared" si="4"/>
        <v>0</v>
      </c>
    </row>
    <row r="58" spans="1:10" x14ac:dyDescent="0.3">
      <c r="A58" s="41" t="s">
        <v>11</v>
      </c>
      <c r="B58" s="41"/>
      <c r="C58" s="41"/>
      <c r="D58" s="41"/>
      <c r="E58" s="41"/>
      <c r="F58" s="41"/>
      <c r="G58" s="41"/>
      <c r="H58" s="41"/>
      <c r="I58" s="41"/>
      <c r="J58" s="12">
        <f>SUM(J5:J33)</f>
        <v>4883659.9991809474</v>
      </c>
    </row>
    <row r="60" spans="1:10" x14ac:dyDescent="0.3">
      <c r="A60" s="10"/>
      <c r="B60" s="11"/>
    </row>
  </sheetData>
  <mergeCells count="3">
    <mergeCell ref="A2:I2"/>
    <mergeCell ref="A3:J3"/>
    <mergeCell ref="A58:I58"/>
  </mergeCells>
  <pageMargins left="0.7" right="0.7" top="0.75" bottom="0.75" header="0.3" footer="0.3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2BE4-2F33-4D55-A8E8-3B2F87DB118D}">
  <dimension ref="A2:J52"/>
  <sheetViews>
    <sheetView topLeftCell="A30" workbookViewId="0">
      <selection activeCell="B6" sqref="B6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3.44140625" customWidth="1"/>
    <col min="9" max="9" width="2.21875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15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3">
      <c r="A4" s="26" t="s">
        <v>0</v>
      </c>
      <c r="B4" s="27" t="s">
        <v>1</v>
      </c>
      <c r="C4" s="28" t="s">
        <v>2</v>
      </c>
      <c r="D4" s="29" t="s">
        <v>4</v>
      </c>
      <c r="E4" s="30" t="s">
        <v>5</v>
      </c>
      <c r="F4" s="30" t="s">
        <v>8</v>
      </c>
      <c r="G4" s="30" t="s">
        <v>7</v>
      </c>
      <c r="H4" s="30" t="s">
        <v>3</v>
      </c>
      <c r="I4" s="26" t="s">
        <v>9</v>
      </c>
      <c r="J4" s="26" t="s">
        <v>6</v>
      </c>
    </row>
    <row r="5" spans="1:10" x14ac:dyDescent="0.3">
      <c r="A5" s="5">
        <v>77575</v>
      </c>
      <c r="B5" s="19">
        <v>43799</v>
      </c>
      <c r="C5" s="19">
        <v>43799</v>
      </c>
      <c r="D5" s="21">
        <v>19.03</v>
      </c>
      <c r="E5" s="1">
        <f t="shared" ref="E5:E40" si="0">D5*1.5</f>
        <v>28.545000000000002</v>
      </c>
      <c r="F5" s="1">
        <f t="shared" ref="F5:G12" si="1">((1+D5/100)^(1/360))-1</f>
        <v>4.840209230971837E-4</v>
      </c>
      <c r="G5" s="1">
        <f t="shared" si="1"/>
        <v>6.9776791461384491E-4</v>
      </c>
      <c r="H5" s="1">
        <f t="shared" ref="H5:H40" si="2">C5-B5+1</f>
        <v>1</v>
      </c>
      <c r="I5" s="2">
        <f t="shared" ref="I5:I40" si="3">(A5*F5)*H5</f>
        <v>37.547923109264026</v>
      </c>
      <c r="J5" s="3">
        <f t="shared" ref="J5:J49" si="4">+I5*1.5</f>
        <v>56.321884663896043</v>
      </c>
    </row>
    <row r="6" spans="1:10" x14ac:dyDescent="0.3">
      <c r="A6" s="25">
        <v>77575</v>
      </c>
      <c r="B6" s="19">
        <v>43800</v>
      </c>
      <c r="C6" s="19">
        <v>43830</v>
      </c>
      <c r="D6" s="21">
        <v>18.91</v>
      </c>
      <c r="E6" s="1">
        <f t="shared" si="0"/>
        <v>28.365000000000002</v>
      </c>
      <c r="F6" s="1">
        <f t="shared" si="1"/>
        <v>4.812177438526799E-4</v>
      </c>
      <c r="G6" s="1">
        <f t="shared" si="1"/>
        <v>6.9387279187016482E-4</v>
      </c>
      <c r="H6" s="1">
        <f t="shared" si="2"/>
        <v>31</v>
      </c>
      <c r="I6" s="2">
        <f t="shared" si="3"/>
        <v>1157.244460860521</v>
      </c>
      <c r="J6" s="3">
        <f t="shared" si="4"/>
        <v>1735.8666912907815</v>
      </c>
    </row>
    <row r="7" spans="1:10" x14ac:dyDescent="0.3">
      <c r="A7" s="25">
        <v>77575</v>
      </c>
      <c r="B7" s="19">
        <v>43831</v>
      </c>
      <c r="C7" s="19">
        <v>43861</v>
      </c>
      <c r="D7" s="21">
        <v>18.77</v>
      </c>
      <c r="E7" s="1">
        <f t="shared" si="0"/>
        <v>28.155000000000001</v>
      </c>
      <c r="F7" s="1">
        <f t="shared" si="1"/>
        <v>4.7794380042032181E-4</v>
      </c>
      <c r="G7" s="1">
        <f t="shared" si="1"/>
        <v>6.8932159199941445E-4</v>
      </c>
      <c r="H7" s="1">
        <f t="shared" si="2"/>
        <v>31</v>
      </c>
      <c r="I7" s="2">
        <f t="shared" si="3"/>
        <v>1149.3711998458004</v>
      </c>
      <c r="J7" s="3">
        <f t="shared" si="4"/>
        <v>1724.0567997687008</v>
      </c>
    </row>
    <row r="8" spans="1:10" x14ac:dyDescent="0.3">
      <c r="A8" s="25">
        <v>77575</v>
      </c>
      <c r="B8" s="19">
        <v>43862</v>
      </c>
      <c r="C8" s="19">
        <v>43890</v>
      </c>
      <c r="D8" s="21">
        <v>19.059999999999999</v>
      </c>
      <c r="E8" s="1">
        <f t="shared" si="0"/>
        <v>28.589999999999996</v>
      </c>
      <c r="F8" s="1">
        <f t="shared" si="1"/>
        <v>4.8472127756848948E-4</v>
      </c>
      <c r="G8" s="1">
        <f t="shared" si="1"/>
        <v>6.9874084543286585E-4</v>
      </c>
      <c r="H8" s="1">
        <f t="shared" si="2"/>
        <v>29</v>
      </c>
      <c r="I8" s="2">
        <f t="shared" si="3"/>
        <v>1090.4653401138917</v>
      </c>
      <c r="J8" s="3">
        <f t="shared" si="4"/>
        <v>1635.6980101708375</v>
      </c>
    </row>
    <row r="9" spans="1:10" x14ac:dyDescent="0.3">
      <c r="A9" s="25">
        <v>77575</v>
      </c>
      <c r="B9" s="19">
        <v>43891</v>
      </c>
      <c r="C9" s="19">
        <v>43921</v>
      </c>
      <c r="D9" s="21">
        <v>18.95</v>
      </c>
      <c r="E9" s="1">
        <f t="shared" si="0"/>
        <v>28.424999999999997</v>
      </c>
      <c r="F9" s="1">
        <f t="shared" si="1"/>
        <v>4.8215245025762243E-4</v>
      </c>
      <c r="G9" s="1">
        <f t="shared" si="1"/>
        <v>6.9517177098465943E-4</v>
      </c>
      <c r="H9" s="1">
        <f t="shared" si="2"/>
        <v>31</v>
      </c>
      <c r="I9" s="2">
        <f t="shared" si="3"/>
        <v>1159.4922661907867</v>
      </c>
      <c r="J9" s="3">
        <f t="shared" si="4"/>
        <v>1739.2383992861801</v>
      </c>
    </row>
    <row r="10" spans="1:10" x14ac:dyDescent="0.3">
      <c r="A10" s="25">
        <v>77575</v>
      </c>
      <c r="B10" s="19">
        <v>43922</v>
      </c>
      <c r="C10" s="19">
        <v>43951</v>
      </c>
      <c r="D10" s="21">
        <v>18.690000000000001</v>
      </c>
      <c r="E10" s="1">
        <f t="shared" si="0"/>
        <v>28.035000000000004</v>
      </c>
      <c r="F10" s="1">
        <f t="shared" si="1"/>
        <v>4.7607124729709405E-4</v>
      </c>
      <c r="G10" s="1">
        <f t="shared" si="1"/>
        <v>6.8671756609983703E-4</v>
      </c>
      <c r="H10" s="1">
        <f t="shared" si="2"/>
        <v>30</v>
      </c>
      <c r="I10" s="2">
        <f t="shared" si="3"/>
        <v>1107.9368102721621</v>
      </c>
      <c r="J10" s="3">
        <f t="shared" si="4"/>
        <v>1661.9052154082433</v>
      </c>
    </row>
    <row r="11" spans="1:10" x14ac:dyDescent="0.3">
      <c r="A11" s="25">
        <v>77575</v>
      </c>
      <c r="B11" s="19">
        <v>43952</v>
      </c>
      <c r="C11" s="19">
        <v>43982</v>
      </c>
      <c r="D11" s="21">
        <v>18.190000000000001</v>
      </c>
      <c r="E11" s="1">
        <f t="shared" si="0"/>
        <v>27.285000000000004</v>
      </c>
      <c r="F11" s="1">
        <f t="shared" si="1"/>
        <v>4.6433919718458228E-4</v>
      </c>
      <c r="G11" s="1">
        <f t="shared" si="1"/>
        <v>6.7038705552269207E-4</v>
      </c>
      <c r="H11" s="1">
        <f t="shared" si="2"/>
        <v>31</v>
      </c>
      <c r="I11" s="2">
        <f t="shared" si="3"/>
        <v>1116.654509869413</v>
      </c>
      <c r="J11" s="3">
        <f t="shared" si="4"/>
        <v>1674.9817648041194</v>
      </c>
    </row>
    <row r="12" spans="1:10" x14ac:dyDescent="0.3">
      <c r="A12" s="25">
        <v>77575</v>
      </c>
      <c r="B12" s="19">
        <v>43983</v>
      </c>
      <c r="C12" s="19">
        <v>44012</v>
      </c>
      <c r="D12" s="21">
        <v>18.12</v>
      </c>
      <c r="E12" s="1">
        <f t="shared" si="0"/>
        <v>27.18</v>
      </c>
      <c r="F12" s="1">
        <f t="shared" si="1"/>
        <v>4.6269276175459062E-4</v>
      </c>
      <c r="G12" s="1">
        <f t="shared" si="1"/>
        <v>6.6809313000626425E-4</v>
      </c>
      <c r="H12" s="1">
        <f t="shared" si="2"/>
        <v>30</v>
      </c>
      <c r="I12" s="2">
        <f t="shared" si="3"/>
        <v>1076.8017297933711</v>
      </c>
      <c r="J12" s="3">
        <f t="shared" si="4"/>
        <v>1615.2025946900567</v>
      </c>
    </row>
    <row r="13" spans="1:10" x14ac:dyDescent="0.3">
      <c r="A13" s="25">
        <v>77575</v>
      </c>
      <c r="B13" s="19">
        <v>44013</v>
      </c>
      <c r="C13" s="19">
        <v>44043</v>
      </c>
      <c r="D13" s="21">
        <v>18.12</v>
      </c>
      <c r="E13" s="1">
        <f t="shared" si="0"/>
        <v>27.18</v>
      </c>
      <c r="F13" s="1">
        <f t="shared" ref="F13:G37" si="5">((1+D13/100)^(1/360))-1</f>
        <v>4.6269276175459062E-4</v>
      </c>
      <c r="G13" s="1">
        <f t="shared" si="5"/>
        <v>6.6809313000626425E-4</v>
      </c>
      <c r="H13" s="1">
        <f t="shared" si="2"/>
        <v>31</v>
      </c>
      <c r="I13" s="2">
        <f t="shared" si="3"/>
        <v>1112.6951207864834</v>
      </c>
      <c r="J13" s="3">
        <f t="shared" si="4"/>
        <v>1669.0426811797252</v>
      </c>
    </row>
    <row r="14" spans="1:10" x14ac:dyDescent="0.3">
      <c r="A14" s="25">
        <v>77575</v>
      </c>
      <c r="B14" s="19">
        <v>44044</v>
      </c>
      <c r="C14" s="19">
        <v>44074</v>
      </c>
      <c r="D14" s="21">
        <v>18.29</v>
      </c>
      <c r="E14" s="1">
        <f t="shared" si="0"/>
        <v>27.434999999999999</v>
      </c>
      <c r="F14" s="1">
        <f t="shared" si="5"/>
        <v>4.6668956173046006E-4</v>
      </c>
      <c r="G14" s="1">
        <f t="shared" si="5"/>
        <v>6.7366082063613497E-4</v>
      </c>
      <c r="H14" s="1">
        <f t="shared" si="2"/>
        <v>31</v>
      </c>
      <c r="I14" s="2">
        <f t="shared" si="3"/>
        <v>1122.3067252884537</v>
      </c>
      <c r="J14" s="3">
        <f t="shared" si="4"/>
        <v>1683.4600879326804</v>
      </c>
    </row>
    <row r="15" spans="1:10" x14ac:dyDescent="0.3">
      <c r="A15" s="25">
        <v>77575</v>
      </c>
      <c r="B15" s="19">
        <v>44075</v>
      </c>
      <c r="C15" s="19">
        <v>44104</v>
      </c>
      <c r="D15" s="21">
        <v>18.350000000000001</v>
      </c>
      <c r="E15" s="1">
        <f t="shared" si="0"/>
        <v>27.525000000000002</v>
      </c>
      <c r="F15" s="1">
        <f t="shared" si="5"/>
        <v>4.6809882955711757E-4</v>
      </c>
      <c r="G15" s="1">
        <f t="shared" si="5"/>
        <v>6.7562323568859384E-4</v>
      </c>
      <c r="H15" s="1">
        <f t="shared" si="2"/>
        <v>30</v>
      </c>
      <c r="I15" s="2">
        <f t="shared" si="3"/>
        <v>1089.3830010868019</v>
      </c>
      <c r="J15" s="3">
        <f t="shared" si="4"/>
        <v>1634.0745016302028</v>
      </c>
    </row>
    <row r="16" spans="1:10" x14ac:dyDescent="0.3">
      <c r="A16" s="25">
        <v>77575</v>
      </c>
      <c r="B16" s="19">
        <v>44105</v>
      </c>
      <c r="C16" s="19">
        <v>44135</v>
      </c>
      <c r="D16" s="21">
        <v>18.09</v>
      </c>
      <c r="E16" s="1">
        <f t="shared" si="0"/>
        <v>27.134999999999998</v>
      </c>
      <c r="F16" s="1">
        <f t="shared" si="5"/>
        <v>4.6198684869325213E-4</v>
      </c>
      <c r="G16" s="1">
        <f t="shared" si="5"/>
        <v>6.6710944086900703E-4</v>
      </c>
      <c r="H16" s="1">
        <f t="shared" si="2"/>
        <v>31</v>
      </c>
      <c r="I16" s="2">
        <f t="shared" si="3"/>
        <v>1110.9975234087501</v>
      </c>
      <c r="J16" s="3">
        <f t="shared" si="4"/>
        <v>1666.4962851131252</v>
      </c>
    </row>
    <row r="17" spans="1:10" x14ac:dyDescent="0.3">
      <c r="A17" s="25">
        <v>77575</v>
      </c>
      <c r="B17" s="19">
        <v>44136</v>
      </c>
      <c r="C17" s="19">
        <v>44165</v>
      </c>
      <c r="D17" s="21">
        <v>17.84</v>
      </c>
      <c r="E17" s="1">
        <f t="shared" si="0"/>
        <v>26.759999999999998</v>
      </c>
      <c r="F17" s="1">
        <f t="shared" si="5"/>
        <v>4.560972756531001E-4</v>
      </c>
      <c r="G17" s="1">
        <f t="shared" si="5"/>
        <v>6.5889850285327789E-4</v>
      </c>
      <c r="H17" s="1">
        <f t="shared" si="2"/>
        <v>30</v>
      </c>
      <c r="I17" s="2">
        <f t="shared" si="3"/>
        <v>1061.4523847636772</v>
      </c>
      <c r="J17" s="3">
        <f t="shared" si="4"/>
        <v>1592.1785771455156</v>
      </c>
    </row>
    <row r="18" spans="1:10" x14ac:dyDescent="0.3">
      <c r="A18" s="25">
        <v>77575</v>
      </c>
      <c r="B18" s="19">
        <v>44166</v>
      </c>
      <c r="C18" s="19">
        <v>44196</v>
      </c>
      <c r="D18" s="21">
        <v>17.46</v>
      </c>
      <c r="E18" s="1">
        <f t="shared" si="0"/>
        <v>26.19</v>
      </c>
      <c r="F18" s="1">
        <f t="shared" si="5"/>
        <v>4.4712121809009631E-4</v>
      </c>
      <c r="G18" s="1">
        <f t="shared" si="5"/>
        <v>6.4637136821255048E-4</v>
      </c>
      <c r="H18" s="1">
        <f t="shared" si="2"/>
        <v>31</v>
      </c>
      <c r="I18" s="2">
        <f t="shared" si="3"/>
        <v>1075.2482832935159</v>
      </c>
      <c r="J18" s="3">
        <f t="shared" si="4"/>
        <v>1612.872424940274</v>
      </c>
    </row>
    <row r="19" spans="1:10" x14ac:dyDescent="0.3">
      <c r="A19" s="25">
        <v>77575</v>
      </c>
      <c r="B19" s="19">
        <v>44197</v>
      </c>
      <c r="C19" s="19">
        <v>44227</v>
      </c>
      <c r="D19" s="21">
        <v>17.32</v>
      </c>
      <c r="E19" s="1">
        <f t="shared" si="0"/>
        <v>25.98</v>
      </c>
      <c r="F19" s="1">
        <f t="shared" si="5"/>
        <v>4.4380694795620457E-4</v>
      </c>
      <c r="G19" s="1">
        <f t="shared" si="5"/>
        <v>6.4174187883647704E-4</v>
      </c>
      <c r="H19" s="1">
        <f t="shared" si="2"/>
        <v>31</v>
      </c>
      <c r="I19" s="2">
        <f t="shared" si="3"/>
        <v>1067.2780436187797</v>
      </c>
      <c r="J19" s="3">
        <f t="shared" si="4"/>
        <v>1600.9170654281697</v>
      </c>
    </row>
    <row r="20" spans="1:10" x14ac:dyDescent="0.3">
      <c r="A20" s="25">
        <v>77575</v>
      </c>
      <c r="B20" s="19">
        <v>44228</v>
      </c>
      <c r="C20" s="19">
        <v>44255</v>
      </c>
      <c r="D20" s="21">
        <v>17.54</v>
      </c>
      <c r="E20" s="1">
        <f t="shared" si="0"/>
        <v>26.31</v>
      </c>
      <c r="F20" s="1">
        <f t="shared" si="5"/>
        <v>4.4901331852686965E-4</v>
      </c>
      <c r="G20" s="1">
        <f t="shared" si="5"/>
        <v>6.4901334251654674E-4</v>
      </c>
      <c r="H20" s="1">
        <f t="shared" si="2"/>
        <v>28</v>
      </c>
      <c r="I20" s="2">
        <f t="shared" si="3"/>
        <v>975.30182917221362</v>
      </c>
      <c r="J20" s="3">
        <f t="shared" si="4"/>
        <v>1462.9527437583204</v>
      </c>
    </row>
    <row r="21" spans="1:10" x14ac:dyDescent="0.3">
      <c r="A21" s="25">
        <v>77575</v>
      </c>
      <c r="B21" s="19">
        <v>44256</v>
      </c>
      <c r="C21" s="19">
        <v>44286</v>
      </c>
      <c r="D21" s="21">
        <v>17.41</v>
      </c>
      <c r="E21" s="1">
        <f t="shared" si="0"/>
        <v>26.115000000000002</v>
      </c>
      <c r="F21" s="1">
        <f t="shared" si="5"/>
        <v>4.4593800261782945E-4</v>
      </c>
      <c r="G21" s="1">
        <f t="shared" si="5"/>
        <v>6.4471886169825687E-4</v>
      </c>
      <c r="H21" s="1">
        <f t="shared" si="2"/>
        <v>31</v>
      </c>
      <c r="I21" s="2">
        <f t="shared" si="3"/>
        <v>1072.4028571454216</v>
      </c>
      <c r="J21" s="3">
        <f t="shared" si="4"/>
        <v>1608.6042857181324</v>
      </c>
    </row>
    <row r="22" spans="1:10" x14ac:dyDescent="0.3">
      <c r="A22" s="25">
        <v>77575</v>
      </c>
      <c r="B22" s="19">
        <v>44287</v>
      </c>
      <c r="C22" s="19">
        <v>44316</v>
      </c>
      <c r="D22" s="21">
        <v>17.309999999999999</v>
      </c>
      <c r="E22" s="1">
        <f t="shared" si="0"/>
        <v>25.964999999999996</v>
      </c>
      <c r="F22" s="1">
        <f t="shared" si="5"/>
        <v>4.435700634786155E-4</v>
      </c>
      <c r="G22" s="1">
        <f t="shared" si="5"/>
        <v>6.4141090660796429E-4</v>
      </c>
      <c r="H22" s="1">
        <f t="shared" si="2"/>
        <v>30</v>
      </c>
      <c r="I22" s="2">
        <f t="shared" si="3"/>
        <v>1032.2984302306079</v>
      </c>
      <c r="J22" s="3">
        <f t="shared" si="4"/>
        <v>1548.447645345912</v>
      </c>
    </row>
    <row r="23" spans="1:10" x14ac:dyDescent="0.3">
      <c r="A23" s="25">
        <v>77575</v>
      </c>
      <c r="B23" s="19">
        <v>44317</v>
      </c>
      <c r="C23" s="19">
        <v>44347</v>
      </c>
      <c r="D23" s="21">
        <v>17.22</v>
      </c>
      <c r="E23" s="1">
        <f t="shared" si="0"/>
        <v>25.83</v>
      </c>
      <c r="F23" s="1">
        <f t="shared" si="5"/>
        <v>4.4143719656886127E-4</v>
      </c>
      <c r="G23" s="1">
        <f t="shared" si="5"/>
        <v>6.3843038669131325E-4</v>
      </c>
      <c r="H23" s="1">
        <f t="shared" si="2"/>
        <v>31</v>
      </c>
      <c r="I23" s="2">
        <f t="shared" si="3"/>
        <v>1061.5792062387118</v>
      </c>
      <c r="J23" s="3">
        <f t="shared" si="4"/>
        <v>1592.3688093580677</v>
      </c>
    </row>
    <row r="24" spans="1:10" x14ac:dyDescent="0.3">
      <c r="A24" s="25">
        <v>77575</v>
      </c>
      <c r="B24" s="19">
        <v>44348</v>
      </c>
      <c r="C24" s="19">
        <v>44377</v>
      </c>
      <c r="D24" s="21">
        <v>17.21</v>
      </c>
      <c r="E24" s="1">
        <f t="shared" si="0"/>
        <v>25.815000000000001</v>
      </c>
      <c r="F24" s="1">
        <f t="shared" si="5"/>
        <v>4.4120011055892583E-4</v>
      </c>
      <c r="G24" s="1">
        <f t="shared" si="5"/>
        <v>6.3809902098910243E-4</v>
      </c>
      <c r="H24" s="1">
        <f t="shared" si="2"/>
        <v>30</v>
      </c>
      <c r="I24" s="2">
        <f t="shared" si="3"/>
        <v>1026.78295729826</v>
      </c>
      <c r="J24" s="3">
        <f t="shared" si="4"/>
        <v>1540.1744359473901</v>
      </c>
    </row>
    <row r="25" spans="1:10" x14ac:dyDescent="0.3">
      <c r="A25" s="25">
        <v>77575</v>
      </c>
      <c r="B25" s="20">
        <v>44378</v>
      </c>
      <c r="C25" s="20">
        <v>44408</v>
      </c>
      <c r="D25" s="22">
        <v>17.18</v>
      </c>
      <c r="E25" s="1">
        <f t="shared" si="0"/>
        <v>25.77</v>
      </c>
      <c r="F25" s="1">
        <f t="shared" si="5"/>
        <v>4.4048873148283541E-4</v>
      </c>
      <c r="G25" s="1">
        <f t="shared" si="5"/>
        <v>6.3710468745115101E-4</v>
      </c>
      <c r="H25" s="1">
        <f t="shared" si="2"/>
        <v>31</v>
      </c>
      <c r="I25" s="2">
        <f t="shared" si="3"/>
        <v>1059.2983136882096</v>
      </c>
      <c r="J25" s="3">
        <f t="shared" si="4"/>
        <v>1588.9474705323146</v>
      </c>
    </row>
    <row r="26" spans="1:10" x14ac:dyDescent="0.3">
      <c r="A26" s="25">
        <v>77575</v>
      </c>
      <c r="B26" s="23">
        <v>44409</v>
      </c>
      <c r="C26" s="23">
        <v>44439</v>
      </c>
      <c r="D26" s="24">
        <v>17.239999999999998</v>
      </c>
      <c r="E26" s="1">
        <f t="shared" si="0"/>
        <v>25.86</v>
      </c>
      <c r="F26" s="1">
        <f t="shared" si="5"/>
        <v>4.4191130808579615E-4</v>
      </c>
      <c r="G26" s="1">
        <f t="shared" si="5"/>
        <v>6.3909299993669677E-4</v>
      </c>
      <c r="H26" s="1">
        <f t="shared" si="2"/>
        <v>31</v>
      </c>
      <c r="I26" s="2">
        <f t="shared" si="3"/>
        <v>1062.7193614674247</v>
      </c>
      <c r="J26" s="3">
        <f t="shared" si="4"/>
        <v>1594.0790422011371</v>
      </c>
    </row>
    <row r="27" spans="1:10" x14ac:dyDescent="0.3">
      <c r="A27" s="25">
        <v>77575</v>
      </c>
      <c r="B27" s="23">
        <v>44440</v>
      </c>
      <c r="C27" s="23">
        <v>44469</v>
      </c>
      <c r="D27" s="24">
        <v>17.190000000000001</v>
      </c>
      <c r="E27" s="1">
        <f t="shared" si="0"/>
        <v>25.785000000000004</v>
      </c>
      <c r="F27" s="1">
        <f t="shared" si="5"/>
        <v>4.4072587801946561E-4</v>
      </c>
      <c r="G27" s="1">
        <f t="shared" si="5"/>
        <v>6.3743617137834718E-4</v>
      </c>
      <c r="H27" s="1">
        <f t="shared" si="2"/>
        <v>30</v>
      </c>
      <c r="I27" s="2">
        <f t="shared" si="3"/>
        <v>1025.6792996208014</v>
      </c>
      <c r="J27" s="3">
        <f t="shared" si="4"/>
        <v>1538.5189494312021</v>
      </c>
    </row>
    <row r="28" spans="1:10" x14ac:dyDescent="0.3">
      <c r="A28" s="25">
        <v>77575</v>
      </c>
      <c r="B28" s="23">
        <v>44470</v>
      </c>
      <c r="C28" s="23">
        <v>44500</v>
      </c>
      <c r="D28" s="24">
        <v>17.079999999999998</v>
      </c>
      <c r="E28" s="1">
        <f t="shared" si="0"/>
        <v>25.619999999999997</v>
      </c>
      <c r="F28" s="1">
        <f t="shared" si="5"/>
        <v>4.3811615551492267E-4</v>
      </c>
      <c r="G28" s="1">
        <f t="shared" si="5"/>
        <v>6.3378767813970782E-4</v>
      </c>
      <c r="H28" s="1">
        <f t="shared" si="2"/>
        <v>31</v>
      </c>
      <c r="I28" s="2">
        <f t="shared" si="3"/>
        <v>1053.5926836861738</v>
      </c>
      <c r="J28" s="3">
        <f t="shared" si="4"/>
        <v>1580.3890255292608</v>
      </c>
    </row>
    <row r="29" spans="1:10" x14ac:dyDescent="0.3">
      <c r="A29" s="25">
        <v>77575</v>
      </c>
      <c r="B29" s="23">
        <v>44501</v>
      </c>
      <c r="C29" s="23">
        <v>44530</v>
      </c>
      <c r="D29" s="24">
        <v>17.27</v>
      </c>
      <c r="E29" s="1">
        <f t="shared" si="0"/>
        <v>25.905000000000001</v>
      </c>
      <c r="F29" s="1">
        <f t="shared" si="5"/>
        <v>4.4262232415648306E-4</v>
      </c>
      <c r="G29" s="1">
        <f t="shared" si="5"/>
        <v>6.4008662454750898E-4</v>
      </c>
      <c r="H29" s="1">
        <f t="shared" si="2"/>
        <v>30</v>
      </c>
      <c r="I29" s="2">
        <f t="shared" si="3"/>
        <v>1030.0928038931752</v>
      </c>
      <c r="J29" s="3">
        <f t="shared" si="4"/>
        <v>1545.1392058397628</v>
      </c>
    </row>
    <row r="30" spans="1:10" x14ac:dyDescent="0.3">
      <c r="A30" s="25">
        <v>77575</v>
      </c>
      <c r="B30" s="23">
        <v>44531</v>
      </c>
      <c r="C30" s="23">
        <v>44561</v>
      </c>
      <c r="D30" s="24">
        <v>17.46</v>
      </c>
      <c r="E30" s="1">
        <f t="shared" si="0"/>
        <v>26.19</v>
      </c>
      <c r="F30" s="1">
        <f t="shared" si="5"/>
        <v>4.4712121809009631E-4</v>
      </c>
      <c r="G30" s="1">
        <f t="shared" si="5"/>
        <v>6.4637136821255048E-4</v>
      </c>
      <c r="H30" s="1">
        <f t="shared" si="2"/>
        <v>31</v>
      </c>
      <c r="I30" s="2">
        <f t="shared" si="3"/>
        <v>1075.2482832935159</v>
      </c>
      <c r="J30" s="3">
        <f t="shared" si="4"/>
        <v>1612.872424940274</v>
      </c>
    </row>
    <row r="31" spans="1:10" x14ac:dyDescent="0.3">
      <c r="A31" s="25">
        <v>77575</v>
      </c>
      <c r="B31" s="23">
        <v>44562</v>
      </c>
      <c r="C31" s="23">
        <v>44592</v>
      </c>
      <c r="D31" s="24">
        <v>17.66</v>
      </c>
      <c r="E31" s="1">
        <f t="shared" si="0"/>
        <v>26.490000000000002</v>
      </c>
      <c r="F31" s="1">
        <f t="shared" si="5"/>
        <v>4.5184906262552005E-4</v>
      </c>
      <c r="G31" s="1">
        <f t="shared" si="5"/>
        <v>6.5297161451649544E-4</v>
      </c>
      <c r="H31" s="1">
        <f t="shared" si="2"/>
        <v>31</v>
      </c>
      <c r="I31" s="2">
        <f t="shared" si="3"/>
        <v>1086.6179220284162</v>
      </c>
      <c r="J31" s="3">
        <f t="shared" si="4"/>
        <v>1629.9268830426242</v>
      </c>
    </row>
    <row r="32" spans="1:10" x14ac:dyDescent="0.3">
      <c r="A32" s="25">
        <v>77575</v>
      </c>
      <c r="B32" s="23">
        <v>44593</v>
      </c>
      <c r="C32" s="23">
        <v>44620</v>
      </c>
      <c r="D32" s="24">
        <v>18.3</v>
      </c>
      <c r="E32" s="1">
        <f t="shared" si="0"/>
        <v>27.450000000000003</v>
      </c>
      <c r="F32" s="1">
        <f t="shared" si="5"/>
        <v>4.6692448919682938E-4</v>
      </c>
      <c r="G32" s="1">
        <f t="shared" si="5"/>
        <v>6.739879857711184E-4</v>
      </c>
      <c r="H32" s="1">
        <f t="shared" si="2"/>
        <v>28</v>
      </c>
      <c r="I32" s="2">
        <f t="shared" si="3"/>
        <v>1014.2066829844331</v>
      </c>
      <c r="J32" s="3">
        <f t="shared" si="4"/>
        <v>1521.3100244766497</v>
      </c>
    </row>
    <row r="33" spans="1:10" x14ac:dyDescent="0.3">
      <c r="A33" s="25">
        <v>77575</v>
      </c>
      <c r="B33" s="23">
        <v>44621</v>
      </c>
      <c r="C33" s="23">
        <v>44651</v>
      </c>
      <c r="D33" s="24">
        <v>18.47</v>
      </c>
      <c r="E33" s="1">
        <f t="shared" si="0"/>
        <v>27.704999999999998</v>
      </c>
      <c r="F33" s="1">
        <f t="shared" si="5"/>
        <v>4.7091522905229333E-4</v>
      </c>
      <c r="G33" s="1">
        <f t="shared" si="5"/>
        <v>6.7954392584845813E-4</v>
      </c>
      <c r="H33" s="1">
        <f t="shared" si="2"/>
        <v>31</v>
      </c>
      <c r="I33" s="2">
        <f t="shared" si="3"/>
        <v>1132.4687157056815</v>
      </c>
      <c r="J33" s="3">
        <f t="shared" si="4"/>
        <v>1698.7030735585222</v>
      </c>
    </row>
    <row r="34" spans="1:10" x14ac:dyDescent="0.3">
      <c r="A34" s="25">
        <v>77575</v>
      </c>
      <c r="B34" s="23">
        <v>44652</v>
      </c>
      <c r="C34" s="23">
        <v>44681</v>
      </c>
      <c r="D34" s="24">
        <v>19.05</v>
      </c>
      <c r="E34" s="1">
        <f t="shared" si="0"/>
        <v>28.575000000000003</v>
      </c>
      <c r="F34" s="1">
        <f t="shared" si="5"/>
        <v>4.8448784563337455E-4</v>
      </c>
      <c r="G34" s="1">
        <f t="shared" si="5"/>
        <v>6.9841657289071435E-4</v>
      </c>
      <c r="H34" s="1">
        <f t="shared" si="2"/>
        <v>30</v>
      </c>
      <c r="I34" s="2">
        <f t="shared" si="3"/>
        <v>1127.524338750271</v>
      </c>
      <c r="J34" s="3">
        <f t="shared" si="4"/>
        <v>1691.2865081254065</v>
      </c>
    </row>
    <row r="35" spans="1:10" x14ac:dyDescent="0.3">
      <c r="A35" s="25">
        <v>77575</v>
      </c>
      <c r="B35" s="23">
        <v>44682</v>
      </c>
      <c r="C35" s="23">
        <v>44712</v>
      </c>
      <c r="D35" s="24">
        <v>19.71</v>
      </c>
      <c r="E35" s="1">
        <f t="shared" si="0"/>
        <v>29.565000000000001</v>
      </c>
      <c r="F35" s="1">
        <f t="shared" si="5"/>
        <v>4.9985256599960337E-4</v>
      </c>
      <c r="G35" s="1">
        <f t="shared" si="5"/>
        <v>7.1973805313163552E-4</v>
      </c>
      <c r="H35" s="1">
        <f t="shared" si="2"/>
        <v>31</v>
      </c>
      <c r="I35" s="2">
        <f t="shared" si="3"/>
        <v>1202.0579470299961</v>
      </c>
      <c r="J35" s="3">
        <f t="shared" si="4"/>
        <v>1803.086920544994</v>
      </c>
    </row>
    <row r="36" spans="1:10" x14ac:dyDescent="0.3">
      <c r="A36" s="25">
        <v>77575</v>
      </c>
      <c r="B36" s="23">
        <v>44713</v>
      </c>
      <c r="C36" s="23">
        <v>44742</v>
      </c>
      <c r="D36" s="24">
        <v>20.399999999999999</v>
      </c>
      <c r="E36" s="1">
        <f t="shared" si="0"/>
        <v>30.599999999999998</v>
      </c>
      <c r="F36" s="1">
        <f t="shared" si="5"/>
        <v>5.1582562254504083E-4</v>
      </c>
      <c r="G36" s="1">
        <f t="shared" si="5"/>
        <v>7.4185568016926773E-4</v>
      </c>
      <c r="H36" s="1">
        <f t="shared" si="2"/>
        <v>30</v>
      </c>
      <c r="I36" s="2">
        <f t="shared" si="3"/>
        <v>1200.4551800679462</v>
      </c>
      <c r="J36" s="3">
        <f t="shared" si="4"/>
        <v>1800.6827701019192</v>
      </c>
    </row>
    <row r="37" spans="1:10" x14ac:dyDescent="0.3">
      <c r="A37" s="25">
        <v>77575</v>
      </c>
      <c r="B37" s="23">
        <v>44743</v>
      </c>
      <c r="C37" s="23">
        <v>44773</v>
      </c>
      <c r="D37" s="24">
        <v>21.28</v>
      </c>
      <c r="E37" s="1">
        <f t="shared" si="0"/>
        <v>31.92</v>
      </c>
      <c r="F37" s="1">
        <f t="shared" si="5"/>
        <v>5.3606512020598629E-4</v>
      </c>
      <c r="G37" s="1">
        <f t="shared" si="5"/>
        <v>7.6981140911147605E-4</v>
      </c>
      <c r="H37" s="1">
        <f t="shared" si="2"/>
        <v>31</v>
      </c>
      <c r="I37" s="2">
        <f t="shared" si="3"/>
        <v>1289.142802699361</v>
      </c>
      <c r="J37" s="3">
        <f t="shared" si="4"/>
        <v>1933.7142040490417</v>
      </c>
    </row>
    <row r="38" spans="1:10" x14ac:dyDescent="0.3">
      <c r="A38" s="25">
        <v>77575</v>
      </c>
      <c r="B38" s="23">
        <v>44774</v>
      </c>
      <c r="C38" s="23">
        <v>44804</v>
      </c>
      <c r="D38" s="24">
        <v>22.21</v>
      </c>
      <c r="E38" s="1">
        <f t="shared" si="0"/>
        <v>33.314999999999998</v>
      </c>
      <c r="F38" s="1">
        <f t="shared" ref="F38:G40" si="6">((1+D38/100)^(1/360))-1</f>
        <v>5.5729603860510402E-4</v>
      </c>
      <c r="G38" s="1">
        <f t="shared" si="6"/>
        <v>7.9905397088020358E-4</v>
      </c>
      <c r="H38" s="1">
        <f t="shared" si="2"/>
        <v>31</v>
      </c>
      <c r="I38" s="2">
        <f t="shared" si="3"/>
        <v>1340.1994460385195</v>
      </c>
      <c r="J38" s="3">
        <f t="shared" si="4"/>
        <v>2010.2991690577792</v>
      </c>
    </row>
    <row r="39" spans="1:10" x14ac:dyDescent="0.3">
      <c r="A39" s="25">
        <v>77575</v>
      </c>
      <c r="B39" s="23">
        <v>44805</v>
      </c>
      <c r="C39" s="23">
        <v>44834</v>
      </c>
      <c r="D39" s="24">
        <v>23.5</v>
      </c>
      <c r="E39" s="1">
        <f t="shared" si="0"/>
        <v>35.25</v>
      </c>
      <c r="F39" s="1">
        <f t="shared" si="6"/>
        <v>5.8648016250040236E-4</v>
      </c>
      <c r="G39" s="1">
        <f t="shared" si="6"/>
        <v>8.3911500389266536E-4</v>
      </c>
      <c r="H39" s="1">
        <f t="shared" si="2"/>
        <v>30</v>
      </c>
      <c r="I39" s="2">
        <f t="shared" si="3"/>
        <v>1364.8859581790614</v>
      </c>
      <c r="J39" s="3">
        <f t="shared" si="4"/>
        <v>2047.3289372685922</v>
      </c>
    </row>
    <row r="40" spans="1:10" x14ac:dyDescent="0.3">
      <c r="A40" s="25">
        <v>77575</v>
      </c>
      <c r="B40" s="23">
        <v>44835</v>
      </c>
      <c r="C40" s="23">
        <v>44865</v>
      </c>
      <c r="D40" s="24">
        <v>24.61</v>
      </c>
      <c r="E40" s="1">
        <f t="shared" si="0"/>
        <v>36.914999999999999</v>
      </c>
      <c r="F40" s="1">
        <f t="shared" si="6"/>
        <v>6.1134978138954743E-4</v>
      </c>
      <c r="G40" s="1">
        <f t="shared" si="6"/>
        <v>8.7313126106658423E-4</v>
      </c>
      <c r="H40" s="1">
        <f t="shared" si="2"/>
        <v>31</v>
      </c>
      <c r="I40" s="2">
        <f t="shared" si="3"/>
        <v>1470.1892380301183</v>
      </c>
      <c r="J40" s="3">
        <f t="shared" si="4"/>
        <v>2205.2838570451777</v>
      </c>
    </row>
    <row r="41" spans="1:10" x14ac:dyDescent="0.3">
      <c r="A41" s="25">
        <v>77575</v>
      </c>
      <c r="B41" s="8"/>
      <c r="C41" s="9"/>
      <c r="D41" s="18"/>
      <c r="E41" s="1"/>
      <c r="F41" s="1"/>
      <c r="G41" s="1"/>
      <c r="H41" s="1"/>
      <c r="I41" s="2"/>
      <c r="J41" s="3">
        <f t="shared" si="4"/>
        <v>0</v>
      </c>
    </row>
    <row r="42" spans="1:10" x14ac:dyDescent="0.3">
      <c r="A42" s="25">
        <v>77575</v>
      </c>
      <c r="B42" s="8"/>
      <c r="C42" s="9"/>
      <c r="D42" s="18"/>
      <c r="E42" s="1"/>
      <c r="F42" s="1"/>
      <c r="G42" s="1"/>
      <c r="H42" s="1"/>
      <c r="I42" s="2"/>
      <c r="J42" s="3">
        <f t="shared" si="4"/>
        <v>0</v>
      </c>
    </row>
    <row r="43" spans="1:10" x14ac:dyDescent="0.3">
      <c r="A43" s="25">
        <v>77575</v>
      </c>
      <c r="B43" s="8"/>
      <c r="C43" s="9"/>
      <c r="D43" s="18"/>
      <c r="E43" s="1"/>
      <c r="F43" s="1"/>
      <c r="G43" s="1"/>
      <c r="H43" s="1"/>
      <c r="I43" s="2"/>
      <c r="J43" s="3">
        <f t="shared" si="4"/>
        <v>0</v>
      </c>
    </row>
    <row r="44" spans="1:10" x14ac:dyDescent="0.3">
      <c r="A44" s="25">
        <v>77575</v>
      </c>
      <c r="B44" s="8"/>
      <c r="C44" s="9"/>
      <c r="D44" s="18"/>
      <c r="E44" s="1"/>
      <c r="F44" s="1"/>
      <c r="G44" s="1"/>
      <c r="H44" s="1"/>
      <c r="I44" s="2"/>
      <c r="J44" s="3">
        <f t="shared" si="4"/>
        <v>0</v>
      </c>
    </row>
    <row r="45" spans="1:10" x14ac:dyDescent="0.3">
      <c r="A45" s="25">
        <v>77575</v>
      </c>
      <c r="B45" s="8"/>
      <c r="C45" s="9"/>
      <c r="D45" s="18"/>
      <c r="E45" s="1"/>
      <c r="F45" s="1"/>
      <c r="G45" s="1"/>
      <c r="H45" s="1"/>
      <c r="I45" s="2"/>
      <c r="J45" s="3">
        <f t="shared" si="4"/>
        <v>0</v>
      </c>
    </row>
    <row r="46" spans="1:10" x14ac:dyDescent="0.3">
      <c r="A46" s="25">
        <v>77575</v>
      </c>
      <c r="B46" s="8"/>
      <c r="C46" s="9"/>
      <c r="D46" s="18"/>
      <c r="E46" s="1"/>
      <c r="F46" s="1"/>
      <c r="G46" s="1"/>
      <c r="H46" s="1"/>
      <c r="I46" s="2"/>
      <c r="J46" s="3">
        <f t="shared" si="4"/>
        <v>0</v>
      </c>
    </row>
    <row r="47" spans="1:10" x14ac:dyDescent="0.3">
      <c r="A47" s="25">
        <v>77575</v>
      </c>
      <c r="B47" s="8"/>
      <c r="C47" s="9"/>
      <c r="D47" s="18"/>
      <c r="E47" s="1"/>
      <c r="F47" s="1"/>
      <c r="G47" s="1"/>
      <c r="H47" s="1"/>
      <c r="I47" s="2"/>
      <c r="J47" s="3">
        <f t="shared" si="4"/>
        <v>0</v>
      </c>
    </row>
    <row r="48" spans="1:10" x14ac:dyDescent="0.3">
      <c r="A48" s="25">
        <v>77575</v>
      </c>
      <c r="B48" s="8"/>
      <c r="C48" s="9"/>
      <c r="D48" s="18"/>
      <c r="E48" s="1"/>
      <c r="F48" s="1"/>
      <c r="G48" s="1"/>
      <c r="H48" s="1"/>
      <c r="I48" s="2"/>
      <c r="J48" s="3">
        <f t="shared" si="4"/>
        <v>0</v>
      </c>
    </row>
    <row r="49" spans="1:10" x14ac:dyDescent="0.3">
      <c r="A49" s="25">
        <v>77575</v>
      </c>
      <c r="B49" s="8"/>
      <c r="C49" s="9"/>
      <c r="D49" s="18"/>
      <c r="E49" s="1"/>
      <c r="F49" s="1"/>
      <c r="G49" s="1"/>
      <c r="H49" s="1"/>
      <c r="I49" s="2"/>
      <c r="J49" s="3">
        <f t="shared" si="4"/>
        <v>0</v>
      </c>
    </row>
    <row r="50" spans="1:10" x14ac:dyDescent="0.3">
      <c r="A50" s="41" t="s">
        <v>11</v>
      </c>
      <c r="B50" s="41"/>
      <c r="C50" s="41"/>
      <c r="D50" s="41"/>
      <c r="E50" s="41"/>
      <c r="F50" s="41"/>
      <c r="G50" s="41"/>
      <c r="H50" s="41"/>
      <c r="I50" s="41"/>
      <c r="J50" s="12">
        <f>SUM(J5:J25)</f>
        <v>32643.808374112643</v>
      </c>
    </row>
    <row r="52" spans="1:10" x14ac:dyDescent="0.3">
      <c r="A52" s="10"/>
      <c r="B52" s="11"/>
    </row>
  </sheetData>
  <mergeCells count="3">
    <mergeCell ref="A2:I2"/>
    <mergeCell ref="A3:J3"/>
    <mergeCell ref="A50:I50"/>
  </mergeCells>
  <pageMargins left="0.7" right="0.7" top="0.75" bottom="0.75" header="0.3" footer="0.3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F75B-010B-41EE-B470-D78E0D35E38D}">
  <dimension ref="A2:J51"/>
  <sheetViews>
    <sheetView topLeftCell="A33" workbookViewId="0">
      <selection activeCell="B6" sqref="B6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3.44140625" customWidth="1"/>
    <col min="9" max="9" width="2.21875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16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3">
      <c r="A4" s="26" t="s">
        <v>0</v>
      </c>
      <c r="B4" s="27" t="s">
        <v>1</v>
      </c>
      <c r="C4" s="28" t="s">
        <v>2</v>
      </c>
      <c r="D4" s="29" t="s">
        <v>4</v>
      </c>
      <c r="E4" s="30" t="s">
        <v>5</v>
      </c>
      <c r="F4" s="30" t="s">
        <v>8</v>
      </c>
      <c r="G4" s="30" t="s">
        <v>7</v>
      </c>
      <c r="H4" s="30" t="s">
        <v>3</v>
      </c>
      <c r="I4" s="26" t="s">
        <v>9</v>
      </c>
      <c r="J4" s="26" t="s">
        <v>6</v>
      </c>
    </row>
    <row r="5" spans="1:10" x14ac:dyDescent="0.3">
      <c r="A5" s="5">
        <v>186530</v>
      </c>
      <c r="B5" s="19">
        <v>43830</v>
      </c>
      <c r="C5" s="19">
        <v>43830</v>
      </c>
      <c r="D5" s="21">
        <v>18.91</v>
      </c>
      <c r="E5" s="1">
        <f t="shared" ref="E5:E39" si="0">D5*1.5</f>
        <v>28.365000000000002</v>
      </c>
      <c r="F5" s="1">
        <f t="shared" ref="F5:G19" si="1">((1+D5/100)^(1/360))-1</f>
        <v>4.812177438526799E-4</v>
      </c>
      <c r="G5" s="1">
        <f t="shared" si="1"/>
        <v>6.9387279187016482E-4</v>
      </c>
      <c r="H5" s="1">
        <f t="shared" ref="H5:H39" si="2">C5-B5+1</f>
        <v>1</v>
      </c>
      <c r="I5" s="2">
        <f t="shared" ref="I5:I39" si="3">(A5*F5)*H5</f>
        <v>89.761545760840377</v>
      </c>
      <c r="J5" s="3">
        <f t="shared" ref="J5:J48" si="4">+I5*1.5</f>
        <v>134.64231864126057</v>
      </c>
    </row>
    <row r="6" spans="1:10" x14ac:dyDescent="0.3">
      <c r="A6" s="25">
        <v>186530</v>
      </c>
      <c r="B6" s="19">
        <v>43831</v>
      </c>
      <c r="C6" s="19">
        <v>43861</v>
      </c>
      <c r="D6" s="21">
        <v>18.77</v>
      </c>
      <c r="E6" s="1">
        <f t="shared" si="0"/>
        <v>28.155000000000001</v>
      </c>
      <c r="F6" s="1">
        <f t="shared" si="1"/>
        <v>4.7794380042032181E-4</v>
      </c>
      <c r="G6" s="1">
        <f t="shared" si="1"/>
        <v>6.8932159199941445E-4</v>
      </c>
      <c r="H6" s="1">
        <f t="shared" si="2"/>
        <v>31</v>
      </c>
      <c r="I6" s="2">
        <f t="shared" si="3"/>
        <v>2763.6765698644817</v>
      </c>
      <c r="J6" s="3">
        <f t="shared" si="4"/>
        <v>4145.5148547967228</v>
      </c>
    </row>
    <row r="7" spans="1:10" x14ac:dyDescent="0.3">
      <c r="A7" s="25">
        <v>186530</v>
      </c>
      <c r="B7" s="19">
        <v>43862</v>
      </c>
      <c r="C7" s="19">
        <v>43890</v>
      </c>
      <c r="D7" s="21">
        <v>19.059999999999999</v>
      </c>
      <c r="E7" s="1">
        <f t="shared" si="0"/>
        <v>28.589999999999996</v>
      </c>
      <c r="F7" s="1">
        <f t="shared" si="1"/>
        <v>4.8472127756848948E-4</v>
      </c>
      <c r="G7" s="1">
        <f t="shared" si="1"/>
        <v>6.9874084543286585E-4</v>
      </c>
      <c r="H7" s="1">
        <f t="shared" si="2"/>
        <v>29</v>
      </c>
      <c r="I7" s="2">
        <f t="shared" si="3"/>
        <v>2622.0367372406599</v>
      </c>
      <c r="J7" s="3">
        <f t="shared" si="4"/>
        <v>3933.0551058609899</v>
      </c>
    </row>
    <row r="8" spans="1:10" x14ac:dyDescent="0.3">
      <c r="A8" s="25">
        <v>186530</v>
      </c>
      <c r="B8" s="19">
        <v>43891</v>
      </c>
      <c r="C8" s="19">
        <v>43921</v>
      </c>
      <c r="D8" s="21">
        <v>18.95</v>
      </c>
      <c r="E8" s="1">
        <f t="shared" si="0"/>
        <v>28.424999999999997</v>
      </c>
      <c r="F8" s="1">
        <f t="shared" si="1"/>
        <v>4.8215245025762243E-4</v>
      </c>
      <c r="G8" s="1">
        <f t="shared" si="1"/>
        <v>6.9517177098465943E-4</v>
      </c>
      <c r="H8" s="1">
        <f t="shared" si="2"/>
        <v>31</v>
      </c>
      <c r="I8" s="2">
        <f t="shared" si="3"/>
        <v>2788.0127929431837</v>
      </c>
      <c r="J8" s="3">
        <f t="shared" si="4"/>
        <v>4182.0191894147756</v>
      </c>
    </row>
    <row r="9" spans="1:10" x14ac:dyDescent="0.3">
      <c r="A9" s="25">
        <v>186530</v>
      </c>
      <c r="B9" s="19">
        <v>43922</v>
      </c>
      <c r="C9" s="19">
        <v>43951</v>
      </c>
      <c r="D9" s="21">
        <v>18.690000000000001</v>
      </c>
      <c r="E9" s="1">
        <f t="shared" si="0"/>
        <v>28.035000000000004</v>
      </c>
      <c r="F9" s="1">
        <f t="shared" si="1"/>
        <v>4.7607124729709405E-4</v>
      </c>
      <c r="G9" s="1">
        <f t="shared" si="1"/>
        <v>6.8671756609983703E-4</v>
      </c>
      <c r="H9" s="1">
        <f t="shared" si="2"/>
        <v>30</v>
      </c>
      <c r="I9" s="2">
        <f t="shared" si="3"/>
        <v>2664.0470927498086</v>
      </c>
      <c r="J9" s="3">
        <f t="shared" si="4"/>
        <v>3996.0706391247131</v>
      </c>
    </row>
    <row r="10" spans="1:10" x14ac:dyDescent="0.3">
      <c r="A10" s="25">
        <v>186530</v>
      </c>
      <c r="B10" s="19">
        <v>43952</v>
      </c>
      <c r="C10" s="19">
        <v>43982</v>
      </c>
      <c r="D10" s="21">
        <v>18.190000000000001</v>
      </c>
      <c r="E10" s="1">
        <f t="shared" si="0"/>
        <v>27.285000000000004</v>
      </c>
      <c r="F10" s="1">
        <f t="shared" si="1"/>
        <v>4.6433919718458228E-4</v>
      </c>
      <c r="G10" s="1">
        <f t="shared" si="1"/>
        <v>6.7038705552269207E-4</v>
      </c>
      <c r="H10" s="1">
        <f t="shared" si="2"/>
        <v>31</v>
      </c>
      <c r="I10" s="2">
        <f t="shared" si="3"/>
        <v>2685.0089039760442</v>
      </c>
      <c r="J10" s="3">
        <f t="shared" si="4"/>
        <v>4027.5133559640662</v>
      </c>
    </row>
    <row r="11" spans="1:10" x14ac:dyDescent="0.3">
      <c r="A11" s="25">
        <v>186530</v>
      </c>
      <c r="B11" s="19">
        <v>43983</v>
      </c>
      <c r="C11" s="19">
        <v>44012</v>
      </c>
      <c r="D11" s="21">
        <v>18.12</v>
      </c>
      <c r="E11" s="1">
        <f t="shared" si="0"/>
        <v>27.18</v>
      </c>
      <c r="F11" s="1">
        <f t="shared" si="1"/>
        <v>4.6269276175459062E-4</v>
      </c>
      <c r="G11" s="1">
        <f t="shared" si="1"/>
        <v>6.6809313000626425E-4</v>
      </c>
      <c r="H11" s="1">
        <f t="shared" si="2"/>
        <v>30</v>
      </c>
      <c r="I11" s="2">
        <f t="shared" si="3"/>
        <v>2589.1824255025135</v>
      </c>
      <c r="J11" s="3">
        <f t="shared" si="4"/>
        <v>3883.7736382537705</v>
      </c>
    </row>
    <row r="12" spans="1:10" x14ac:dyDescent="0.3">
      <c r="A12" s="25">
        <v>186530</v>
      </c>
      <c r="B12" s="19">
        <v>44013</v>
      </c>
      <c r="C12" s="19">
        <v>44043</v>
      </c>
      <c r="D12" s="21">
        <v>18.12</v>
      </c>
      <c r="E12" s="1">
        <f t="shared" si="0"/>
        <v>27.18</v>
      </c>
      <c r="F12" s="1">
        <f t="shared" si="1"/>
        <v>4.6269276175459062E-4</v>
      </c>
      <c r="G12" s="1">
        <f t="shared" si="1"/>
        <v>6.6809313000626425E-4</v>
      </c>
      <c r="H12" s="1">
        <f t="shared" si="2"/>
        <v>31</v>
      </c>
      <c r="I12" s="2">
        <f t="shared" si="3"/>
        <v>2675.4885063525976</v>
      </c>
      <c r="J12" s="3">
        <f t="shared" si="4"/>
        <v>4013.2327595288962</v>
      </c>
    </row>
    <row r="13" spans="1:10" x14ac:dyDescent="0.3">
      <c r="A13" s="25">
        <v>186530</v>
      </c>
      <c r="B13" s="19">
        <v>44044</v>
      </c>
      <c r="C13" s="19">
        <v>44074</v>
      </c>
      <c r="D13" s="21">
        <v>18.29</v>
      </c>
      <c r="E13" s="1">
        <f t="shared" si="0"/>
        <v>27.434999999999999</v>
      </c>
      <c r="F13" s="1">
        <f t="shared" si="1"/>
        <v>4.6668956173046006E-4</v>
      </c>
      <c r="G13" s="1">
        <f t="shared" si="1"/>
        <v>6.7366082063613497E-4</v>
      </c>
      <c r="H13" s="1">
        <f t="shared" si="2"/>
        <v>31</v>
      </c>
      <c r="I13" s="2">
        <f t="shared" si="3"/>
        <v>2698.599722437064</v>
      </c>
      <c r="J13" s="3">
        <f t="shared" si="4"/>
        <v>4047.899583655596</v>
      </c>
    </row>
    <row r="14" spans="1:10" x14ac:dyDescent="0.3">
      <c r="A14" s="25">
        <v>186530</v>
      </c>
      <c r="B14" s="19">
        <v>44075</v>
      </c>
      <c r="C14" s="19">
        <v>44104</v>
      </c>
      <c r="D14" s="21">
        <v>18.350000000000001</v>
      </c>
      <c r="E14" s="1">
        <f t="shared" si="0"/>
        <v>27.525000000000002</v>
      </c>
      <c r="F14" s="1">
        <f t="shared" si="1"/>
        <v>4.6809882955711757E-4</v>
      </c>
      <c r="G14" s="1">
        <f t="shared" si="1"/>
        <v>6.7562323568859384E-4</v>
      </c>
      <c r="H14" s="1">
        <f t="shared" si="2"/>
        <v>30</v>
      </c>
      <c r="I14" s="2">
        <f t="shared" si="3"/>
        <v>2619.4342403186743</v>
      </c>
      <c r="J14" s="3">
        <f t="shared" si="4"/>
        <v>3929.1513604780112</v>
      </c>
    </row>
    <row r="15" spans="1:10" x14ac:dyDescent="0.3">
      <c r="A15" s="25">
        <v>186530</v>
      </c>
      <c r="B15" s="19">
        <v>44105</v>
      </c>
      <c r="C15" s="19">
        <v>44135</v>
      </c>
      <c r="D15" s="21">
        <v>18.09</v>
      </c>
      <c r="E15" s="1">
        <f t="shared" si="0"/>
        <v>27.134999999999998</v>
      </c>
      <c r="F15" s="1">
        <f t="shared" si="1"/>
        <v>4.6198684869325213E-4</v>
      </c>
      <c r="G15" s="1">
        <f t="shared" si="1"/>
        <v>6.6710944086900703E-4</v>
      </c>
      <c r="H15" s="1">
        <f t="shared" si="2"/>
        <v>31</v>
      </c>
      <c r="I15" s="2">
        <f t="shared" si="3"/>
        <v>2671.4066134893219</v>
      </c>
      <c r="J15" s="3">
        <f t="shared" si="4"/>
        <v>4007.1099202339828</v>
      </c>
    </row>
    <row r="16" spans="1:10" x14ac:dyDescent="0.3">
      <c r="A16" s="25">
        <v>186530</v>
      </c>
      <c r="B16" s="19">
        <v>44136</v>
      </c>
      <c r="C16" s="19">
        <v>44165</v>
      </c>
      <c r="D16" s="21">
        <v>17.84</v>
      </c>
      <c r="E16" s="1">
        <f t="shared" si="0"/>
        <v>26.759999999999998</v>
      </c>
      <c r="F16" s="1">
        <f t="shared" si="1"/>
        <v>4.560972756531001E-4</v>
      </c>
      <c r="G16" s="1">
        <f t="shared" si="1"/>
        <v>6.5889850285327789E-4</v>
      </c>
      <c r="H16" s="1">
        <f t="shared" si="2"/>
        <v>30</v>
      </c>
      <c r="I16" s="2">
        <f t="shared" si="3"/>
        <v>2552.274744827183</v>
      </c>
      <c r="J16" s="3">
        <f t="shared" si="4"/>
        <v>3828.4121172407745</v>
      </c>
    </row>
    <row r="17" spans="1:10" x14ac:dyDescent="0.3">
      <c r="A17" s="25">
        <v>186530</v>
      </c>
      <c r="B17" s="19">
        <v>44166</v>
      </c>
      <c r="C17" s="19">
        <v>44196</v>
      </c>
      <c r="D17" s="21">
        <v>17.46</v>
      </c>
      <c r="E17" s="1">
        <f t="shared" si="0"/>
        <v>26.19</v>
      </c>
      <c r="F17" s="1">
        <f t="shared" si="1"/>
        <v>4.4712121809009631E-4</v>
      </c>
      <c r="G17" s="1">
        <f t="shared" si="1"/>
        <v>6.4637136821255048E-4</v>
      </c>
      <c r="H17" s="1">
        <f t="shared" si="2"/>
        <v>31</v>
      </c>
      <c r="I17" s="2">
        <f t="shared" si="3"/>
        <v>2585.4471451207155</v>
      </c>
      <c r="J17" s="3">
        <f t="shared" si="4"/>
        <v>3878.1707176810733</v>
      </c>
    </row>
    <row r="18" spans="1:10" x14ac:dyDescent="0.3">
      <c r="A18" s="25">
        <v>186530</v>
      </c>
      <c r="B18" s="19">
        <v>44197</v>
      </c>
      <c r="C18" s="19">
        <v>44227</v>
      </c>
      <c r="D18" s="21">
        <v>17.32</v>
      </c>
      <c r="E18" s="1">
        <f t="shared" si="0"/>
        <v>25.98</v>
      </c>
      <c r="F18" s="1">
        <f t="shared" si="1"/>
        <v>4.4380694795620457E-4</v>
      </c>
      <c r="G18" s="1">
        <f t="shared" si="1"/>
        <v>6.4174187883647704E-4</v>
      </c>
      <c r="H18" s="1">
        <f t="shared" si="2"/>
        <v>31</v>
      </c>
      <c r="I18" s="2">
        <f t="shared" si="3"/>
        <v>2566.282610070396</v>
      </c>
      <c r="J18" s="3">
        <f t="shared" si="4"/>
        <v>3849.423915105594</v>
      </c>
    </row>
    <row r="19" spans="1:10" x14ac:dyDescent="0.3">
      <c r="A19" s="25">
        <v>186530</v>
      </c>
      <c r="B19" s="19">
        <v>44228</v>
      </c>
      <c r="C19" s="19">
        <v>44255</v>
      </c>
      <c r="D19" s="21">
        <v>17.54</v>
      </c>
      <c r="E19" s="1">
        <f t="shared" si="0"/>
        <v>26.31</v>
      </c>
      <c r="F19" s="1">
        <f t="shared" si="1"/>
        <v>4.4901331852686965E-4</v>
      </c>
      <c r="G19" s="1">
        <f t="shared" si="1"/>
        <v>6.4901334251654674E-4</v>
      </c>
      <c r="H19" s="1">
        <f t="shared" si="2"/>
        <v>28</v>
      </c>
      <c r="I19" s="2">
        <f t="shared" si="3"/>
        <v>2345.1247205348759</v>
      </c>
      <c r="J19" s="3">
        <f t="shared" si="4"/>
        <v>3517.6870808023141</v>
      </c>
    </row>
    <row r="20" spans="1:10" x14ac:dyDescent="0.3">
      <c r="A20" s="25">
        <v>186530</v>
      </c>
      <c r="B20" s="19">
        <v>44256</v>
      </c>
      <c r="C20" s="19">
        <v>44286</v>
      </c>
      <c r="D20" s="21">
        <v>17.41</v>
      </c>
      <c r="E20" s="1">
        <f t="shared" si="0"/>
        <v>26.115000000000002</v>
      </c>
      <c r="F20" s="1">
        <f t="shared" ref="F20:G39" si="5">((1+D20/100)^(1/360))-1</f>
        <v>4.4593800261782945E-4</v>
      </c>
      <c r="G20" s="1">
        <f t="shared" si="5"/>
        <v>6.4471886169825687E-4</v>
      </c>
      <c r="H20" s="1">
        <f t="shared" si="2"/>
        <v>31</v>
      </c>
      <c r="I20" s="2">
        <f t="shared" si="3"/>
        <v>2578.6052844774158</v>
      </c>
      <c r="J20" s="3">
        <f t="shared" si="4"/>
        <v>3867.9079267161237</v>
      </c>
    </row>
    <row r="21" spans="1:10" x14ac:dyDescent="0.3">
      <c r="A21" s="25">
        <v>186530</v>
      </c>
      <c r="B21" s="19">
        <v>44287</v>
      </c>
      <c r="C21" s="19">
        <v>44316</v>
      </c>
      <c r="D21" s="21">
        <v>17.309999999999999</v>
      </c>
      <c r="E21" s="1">
        <f t="shared" si="0"/>
        <v>25.964999999999996</v>
      </c>
      <c r="F21" s="1">
        <f t="shared" si="5"/>
        <v>4.435700634786155E-4</v>
      </c>
      <c r="G21" s="1">
        <f t="shared" si="5"/>
        <v>6.4141090660796429E-4</v>
      </c>
      <c r="H21" s="1">
        <f t="shared" si="2"/>
        <v>30</v>
      </c>
      <c r="I21" s="2">
        <f t="shared" si="3"/>
        <v>2482.1737182199845</v>
      </c>
      <c r="J21" s="3">
        <f t="shared" si="4"/>
        <v>3723.2605773299765</v>
      </c>
    </row>
    <row r="22" spans="1:10" x14ac:dyDescent="0.3">
      <c r="A22" s="25">
        <v>186530</v>
      </c>
      <c r="B22" s="19">
        <v>44317</v>
      </c>
      <c r="C22" s="19">
        <v>44347</v>
      </c>
      <c r="D22" s="21">
        <v>17.22</v>
      </c>
      <c r="E22" s="1">
        <f t="shared" si="0"/>
        <v>25.83</v>
      </c>
      <c r="F22" s="1">
        <f t="shared" si="5"/>
        <v>4.4143719656886127E-4</v>
      </c>
      <c r="G22" s="1">
        <f t="shared" si="5"/>
        <v>6.3843038669131325E-4</v>
      </c>
      <c r="H22" s="1">
        <f t="shared" si="2"/>
        <v>31</v>
      </c>
      <c r="I22" s="2">
        <f t="shared" si="3"/>
        <v>2552.5796885556801</v>
      </c>
      <c r="J22" s="3">
        <f t="shared" si="4"/>
        <v>3828.8695328335202</v>
      </c>
    </row>
    <row r="23" spans="1:10" x14ac:dyDescent="0.3">
      <c r="A23" s="25">
        <v>186530</v>
      </c>
      <c r="B23" s="19">
        <v>44348</v>
      </c>
      <c r="C23" s="19">
        <v>44377</v>
      </c>
      <c r="D23" s="21">
        <v>17.21</v>
      </c>
      <c r="E23" s="1">
        <f t="shared" si="0"/>
        <v>25.815000000000001</v>
      </c>
      <c r="F23" s="1">
        <f t="shared" si="5"/>
        <v>4.4120011055892583E-4</v>
      </c>
      <c r="G23" s="1">
        <f t="shared" si="5"/>
        <v>6.3809902098910243E-4</v>
      </c>
      <c r="H23" s="1">
        <f t="shared" si="2"/>
        <v>30</v>
      </c>
      <c r="I23" s="2">
        <f t="shared" si="3"/>
        <v>2468.911698676693</v>
      </c>
      <c r="J23" s="3">
        <f t="shared" si="4"/>
        <v>3703.3675480150396</v>
      </c>
    </row>
    <row r="24" spans="1:10" x14ac:dyDescent="0.3">
      <c r="A24" s="25">
        <v>186530</v>
      </c>
      <c r="B24" s="20">
        <v>44378</v>
      </c>
      <c r="C24" s="20">
        <v>44408</v>
      </c>
      <c r="D24" s="22">
        <v>17.18</v>
      </c>
      <c r="E24" s="1">
        <f t="shared" si="0"/>
        <v>25.77</v>
      </c>
      <c r="F24" s="1">
        <f t="shared" si="5"/>
        <v>4.4048873148283541E-4</v>
      </c>
      <c r="G24" s="1">
        <f t="shared" si="5"/>
        <v>6.3710468745115101E-4</v>
      </c>
      <c r="H24" s="1">
        <f t="shared" si="2"/>
        <v>31</v>
      </c>
      <c r="I24" s="2">
        <f t="shared" si="3"/>
        <v>2547.0952555882918</v>
      </c>
      <c r="J24" s="3">
        <f t="shared" si="4"/>
        <v>3820.6428833824375</v>
      </c>
    </row>
    <row r="25" spans="1:10" x14ac:dyDescent="0.3">
      <c r="A25" s="25">
        <v>186530</v>
      </c>
      <c r="B25" s="23">
        <v>44409</v>
      </c>
      <c r="C25" s="23">
        <v>44439</v>
      </c>
      <c r="D25" s="24">
        <v>17.239999999999998</v>
      </c>
      <c r="E25" s="1">
        <f t="shared" si="0"/>
        <v>25.86</v>
      </c>
      <c r="F25" s="1">
        <f t="shared" si="5"/>
        <v>4.4191130808579615E-4</v>
      </c>
      <c r="G25" s="1">
        <f t="shared" si="5"/>
        <v>6.3909299993669677E-4</v>
      </c>
      <c r="H25" s="1">
        <f t="shared" si="2"/>
        <v>31</v>
      </c>
      <c r="I25" s="2">
        <f t="shared" si="3"/>
        <v>2555.3212052145504</v>
      </c>
      <c r="J25" s="3">
        <f t="shared" si="4"/>
        <v>3832.9818078218259</v>
      </c>
    </row>
    <row r="26" spans="1:10" x14ac:dyDescent="0.3">
      <c r="A26" s="25">
        <v>186530</v>
      </c>
      <c r="B26" s="23">
        <v>44440</v>
      </c>
      <c r="C26" s="23">
        <v>44469</v>
      </c>
      <c r="D26" s="24">
        <v>17.190000000000001</v>
      </c>
      <c r="E26" s="1">
        <f t="shared" si="0"/>
        <v>25.785000000000004</v>
      </c>
      <c r="F26" s="1">
        <f t="shared" si="5"/>
        <v>4.4072587801946561E-4</v>
      </c>
      <c r="G26" s="1">
        <f t="shared" si="5"/>
        <v>6.3743617137834718E-4</v>
      </c>
      <c r="H26" s="1">
        <f t="shared" si="2"/>
        <v>30</v>
      </c>
      <c r="I26" s="2">
        <f t="shared" si="3"/>
        <v>2466.2579408091274</v>
      </c>
      <c r="J26" s="3">
        <f t="shared" si="4"/>
        <v>3699.3869112136908</v>
      </c>
    </row>
    <row r="27" spans="1:10" x14ac:dyDescent="0.3">
      <c r="A27" s="25">
        <v>186530</v>
      </c>
      <c r="B27" s="23">
        <v>44470</v>
      </c>
      <c r="C27" s="23">
        <v>44500</v>
      </c>
      <c r="D27" s="24">
        <v>17.079999999999998</v>
      </c>
      <c r="E27" s="1">
        <f t="shared" si="0"/>
        <v>25.619999999999997</v>
      </c>
      <c r="F27" s="1">
        <f t="shared" si="5"/>
        <v>4.3811615551492267E-4</v>
      </c>
      <c r="G27" s="1">
        <f t="shared" si="5"/>
        <v>6.3378767813970782E-4</v>
      </c>
      <c r="H27" s="1">
        <f t="shared" si="2"/>
        <v>31</v>
      </c>
      <c r="I27" s="2">
        <f t="shared" si="3"/>
        <v>2533.3760011341542</v>
      </c>
      <c r="J27" s="3">
        <f t="shared" si="4"/>
        <v>3800.0640017012311</v>
      </c>
    </row>
    <row r="28" spans="1:10" x14ac:dyDescent="0.3">
      <c r="A28" s="25">
        <v>186530</v>
      </c>
      <c r="B28" s="23">
        <v>44501</v>
      </c>
      <c r="C28" s="23">
        <v>44530</v>
      </c>
      <c r="D28" s="24">
        <v>17.27</v>
      </c>
      <c r="E28" s="1">
        <f t="shared" si="0"/>
        <v>25.905000000000001</v>
      </c>
      <c r="F28" s="1">
        <f t="shared" si="5"/>
        <v>4.4262232415648306E-4</v>
      </c>
      <c r="G28" s="1">
        <f t="shared" si="5"/>
        <v>6.4008662454750898E-4</v>
      </c>
      <c r="H28" s="1">
        <f t="shared" si="2"/>
        <v>30</v>
      </c>
      <c r="I28" s="2">
        <f t="shared" si="3"/>
        <v>2476.8702637472634</v>
      </c>
      <c r="J28" s="3">
        <f t="shared" si="4"/>
        <v>3715.3053956208951</v>
      </c>
    </row>
    <row r="29" spans="1:10" x14ac:dyDescent="0.3">
      <c r="A29" s="25">
        <v>186530</v>
      </c>
      <c r="B29" s="23">
        <v>44531</v>
      </c>
      <c r="C29" s="23">
        <v>44561</v>
      </c>
      <c r="D29" s="24">
        <v>17.46</v>
      </c>
      <c r="E29" s="1">
        <f t="shared" si="0"/>
        <v>26.19</v>
      </c>
      <c r="F29" s="1">
        <f t="shared" si="5"/>
        <v>4.4712121809009631E-4</v>
      </c>
      <c r="G29" s="1">
        <f t="shared" si="5"/>
        <v>6.4637136821255048E-4</v>
      </c>
      <c r="H29" s="1">
        <f t="shared" si="2"/>
        <v>31</v>
      </c>
      <c r="I29" s="2">
        <f t="shared" si="3"/>
        <v>2585.4471451207155</v>
      </c>
      <c r="J29" s="3">
        <f t="shared" si="4"/>
        <v>3878.1707176810733</v>
      </c>
    </row>
    <row r="30" spans="1:10" x14ac:dyDescent="0.3">
      <c r="A30" s="25">
        <v>186530</v>
      </c>
      <c r="B30" s="23">
        <v>44562</v>
      </c>
      <c r="C30" s="23">
        <v>44592</v>
      </c>
      <c r="D30" s="24">
        <v>17.66</v>
      </c>
      <c r="E30" s="1">
        <f t="shared" si="0"/>
        <v>26.490000000000002</v>
      </c>
      <c r="F30" s="1">
        <f t="shared" si="5"/>
        <v>4.5184906262552005E-4</v>
      </c>
      <c r="G30" s="1">
        <f t="shared" si="5"/>
        <v>6.5297161451649544E-4</v>
      </c>
      <c r="H30" s="1">
        <f t="shared" si="2"/>
        <v>31</v>
      </c>
      <c r="I30" s="2">
        <f t="shared" si="3"/>
        <v>2612.7855751976858</v>
      </c>
      <c r="J30" s="3">
        <f t="shared" si="4"/>
        <v>3919.1783627965287</v>
      </c>
    </row>
    <row r="31" spans="1:10" x14ac:dyDescent="0.3">
      <c r="A31" s="25">
        <v>186530</v>
      </c>
      <c r="B31" s="23">
        <v>44593</v>
      </c>
      <c r="C31" s="23">
        <v>44620</v>
      </c>
      <c r="D31" s="24">
        <v>18.3</v>
      </c>
      <c r="E31" s="1">
        <f t="shared" si="0"/>
        <v>27.450000000000003</v>
      </c>
      <c r="F31" s="1">
        <f t="shared" si="5"/>
        <v>4.6692448919682938E-4</v>
      </c>
      <c r="G31" s="1">
        <f t="shared" si="5"/>
        <v>6.739879857711184E-4</v>
      </c>
      <c r="H31" s="1">
        <f t="shared" si="2"/>
        <v>28</v>
      </c>
      <c r="I31" s="2">
        <f t="shared" si="3"/>
        <v>2438.6718991567686</v>
      </c>
      <c r="J31" s="3">
        <f t="shared" si="4"/>
        <v>3658.0078487351529</v>
      </c>
    </row>
    <row r="32" spans="1:10" x14ac:dyDescent="0.3">
      <c r="A32" s="25">
        <v>186530</v>
      </c>
      <c r="B32" s="23">
        <v>44621</v>
      </c>
      <c r="C32" s="23">
        <v>44651</v>
      </c>
      <c r="D32" s="24">
        <v>18.47</v>
      </c>
      <c r="E32" s="1">
        <f t="shared" si="0"/>
        <v>27.704999999999998</v>
      </c>
      <c r="F32" s="1">
        <f t="shared" si="5"/>
        <v>4.7091522905229333E-4</v>
      </c>
      <c r="G32" s="1">
        <f t="shared" si="5"/>
        <v>6.7954392584845813E-4</v>
      </c>
      <c r="H32" s="1">
        <f t="shared" si="2"/>
        <v>31</v>
      </c>
      <c r="I32" s="2">
        <f t="shared" si="3"/>
        <v>2723.0343479288526</v>
      </c>
      <c r="J32" s="3">
        <f t="shared" si="4"/>
        <v>4084.5515218932787</v>
      </c>
    </row>
    <row r="33" spans="1:10" x14ac:dyDescent="0.3">
      <c r="A33" s="25">
        <v>186530</v>
      </c>
      <c r="B33" s="23">
        <v>44652</v>
      </c>
      <c r="C33" s="23">
        <v>44681</v>
      </c>
      <c r="D33" s="24">
        <v>19.05</v>
      </c>
      <c r="E33" s="1">
        <f t="shared" si="0"/>
        <v>28.575000000000003</v>
      </c>
      <c r="F33" s="1">
        <f t="shared" si="5"/>
        <v>4.8448784563337455E-4</v>
      </c>
      <c r="G33" s="1">
        <f t="shared" si="5"/>
        <v>6.9841657289071435E-4</v>
      </c>
      <c r="H33" s="1">
        <f t="shared" si="2"/>
        <v>30</v>
      </c>
      <c r="I33" s="2">
        <f t="shared" si="3"/>
        <v>2711.1455353798005</v>
      </c>
      <c r="J33" s="3">
        <f t="shared" si="4"/>
        <v>4066.7183030697006</v>
      </c>
    </row>
    <row r="34" spans="1:10" x14ac:dyDescent="0.3">
      <c r="A34" s="25">
        <v>186530</v>
      </c>
      <c r="B34" s="23">
        <v>44682</v>
      </c>
      <c r="C34" s="23">
        <v>44712</v>
      </c>
      <c r="D34" s="24">
        <v>19.71</v>
      </c>
      <c r="E34" s="1">
        <f t="shared" si="0"/>
        <v>29.565000000000001</v>
      </c>
      <c r="F34" s="1">
        <f t="shared" si="5"/>
        <v>4.9985256599960337E-4</v>
      </c>
      <c r="G34" s="1">
        <f t="shared" si="5"/>
        <v>7.1973805313163552E-4</v>
      </c>
      <c r="H34" s="1">
        <f t="shared" si="2"/>
        <v>31</v>
      </c>
      <c r="I34" s="2">
        <f t="shared" si="3"/>
        <v>2890.3624732130866</v>
      </c>
      <c r="J34" s="3">
        <f t="shared" si="4"/>
        <v>4335.5437098196298</v>
      </c>
    </row>
    <row r="35" spans="1:10" x14ac:dyDescent="0.3">
      <c r="A35" s="25">
        <v>186530</v>
      </c>
      <c r="B35" s="23">
        <v>44713</v>
      </c>
      <c r="C35" s="23">
        <v>44742</v>
      </c>
      <c r="D35" s="24">
        <v>20.399999999999999</v>
      </c>
      <c r="E35" s="1">
        <f t="shared" si="0"/>
        <v>30.599999999999998</v>
      </c>
      <c r="F35" s="1">
        <f t="shared" si="5"/>
        <v>5.1582562254504083E-4</v>
      </c>
      <c r="G35" s="1">
        <f t="shared" si="5"/>
        <v>7.4185568016926773E-4</v>
      </c>
      <c r="H35" s="1">
        <f t="shared" si="2"/>
        <v>30</v>
      </c>
      <c r="I35" s="2">
        <f t="shared" si="3"/>
        <v>2886.5086011997937</v>
      </c>
      <c r="J35" s="3">
        <f t="shared" si="4"/>
        <v>4329.7629017996906</v>
      </c>
    </row>
    <row r="36" spans="1:10" x14ac:dyDescent="0.3">
      <c r="A36" s="25">
        <v>186530</v>
      </c>
      <c r="B36" s="23">
        <v>44743</v>
      </c>
      <c r="C36" s="23">
        <v>44773</v>
      </c>
      <c r="D36" s="24">
        <v>21.28</v>
      </c>
      <c r="E36" s="1">
        <f t="shared" si="0"/>
        <v>31.92</v>
      </c>
      <c r="F36" s="1">
        <f t="shared" si="5"/>
        <v>5.3606512020598629E-4</v>
      </c>
      <c r="G36" s="1">
        <f t="shared" si="5"/>
        <v>7.6981140911147605E-4</v>
      </c>
      <c r="H36" s="1">
        <f t="shared" si="2"/>
        <v>31</v>
      </c>
      <c r="I36" s="2">
        <f t="shared" si="3"/>
        <v>3099.7590330327016</v>
      </c>
      <c r="J36" s="3">
        <f t="shared" si="4"/>
        <v>4649.6385495490522</v>
      </c>
    </row>
    <row r="37" spans="1:10" x14ac:dyDescent="0.3">
      <c r="A37" s="25">
        <v>186530</v>
      </c>
      <c r="B37" s="23">
        <v>44774</v>
      </c>
      <c r="C37" s="23">
        <v>44804</v>
      </c>
      <c r="D37" s="24">
        <v>22.21</v>
      </c>
      <c r="E37" s="1">
        <f t="shared" si="0"/>
        <v>33.314999999999998</v>
      </c>
      <c r="F37" s="1">
        <f t="shared" si="5"/>
        <v>5.5729603860510402E-4</v>
      </c>
      <c r="G37" s="1">
        <f t="shared" si="5"/>
        <v>7.9905397088020358E-4</v>
      </c>
      <c r="H37" s="1">
        <f t="shared" si="2"/>
        <v>31</v>
      </c>
      <c r="I37" s="2">
        <f t="shared" si="3"/>
        <v>3222.5253325113117</v>
      </c>
      <c r="J37" s="3">
        <f t="shared" si="4"/>
        <v>4833.7879987669676</v>
      </c>
    </row>
    <row r="38" spans="1:10" x14ac:dyDescent="0.3">
      <c r="A38" s="25">
        <v>186530</v>
      </c>
      <c r="B38" s="23">
        <v>44805</v>
      </c>
      <c r="C38" s="23">
        <v>44834</v>
      </c>
      <c r="D38" s="24">
        <v>23.5</v>
      </c>
      <c r="E38" s="1">
        <f t="shared" si="0"/>
        <v>35.25</v>
      </c>
      <c r="F38" s="1">
        <f t="shared" si="5"/>
        <v>5.8648016250040236E-4</v>
      </c>
      <c r="G38" s="1">
        <f t="shared" si="5"/>
        <v>8.3911500389266536E-4</v>
      </c>
      <c r="H38" s="1">
        <f t="shared" si="2"/>
        <v>30</v>
      </c>
      <c r="I38" s="2">
        <f t="shared" si="3"/>
        <v>3281.8843413360014</v>
      </c>
      <c r="J38" s="3">
        <f t="shared" si="4"/>
        <v>4922.8265120040023</v>
      </c>
    </row>
    <row r="39" spans="1:10" x14ac:dyDescent="0.3">
      <c r="A39" s="25">
        <v>186530</v>
      </c>
      <c r="B39" s="23">
        <v>44835</v>
      </c>
      <c r="C39" s="23">
        <v>44865</v>
      </c>
      <c r="D39" s="24">
        <v>24.61</v>
      </c>
      <c r="E39" s="1">
        <f t="shared" si="0"/>
        <v>36.914999999999999</v>
      </c>
      <c r="F39" s="1">
        <f t="shared" si="5"/>
        <v>6.1134978138954743E-4</v>
      </c>
      <c r="G39" s="1">
        <f t="shared" si="5"/>
        <v>8.7313126106658423E-4</v>
      </c>
      <c r="H39" s="1">
        <f t="shared" si="2"/>
        <v>31</v>
      </c>
      <c r="I39" s="2">
        <f t="shared" si="3"/>
        <v>3535.087316400361</v>
      </c>
      <c r="J39" s="3">
        <f t="shared" si="4"/>
        <v>5302.6309746005418</v>
      </c>
    </row>
    <row r="40" spans="1:10" x14ac:dyDescent="0.3">
      <c r="A40" s="25">
        <v>186530</v>
      </c>
      <c r="B40" s="8"/>
      <c r="C40" s="9"/>
      <c r="D40" s="18"/>
      <c r="E40" s="1"/>
      <c r="F40" s="1"/>
      <c r="G40" s="1"/>
      <c r="H40" s="1"/>
      <c r="I40" s="2"/>
      <c r="J40" s="3">
        <f t="shared" si="4"/>
        <v>0</v>
      </c>
    </row>
    <row r="41" spans="1:10" x14ac:dyDescent="0.3">
      <c r="A41" s="25">
        <v>186530</v>
      </c>
      <c r="B41" s="8"/>
      <c r="C41" s="9"/>
      <c r="D41" s="18"/>
      <c r="E41" s="1"/>
      <c r="F41" s="1"/>
      <c r="G41" s="1"/>
      <c r="H41" s="1"/>
      <c r="I41" s="2"/>
      <c r="J41" s="3">
        <f t="shared" si="4"/>
        <v>0</v>
      </c>
    </row>
    <row r="42" spans="1:10" x14ac:dyDescent="0.3">
      <c r="A42" s="25">
        <v>186530</v>
      </c>
      <c r="B42" s="8"/>
      <c r="C42" s="9"/>
      <c r="D42" s="18"/>
      <c r="E42" s="1"/>
      <c r="F42" s="1"/>
      <c r="G42" s="1"/>
      <c r="H42" s="1"/>
      <c r="I42" s="2"/>
      <c r="J42" s="3">
        <f t="shared" si="4"/>
        <v>0</v>
      </c>
    </row>
    <row r="43" spans="1:10" x14ac:dyDescent="0.3">
      <c r="A43" s="25">
        <v>186530</v>
      </c>
      <c r="B43" s="8"/>
      <c r="C43" s="9"/>
      <c r="D43" s="18"/>
      <c r="E43" s="1"/>
      <c r="F43" s="1"/>
      <c r="G43" s="1"/>
      <c r="H43" s="1"/>
      <c r="I43" s="2"/>
      <c r="J43" s="3">
        <f t="shared" si="4"/>
        <v>0</v>
      </c>
    </row>
    <row r="44" spans="1:10" x14ac:dyDescent="0.3">
      <c r="A44" s="25">
        <v>186530</v>
      </c>
      <c r="B44" s="8"/>
      <c r="C44" s="9"/>
      <c r="D44" s="18"/>
      <c r="E44" s="1"/>
      <c r="F44" s="1"/>
      <c r="G44" s="1"/>
      <c r="H44" s="1"/>
      <c r="I44" s="2"/>
      <c r="J44" s="3">
        <f t="shared" si="4"/>
        <v>0</v>
      </c>
    </row>
    <row r="45" spans="1:10" x14ac:dyDescent="0.3">
      <c r="A45" s="25">
        <v>186530</v>
      </c>
      <c r="B45" s="8"/>
      <c r="C45" s="9"/>
      <c r="D45" s="18"/>
      <c r="E45" s="1"/>
      <c r="F45" s="1"/>
      <c r="G45" s="1"/>
      <c r="H45" s="1"/>
      <c r="I45" s="2"/>
      <c r="J45" s="3">
        <f t="shared" si="4"/>
        <v>0</v>
      </c>
    </row>
    <row r="46" spans="1:10" x14ac:dyDescent="0.3">
      <c r="A46" s="25">
        <v>186530</v>
      </c>
      <c r="B46" s="8"/>
      <c r="C46" s="9"/>
      <c r="D46" s="18"/>
      <c r="E46" s="1"/>
      <c r="F46" s="1"/>
      <c r="G46" s="1"/>
      <c r="H46" s="1"/>
      <c r="I46" s="2"/>
      <c r="J46" s="3">
        <f t="shared" si="4"/>
        <v>0</v>
      </c>
    </row>
    <row r="47" spans="1:10" x14ac:dyDescent="0.3">
      <c r="A47" s="25">
        <v>186530</v>
      </c>
      <c r="B47" s="8"/>
      <c r="C47" s="9"/>
      <c r="D47" s="18"/>
      <c r="E47" s="1"/>
      <c r="F47" s="1"/>
      <c r="G47" s="1"/>
      <c r="H47" s="1"/>
      <c r="I47" s="2"/>
      <c r="J47" s="3">
        <f t="shared" si="4"/>
        <v>0</v>
      </c>
    </row>
    <row r="48" spans="1:10" x14ac:dyDescent="0.3">
      <c r="A48" s="25">
        <v>186530</v>
      </c>
      <c r="B48" s="8"/>
      <c r="C48" s="9"/>
      <c r="D48" s="18"/>
      <c r="E48" s="1"/>
      <c r="F48" s="1"/>
      <c r="G48" s="1"/>
      <c r="H48" s="1"/>
      <c r="I48" s="2"/>
      <c r="J48" s="3">
        <f t="shared" si="4"/>
        <v>0</v>
      </c>
    </row>
    <row r="49" spans="1:10" x14ac:dyDescent="0.3">
      <c r="A49" s="41" t="s">
        <v>11</v>
      </c>
      <c r="B49" s="41"/>
      <c r="C49" s="41"/>
      <c r="D49" s="41"/>
      <c r="E49" s="41"/>
      <c r="F49" s="41"/>
      <c r="G49" s="41"/>
      <c r="H49" s="41"/>
      <c r="I49" s="41"/>
      <c r="J49" s="12">
        <f>SUM(J5:J24)</f>
        <v>74317.725025059626</v>
      </c>
    </row>
    <row r="51" spans="1:10" x14ac:dyDescent="0.3">
      <c r="A51" s="10"/>
      <c r="B51" s="11"/>
    </row>
  </sheetData>
  <mergeCells count="3">
    <mergeCell ref="A2:I2"/>
    <mergeCell ref="A3:J3"/>
    <mergeCell ref="A49:I49"/>
  </mergeCells>
  <pageMargins left="0.7" right="0.7" top="0.75" bottom="0.75" header="0.3" footer="0.3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D390-762B-4C32-8705-34E391B4D694}">
  <dimension ref="A2:J50"/>
  <sheetViews>
    <sheetView topLeftCell="A30" workbookViewId="0">
      <selection activeCell="B6" sqref="B6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3.44140625" customWidth="1"/>
    <col min="9" max="9" width="2.21875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17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3">
      <c r="A4" s="26" t="s">
        <v>0</v>
      </c>
      <c r="B4" s="27" t="s">
        <v>1</v>
      </c>
      <c r="C4" s="28" t="s">
        <v>2</v>
      </c>
      <c r="D4" s="29" t="s">
        <v>4</v>
      </c>
      <c r="E4" s="30" t="s">
        <v>5</v>
      </c>
      <c r="F4" s="30" t="s">
        <v>8</v>
      </c>
      <c r="G4" s="30" t="s">
        <v>7</v>
      </c>
      <c r="H4" s="30" t="s">
        <v>3</v>
      </c>
      <c r="I4" s="26" t="s">
        <v>9</v>
      </c>
      <c r="J4" s="26" t="s">
        <v>6</v>
      </c>
    </row>
    <row r="5" spans="1:10" x14ac:dyDescent="0.3">
      <c r="A5" s="5">
        <v>193617</v>
      </c>
      <c r="B5" s="19">
        <v>43861</v>
      </c>
      <c r="C5" s="19">
        <v>43861</v>
      </c>
      <c r="D5" s="21">
        <v>18.77</v>
      </c>
      <c r="E5" s="1">
        <f t="shared" ref="E5:E38" si="0">D5*1.5</f>
        <v>28.155000000000001</v>
      </c>
      <c r="F5" s="1">
        <f t="shared" ref="F5:G19" si="1">((1+D5/100)^(1/360))-1</f>
        <v>4.7794380042032181E-4</v>
      </c>
      <c r="G5" s="1">
        <f t="shared" si="1"/>
        <v>6.8932159199941445E-4</v>
      </c>
      <c r="H5" s="1">
        <f t="shared" ref="H5:H38" si="2">C5-B5+1</f>
        <v>1</v>
      </c>
      <c r="I5" s="2">
        <f t="shared" ref="I5:I38" si="3">(A5*F5)*H5</f>
        <v>92.538044805981443</v>
      </c>
      <c r="J5" s="3">
        <f t="shared" ref="J5:J47" si="4">+I5*1.5</f>
        <v>138.80706720897217</v>
      </c>
    </row>
    <row r="6" spans="1:10" x14ac:dyDescent="0.3">
      <c r="A6" s="25">
        <v>193617</v>
      </c>
      <c r="B6" s="19">
        <v>43862</v>
      </c>
      <c r="C6" s="19">
        <v>43890</v>
      </c>
      <c r="D6" s="21">
        <v>19.059999999999999</v>
      </c>
      <c r="E6" s="1">
        <f t="shared" si="0"/>
        <v>28.589999999999996</v>
      </c>
      <c r="F6" s="1">
        <f t="shared" si="1"/>
        <v>4.8472127756848948E-4</v>
      </c>
      <c r="G6" s="1">
        <f t="shared" si="1"/>
        <v>6.9874084543286585E-4</v>
      </c>
      <c r="H6" s="1">
        <f t="shared" si="2"/>
        <v>29</v>
      </c>
      <c r="I6" s="2">
        <f t="shared" si="3"/>
        <v>2721.6581083703686</v>
      </c>
      <c r="J6" s="3">
        <f t="shared" si="4"/>
        <v>4082.4871625555529</v>
      </c>
    </row>
    <row r="7" spans="1:10" x14ac:dyDescent="0.3">
      <c r="A7" s="25">
        <v>193617</v>
      </c>
      <c r="B7" s="19">
        <v>43891</v>
      </c>
      <c r="C7" s="19">
        <v>43921</v>
      </c>
      <c r="D7" s="21">
        <v>18.95</v>
      </c>
      <c r="E7" s="1">
        <f t="shared" si="0"/>
        <v>28.424999999999997</v>
      </c>
      <c r="F7" s="1">
        <f t="shared" si="1"/>
        <v>4.8215245025762243E-4</v>
      </c>
      <c r="G7" s="1">
        <f t="shared" si="1"/>
        <v>6.9517177098465943E-4</v>
      </c>
      <c r="H7" s="1">
        <f t="shared" si="2"/>
        <v>31</v>
      </c>
      <c r="I7" s="2">
        <f t="shared" si="3"/>
        <v>2893.9402398074326</v>
      </c>
      <c r="J7" s="3">
        <f t="shared" si="4"/>
        <v>4340.9103597111489</v>
      </c>
    </row>
    <row r="8" spans="1:10" x14ac:dyDescent="0.3">
      <c r="A8" s="25">
        <v>193617</v>
      </c>
      <c r="B8" s="19">
        <v>43922</v>
      </c>
      <c r="C8" s="19">
        <v>43951</v>
      </c>
      <c r="D8" s="21">
        <v>18.690000000000001</v>
      </c>
      <c r="E8" s="1">
        <f t="shared" si="0"/>
        <v>28.035000000000004</v>
      </c>
      <c r="F8" s="1">
        <f t="shared" si="1"/>
        <v>4.7607124729709405E-4</v>
      </c>
      <c r="G8" s="1">
        <f t="shared" si="1"/>
        <v>6.8671756609983703E-4</v>
      </c>
      <c r="H8" s="1">
        <f t="shared" si="2"/>
        <v>30</v>
      </c>
      <c r="I8" s="2">
        <f t="shared" si="3"/>
        <v>2765.264600637644</v>
      </c>
      <c r="J8" s="3">
        <f t="shared" si="4"/>
        <v>4147.8969009564662</v>
      </c>
    </row>
    <row r="9" spans="1:10" x14ac:dyDescent="0.3">
      <c r="A9" s="25">
        <v>193617</v>
      </c>
      <c r="B9" s="19">
        <v>43952</v>
      </c>
      <c r="C9" s="19">
        <v>43982</v>
      </c>
      <c r="D9" s="21">
        <v>18.190000000000001</v>
      </c>
      <c r="E9" s="1">
        <f t="shared" si="0"/>
        <v>27.285000000000004</v>
      </c>
      <c r="F9" s="1">
        <f t="shared" si="1"/>
        <v>4.6433919718458228E-4</v>
      </c>
      <c r="G9" s="1">
        <f t="shared" si="1"/>
        <v>6.7038705552269207E-4</v>
      </c>
      <c r="H9" s="1">
        <f t="shared" si="2"/>
        <v>31</v>
      </c>
      <c r="I9" s="2">
        <f t="shared" si="3"/>
        <v>2787.0228325799053</v>
      </c>
      <c r="J9" s="3">
        <f t="shared" si="4"/>
        <v>4180.5342488698579</v>
      </c>
    </row>
    <row r="10" spans="1:10" x14ac:dyDescent="0.3">
      <c r="A10" s="25">
        <v>193617</v>
      </c>
      <c r="B10" s="19">
        <v>43983</v>
      </c>
      <c r="C10" s="19">
        <v>44012</v>
      </c>
      <c r="D10" s="21">
        <v>18.12</v>
      </c>
      <c r="E10" s="1">
        <f t="shared" si="0"/>
        <v>27.18</v>
      </c>
      <c r="F10" s="1">
        <f t="shared" si="1"/>
        <v>4.6269276175459062E-4</v>
      </c>
      <c r="G10" s="1">
        <f t="shared" si="1"/>
        <v>6.6809313000626425E-4</v>
      </c>
      <c r="H10" s="1">
        <f t="shared" si="2"/>
        <v>30</v>
      </c>
      <c r="I10" s="2">
        <f t="shared" si="3"/>
        <v>2687.5555335791573</v>
      </c>
      <c r="J10" s="3">
        <f t="shared" si="4"/>
        <v>4031.3333003687358</v>
      </c>
    </row>
    <row r="11" spans="1:10" x14ac:dyDescent="0.3">
      <c r="A11" s="25">
        <v>193617</v>
      </c>
      <c r="B11" s="19">
        <v>44013</v>
      </c>
      <c r="C11" s="19">
        <v>44043</v>
      </c>
      <c r="D11" s="21">
        <v>18.12</v>
      </c>
      <c r="E11" s="1">
        <f t="shared" si="0"/>
        <v>27.18</v>
      </c>
      <c r="F11" s="1">
        <f t="shared" si="1"/>
        <v>4.6269276175459062E-4</v>
      </c>
      <c r="G11" s="1">
        <f t="shared" si="1"/>
        <v>6.6809313000626425E-4</v>
      </c>
      <c r="H11" s="1">
        <f t="shared" si="2"/>
        <v>31</v>
      </c>
      <c r="I11" s="2">
        <f t="shared" si="3"/>
        <v>2777.1407180317956</v>
      </c>
      <c r="J11" s="3">
        <f t="shared" si="4"/>
        <v>4165.7110770476938</v>
      </c>
    </row>
    <row r="12" spans="1:10" x14ac:dyDescent="0.3">
      <c r="A12" s="25">
        <v>193617</v>
      </c>
      <c r="B12" s="19">
        <v>44044</v>
      </c>
      <c r="C12" s="19">
        <v>44074</v>
      </c>
      <c r="D12" s="21">
        <v>18.29</v>
      </c>
      <c r="E12" s="1">
        <f t="shared" si="0"/>
        <v>27.434999999999999</v>
      </c>
      <c r="F12" s="1">
        <f t="shared" si="1"/>
        <v>4.6668956173046006E-4</v>
      </c>
      <c r="G12" s="1">
        <f t="shared" si="1"/>
        <v>6.7366082063613497E-4</v>
      </c>
      <c r="H12" s="1">
        <f t="shared" si="2"/>
        <v>31</v>
      </c>
      <c r="I12" s="2">
        <f t="shared" si="3"/>
        <v>2801.1300190805614</v>
      </c>
      <c r="J12" s="3">
        <f t="shared" si="4"/>
        <v>4201.6950286208421</v>
      </c>
    </row>
    <row r="13" spans="1:10" x14ac:dyDescent="0.3">
      <c r="A13" s="25">
        <v>193617</v>
      </c>
      <c r="B13" s="19">
        <v>44075</v>
      </c>
      <c r="C13" s="19">
        <v>44104</v>
      </c>
      <c r="D13" s="21">
        <v>18.350000000000001</v>
      </c>
      <c r="E13" s="1">
        <f t="shared" si="0"/>
        <v>27.525000000000002</v>
      </c>
      <c r="F13" s="1">
        <f t="shared" si="1"/>
        <v>4.6809882955711757E-4</v>
      </c>
      <c r="G13" s="1">
        <f t="shared" si="1"/>
        <v>6.7562323568859384E-4</v>
      </c>
      <c r="H13" s="1">
        <f t="shared" si="2"/>
        <v>30</v>
      </c>
      <c r="I13" s="2">
        <f t="shared" si="3"/>
        <v>2718.9567324708128</v>
      </c>
      <c r="J13" s="3">
        <f t="shared" si="4"/>
        <v>4078.4350987062189</v>
      </c>
    </row>
    <row r="14" spans="1:10" x14ac:dyDescent="0.3">
      <c r="A14" s="25">
        <v>193617</v>
      </c>
      <c r="B14" s="19">
        <v>44105</v>
      </c>
      <c r="C14" s="19">
        <v>44135</v>
      </c>
      <c r="D14" s="21">
        <v>18.09</v>
      </c>
      <c r="E14" s="1">
        <f t="shared" si="0"/>
        <v>27.134999999999998</v>
      </c>
      <c r="F14" s="1">
        <f t="shared" si="1"/>
        <v>4.6198684869325213E-4</v>
      </c>
      <c r="G14" s="1">
        <f t="shared" si="1"/>
        <v>6.6710944086900703E-4</v>
      </c>
      <c r="H14" s="1">
        <f t="shared" si="2"/>
        <v>31</v>
      </c>
      <c r="I14" s="2">
        <f t="shared" si="3"/>
        <v>2772.9037381866833</v>
      </c>
      <c r="J14" s="3">
        <f t="shared" si="4"/>
        <v>4159.3556072800247</v>
      </c>
    </row>
    <row r="15" spans="1:10" x14ac:dyDescent="0.3">
      <c r="A15" s="25">
        <v>193617</v>
      </c>
      <c r="B15" s="19">
        <v>44136</v>
      </c>
      <c r="C15" s="19">
        <v>44165</v>
      </c>
      <c r="D15" s="21">
        <v>17.84</v>
      </c>
      <c r="E15" s="1">
        <f t="shared" si="0"/>
        <v>26.759999999999998</v>
      </c>
      <c r="F15" s="1">
        <f t="shared" si="1"/>
        <v>4.560972756531001E-4</v>
      </c>
      <c r="G15" s="1">
        <f t="shared" si="1"/>
        <v>6.5889850285327789E-4</v>
      </c>
      <c r="H15" s="1">
        <f t="shared" si="2"/>
        <v>30</v>
      </c>
      <c r="I15" s="2">
        <f t="shared" si="3"/>
        <v>2649.2455866037885</v>
      </c>
      <c r="J15" s="3">
        <f t="shared" si="4"/>
        <v>3973.8683799056826</v>
      </c>
    </row>
    <row r="16" spans="1:10" x14ac:dyDescent="0.3">
      <c r="A16" s="25">
        <v>193617</v>
      </c>
      <c r="B16" s="19">
        <v>44166</v>
      </c>
      <c r="C16" s="19">
        <v>44196</v>
      </c>
      <c r="D16" s="21">
        <v>17.46</v>
      </c>
      <c r="E16" s="1">
        <f t="shared" si="0"/>
        <v>26.19</v>
      </c>
      <c r="F16" s="1">
        <f t="shared" si="1"/>
        <v>4.4712121809009631E-4</v>
      </c>
      <c r="G16" s="1">
        <f t="shared" si="1"/>
        <v>6.4637136821255048E-4</v>
      </c>
      <c r="H16" s="1">
        <f t="shared" si="2"/>
        <v>31</v>
      </c>
      <c r="I16" s="2">
        <f t="shared" si="3"/>
        <v>2683.6783353714554</v>
      </c>
      <c r="J16" s="3">
        <f t="shared" si="4"/>
        <v>4025.5175030571831</v>
      </c>
    </row>
    <row r="17" spans="1:10" x14ac:dyDescent="0.3">
      <c r="A17" s="25">
        <v>193617</v>
      </c>
      <c r="B17" s="19">
        <v>44197</v>
      </c>
      <c r="C17" s="19">
        <v>44227</v>
      </c>
      <c r="D17" s="21">
        <v>17.32</v>
      </c>
      <c r="E17" s="1">
        <f t="shared" si="0"/>
        <v>25.98</v>
      </c>
      <c r="F17" s="1">
        <f t="shared" si="1"/>
        <v>4.4380694795620457E-4</v>
      </c>
      <c r="G17" s="1">
        <f t="shared" si="1"/>
        <v>6.4174187883647704E-4</v>
      </c>
      <c r="H17" s="1">
        <f t="shared" si="2"/>
        <v>31</v>
      </c>
      <c r="I17" s="2">
        <f t="shared" si="3"/>
        <v>2663.7856651155303</v>
      </c>
      <c r="J17" s="3">
        <f t="shared" si="4"/>
        <v>3995.6784976732952</v>
      </c>
    </row>
    <row r="18" spans="1:10" x14ac:dyDescent="0.3">
      <c r="A18" s="25">
        <v>193617</v>
      </c>
      <c r="B18" s="19">
        <v>44228</v>
      </c>
      <c r="C18" s="19">
        <v>44255</v>
      </c>
      <c r="D18" s="21">
        <v>17.54</v>
      </c>
      <c r="E18" s="1">
        <f t="shared" si="0"/>
        <v>26.31</v>
      </c>
      <c r="F18" s="1">
        <f t="shared" si="1"/>
        <v>4.4901331852686965E-4</v>
      </c>
      <c r="G18" s="1">
        <f t="shared" si="1"/>
        <v>6.4901334251654674E-4</v>
      </c>
      <c r="H18" s="1">
        <f t="shared" si="2"/>
        <v>28</v>
      </c>
      <c r="I18" s="2">
        <f t="shared" si="3"/>
        <v>2434.2251274100736</v>
      </c>
      <c r="J18" s="3">
        <f t="shared" si="4"/>
        <v>3651.3376911151104</v>
      </c>
    </row>
    <row r="19" spans="1:10" x14ac:dyDescent="0.3">
      <c r="A19" s="25">
        <v>193617</v>
      </c>
      <c r="B19" s="19">
        <v>44256</v>
      </c>
      <c r="C19" s="19">
        <v>44286</v>
      </c>
      <c r="D19" s="21">
        <v>17.41</v>
      </c>
      <c r="E19" s="1">
        <f t="shared" si="0"/>
        <v>26.115000000000002</v>
      </c>
      <c r="F19" s="1">
        <f t="shared" si="1"/>
        <v>4.4593800261782945E-4</v>
      </c>
      <c r="G19" s="1">
        <f t="shared" si="1"/>
        <v>6.4471886169825687E-4</v>
      </c>
      <c r="H19" s="1">
        <f t="shared" si="2"/>
        <v>31</v>
      </c>
      <c r="I19" s="2">
        <f t="shared" si="3"/>
        <v>2676.5765258385445</v>
      </c>
      <c r="J19" s="3">
        <f t="shared" si="4"/>
        <v>4014.8647887578168</v>
      </c>
    </row>
    <row r="20" spans="1:10" x14ac:dyDescent="0.3">
      <c r="A20" s="25">
        <v>193617</v>
      </c>
      <c r="B20" s="19">
        <v>44287</v>
      </c>
      <c r="C20" s="19">
        <v>44316</v>
      </c>
      <c r="D20" s="21">
        <v>17.309999999999999</v>
      </c>
      <c r="E20" s="1">
        <f t="shared" si="0"/>
        <v>25.964999999999996</v>
      </c>
      <c r="F20" s="1">
        <f t="shared" ref="F20:G38" si="5">((1+D20/100)^(1/360))-1</f>
        <v>4.435700634786155E-4</v>
      </c>
      <c r="G20" s="1">
        <f t="shared" si="5"/>
        <v>6.4141090660796429E-4</v>
      </c>
      <c r="H20" s="1">
        <f t="shared" si="2"/>
        <v>30</v>
      </c>
      <c r="I20" s="2">
        <f t="shared" si="3"/>
        <v>2576.4811494161731</v>
      </c>
      <c r="J20" s="3">
        <f t="shared" si="4"/>
        <v>3864.7217241242597</v>
      </c>
    </row>
    <row r="21" spans="1:10" x14ac:dyDescent="0.3">
      <c r="A21" s="25">
        <v>193617</v>
      </c>
      <c r="B21" s="19">
        <v>44317</v>
      </c>
      <c r="C21" s="19">
        <v>44347</v>
      </c>
      <c r="D21" s="21">
        <v>17.22</v>
      </c>
      <c r="E21" s="1">
        <f t="shared" si="0"/>
        <v>25.83</v>
      </c>
      <c r="F21" s="1">
        <f t="shared" si="5"/>
        <v>4.4143719656886127E-4</v>
      </c>
      <c r="G21" s="1">
        <f t="shared" si="5"/>
        <v>6.3843038669131325E-4</v>
      </c>
      <c r="H21" s="1">
        <f t="shared" si="2"/>
        <v>31</v>
      </c>
      <c r="I21" s="2">
        <f t="shared" si="3"/>
        <v>2649.5621163302699</v>
      </c>
      <c r="J21" s="3">
        <f t="shared" si="4"/>
        <v>3974.343174495405</v>
      </c>
    </row>
    <row r="22" spans="1:10" x14ac:dyDescent="0.3">
      <c r="A22" s="25">
        <v>193617</v>
      </c>
      <c r="B22" s="19">
        <v>44348</v>
      </c>
      <c r="C22" s="19">
        <v>44377</v>
      </c>
      <c r="D22" s="21">
        <v>17.21</v>
      </c>
      <c r="E22" s="1">
        <f t="shared" si="0"/>
        <v>25.815000000000001</v>
      </c>
      <c r="F22" s="1">
        <f t="shared" si="5"/>
        <v>4.4120011055892583E-4</v>
      </c>
      <c r="G22" s="1">
        <f t="shared" si="5"/>
        <v>6.3809902098910243E-4</v>
      </c>
      <c r="H22" s="1">
        <f t="shared" si="2"/>
        <v>30</v>
      </c>
      <c r="I22" s="2">
        <f t="shared" si="3"/>
        <v>2562.7152541826263</v>
      </c>
      <c r="J22" s="3">
        <f t="shared" si="4"/>
        <v>3844.0728812739394</v>
      </c>
    </row>
    <row r="23" spans="1:10" x14ac:dyDescent="0.3">
      <c r="A23" s="25">
        <v>193617</v>
      </c>
      <c r="B23" s="20">
        <v>44378</v>
      </c>
      <c r="C23" s="20">
        <v>44408</v>
      </c>
      <c r="D23" s="22">
        <v>17.18</v>
      </c>
      <c r="E23" s="1">
        <f t="shared" si="0"/>
        <v>25.77</v>
      </c>
      <c r="F23" s="1">
        <f t="shared" si="5"/>
        <v>4.4048873148283541E-4</v>
      </c>
      <c r="G23" s="1">
        <f t="shared" si="5"/>
        <v>6.3710468745115101E-4</v>
      </c>
      <c r="H23" s="1">
        <f t="shared" si="2"/>
        <v>31</v>
      </c>
      <c r="I23" s="2">
        <f t="shared" si="3"/>
        <v>2643.8693084288766</v>
      </c>
      <c r="J23" s="3">
        <f t="shared" si="4"/>
        <v>3965.8039626433147</v>
      </c>
    </row>
    <row r="24" spans="1:10" x14ac:dyDescent="0.3">
      <c r="A24" s="25">
        <v>193617</v>
      </c>
      <c r="B24" s="23">
        <v>44409</v>
      </c>
      <c r="C24" s="23">
        <v>44439</v>
      </c>
      <c r="D24" s="24">
        <v>17.239999999999998</v>
      </c>
      <c r="E24" s="1">
        <f t="shared" si="0"/>
        <v>25.86</v>
      </c>
      <c r="F24" s="1">
        <f t="shared" si="5"/>
        <v>4.4191130808579615E-4</v>
      </c>
      <c r="G24" s="1">
        <f t="shared" si="5"/>
        <v>6.3909299993669677E-4</v>
      </c>
      <c r="H24" s="1">
        <f t="shared" si="2"/>
        <v>31</v>
      </c>
      <c r="I24" s="2">
        <f t="shared" si="3"/>
        <v>2652.4077938670753</v>
      </c>
      <c r="J24" s="3">
        <f t="shared" si="4"/>
        <v>3978.6116908006129</v>
      </c>
    </row>
    <row r="25" spans="1:10" x14ac:dyDescent="0.3">
      <c r="A25" s="25">
        <v>193617</v>
      </c>
      <c r="B25" s="23">
        <v>44440</v>
      </c>
      <c r="C25" s="23">
        <v>44469</v>
      </c>
      <c r="D25" s="24">
        <v>17.190000000000001</v>
      </c>
      <c r="E25" s="1">
        <f t="shared" si="0"/>
        <v>25.785000000000004</v>
      </c>
      <c r="F25" s="1">
        <f t="shared" si="5"/>
        <v>4.4072587801946561E-4</v>
      </c>
      <c r="G25" s="1">
        <f t="shared" si="5"/>
        <v>6.3743617137834718E-4</v>
      </c>
      <c r="H25" s="1">
        <f t="shared" si="2"/>
        <v>30</v>
      </c>
      <c r="I25" s="2">
        <f t="shared" si="3"/>
        <v>2559.9606697348463</v>
      </c>
      <c r="J25" s="3">
        <f t="shared" si="4"/>
        <v>3839.9410046022695</v>
      </c>
    </row>
    <row r="26" spans="1:10" x14ac:dyDescent="0.3">
      <c r="A26" s="25">
        <v>193617</v>
      </c>
      <c r="B26" s="23">
        <v>44470</v>
      </c>
      <c r="C26" s="23">
        <v>44500</v>
      </c>
      <c r="D26" s="24">
        <v>17.079999999999998</v>
      </c>
      <c r="E26" s="1">
        <f t="shared" si="0"/>
        <v>25.619999999999997</v>
      </c>
      <c r="F26" s="1">
        <f t="shared" si="5"/>
        <v>4.3811615551492267E-4</v>
      </c>
      <c r="G26" s="1">
        <f t="shared" si="5"/>
        <v>6.3378767813970782E-4</v>
      </c>
      <c r="H26" s="1">
        <f t="shared" si="2"/>
        <v>31</v>
      </c>
      <c r="I26" s="2">
        <f t="shared" si="3"/>
        <v>2629.6288061523164</v>
      </c>
      <c r="J26" s="3">
        <f t="shared" si="4"/>
        <v>3944.4432092284746</v>
      </c>
    </row>
    <row r="27" spans="1:10" x14ac:dyDescent="0.3">
      <c r="A27" s="25">
        <v>193617</v>
      </c>
      <c r="B27" s="23">
        <v>44501</v>
      </c>
      <c r="C27" s="23">
        <v>44530</v>
      </c>
      <c r="D27" s="24">
        <v>17.27</v>
      </c>
      <c r="E27" s="1">
        <f t="shared" si="0"/>
        <v>25.905000000000001</v>
      </c>
      <c r="F27" s="1">
        <f t="shared" si="5"/>
        <v>4.4262232415648306E-4</v>
      </c>
      <c r="G27" s="1">
        <f t="shared" si="5"/>
        <v>6.4008662454750898E-4</v>
      </c>
      <c r="H27" s="1">
        <f t="shared" si="2"/>
        <v>30</v>
      </c>
      <c r="I27" s="2">
        <f t="shared" si="3"/>
        <v>2570.9761960861733</v>
      </c>
      <c r="J27" s="3">
        <f t="shared" si="4"/>
        <v>3856.46429412926</v>
      </c>
    </row>
    <row r="28" spans="1:10" x14ac:dyDescent="0.3">
      <c r="A28" s="25">
        <v>193617</v>
      </c>
      <c r="B28" s="23">
        <v>44531</v>
      </c>
      <c r="C28" s="23">
        <v>44561</v>
      </c>
      <c r="D28" s="24">
        <v>17.46</v>
      </c>
      <c r="E28" s="1">
        <f t="shared" si="0"/>
        <v>26.19</v>
      </c>
      <c r="F28" s="1">
        <f t="shared" si="5"/>
        <v>4.4712121809009631E-4</v>
      </c>
      <c r="G28" s="1">
        <f t="shared" si="5"/>
        <v>6.4637136821255048E-4</v>
      </c>
      <c r="H28" s="1">
        <f t="shared" si="2"/>
        <v>31</v>
      </c>
      <c r="I28" s="2">
        <f t="shared" si="3"/>
        <v>2683.6783353714554</v>
      </c>
      <c r="J28" s="3">
        <f t="shared" si="4"/>
        <v>4025.5175030571831</v>
      </c>
    </row>
    <row r="29" spans="1:10" x14ac:dyDescent="0.3">
      <c r="A29" s="25">
        <v>193617</v>
      </c>
      <c r="B29" s="23">
        <v>44562</v>
      </c>
      <c r="C29" s="23">
        <v>44592</v>
      </c>
      <c r="D29" s="24">
        <v>17.66</v>
      </c>
      <c r="E29" s="1">
        <f t="shared" si="0"/>
        <v>26.490000000000002</v>
      </c>
      <c r="F29" s="1">
        <f t="shared" si="5"/>
        <v>4.5184906262552005E-4</v>
      </c>
      <c r="G29" s="1">
        <f t="shared" si="5"/>
        <v>6.5297161451649544E-4</v>
      </c>
      <c r="H29" s="1">
        <f t="shared" si="2"/>
        <v>31</v>
      </c>
      <c r="I29" s="2">
        <f t="shared" si="3"/>
        <v>2712.0554587093247</v>
      </c>
      <c r="J29" s="3">
        <f t="shared" si="4"/>
        <v>4068.0831880639871</v>
      </c>
    </row>
    <row r="30" spans="1:10" x14ac:dyDescent="0.3">
      <c r="A30" s="25">
        <v>193617</v>
      </c>
      <c r="B30" s="23">
        <v>44593</v>
      </c>
      <c r="C30" s="23">
        <v>44620</v>
      </c>
      <c r="D30" s="24">
        <v>18.3</v>
      </c>
      <c r="E30" s="1">
        <f t="shared" si="0"/>
        <v>27.450000000000003</v>
      </c>
      <c r="F30" s="1">
        <f t="shared" si="5"/>
        <v>4.6692448919682938E-4</v>
      </c>
      <c r="G30" s="1">
        <f t="shared" si="5"/>
        <v>6.739879857711184E-4</v>
      </c>
      <c r="H30" s="1">
        <f t="shared" si="2"/>
        <v>28</v>
      </c>
      <c r="I30" s="2">
        <f t="shared" si="3"/>
        <v>2531.3265270950305</v>
      </c>
      <c r="J30" s="3">
        <f t="shared" si="4"/>
        <v>3796.9897906425458</v>
      </c>
    </row>
    <row r="31" spans="1:10" x14ac:dyDescent="0.3">
      <c r="A31" s="25">
        <v>193617</v>
      </c>
      <c r="B31" s="23">
        <v>44621</v>
      </c>
      <c r="C31" s="23">
        <v>44651</v>
      </c>
      <c r="D31" s="24">
        <v>18.47</v>
      </c>
      <c r="E31" s="1">
        <f t="shared" si="0"/>
        <v>27.704999999999998</v>
      </c>
      <c r="F31" s="1">
        <f t="shared" si="5"/>
        <v>4.7091522905229333E-4</v>
      </c>
      <c r="G31" s="1">
        <f t="shared" si="5"/>
        <v>6.7954392584845813E-4</v>
      </c>
      <c r="H31" s="1">
        <f t="shared" si="2"/>
        <v>31</v>
      </c>
      <c r="I31" s="2">
        <f t="shared" si="3"/>
        <v>2826.493011005954</v>
      </c>
      <c r="J31" s="3">
        <f t="shared" si="4"/>
        <v>4239.739516508931</v>
      </c>
    </row>
    <row r="32" spans="1:10" x14ac:dyDescent="0.3">
      <c r="A32" s="25">
        <v>193617</v>
      </c>
      <c r="B32" s="23">
        <v>44652</v>
      </c>
      <c r="C32" s="23">
        <v>44681</v>
      </c>
      <c r="D32" s="24">
        <v>19.05</v>
      </c>
      <c r="E32" s="1">
        <f t="shared" si="0"/>
        <v>28.575000000000003</v>
      </c>
      <c r="F32" s="1">
        <f t="shared" si="5"/>
        <v>4.8448784563337455E-4</v>
      </c>
      <c r="G32" s="1">
        <f t="shared" si="5"/>
        <v>6.9841657289071435E-4</v>
      </c>
      <c r="H32" s="1">
        <f t="shared" si="2"/>
        <v>30</v>
      </c>
      <c r="I32" s="2">
        <f t="shared" si="3"/>
        <v>2814.1524962399126</v>
      </c>
      <c r="J32" s="3">
        <f t="shared" si="4"/>
        <v>4221.2287443598689</v>
      </c>
    </row>
    <row r="33" spans="1:10" x14ac:dyDescent="0.3">
      <c r="A33" s="25">
        <v>193617</v>
      </c>
      <c r="B33" s="23">
        <v>44682</v>
      </c>
      <c r="C33" s="23">
        <v>44712</v>
      </c>
      <c r="D33" s="24">
        <v>19.71</v>
      </c>
      <c r="E33" s="1">
        <f t="shared" si="0"/>
        <v>29.565000000000001</v>
      </c>
      <c r="F33" s="1">
        <f t="shared" si="5"/>
        <v>4.9985256599960337E-4</v>
      </c>
      <c r="G33" s="1">
        <f t="shared" si="5"/>
        <v>7.1973805313163552E-4</v>
      </c>
      <c r="H33" s="1">
        <f t="shared" si="2"/>
        <v>31</v>
      </c>
      <c r="I33" s="2">
        <f t="shared" si="3"/>
        <v>3000.1785824055014</v>
      </c>
      <c r="J33" s="3">
        <f t="shared" si="4"/>
        <v>4500.2678736082526</v>
      </c>
    </row>
    <row r="34" spans="1:10" x14ac:dyDescent="0.3">
      <c r="A34" s="25">
        <v>193617</v>
      </c>
      <c r="B34" s="23">
        <v>44713</v>
      </c>
      <c r="C34" s="23">
        <v>44742</v>
      </c>
      <c r="D34" s="24">
        <v>20.399999999999999</v>
      </c>
      <c r="E34" s="1">
        <f t="shared" si="0"/>
        <v>30.599999999999998</v>
      </c>
      <c r="F34" s="1">
        <f t="shared" si="5"/>
        <v>5.1582562254504083E-4</v>
      </c>
      <c r="G34" s="1">
        <f t="shared" si="5"/>
        <v>7.4185568016926773E-4</v>
      </c>
      <c r="H34" s="1">
        <f t="shared" si="2"/>
        <v>30</v>
      </c>
      <c r="I34" s="2">
        <f t="shared" si="3"/>
        <v>2996.1782868090954</v>
      </c>
      <c r="J34" s="3">
        <f t="shared" si="4"/>
        <v>4494.2674302136429</v>
      </c>
    </row>
    <row r="35" spans="1:10" x14ac:dyDescent="0.3">
      <c r="A35" s="25">
        <v>193617</v>
      </c>
      <c r="B35" s="23">
        <v>44743</v>
      </c>
      <c r="C35" s="23">
        <v>44773</v>
      </c>
      <c r="D35" s="24">
        <v>21.28</v>
      </c>
      <c r="E35" s="1">
        <f t="shared" si="0"/>
        <v>31.92</v>
      </c>
      <c r="F35" s="1">
        <f t="shared" si="5"/>
        <v>5.3606512020598629E-4</v>
      </c>
      <c r="G35" s="1">
        <f t="shared" si="5"/>
        <v>7.6981140911147605E-4</v>
      </c>
      <c r="H35" s="1">
        <f t="shared" si="2"/>
        <v>31</v>
      </c>
      <c r="I35" s="2">
        <f t="shared" si="3"/>
        <v>3217.5309317465958</v>
      </c>
      <c r="J35" s="3">
        <f t="shared" si="4"/>
        <v>4826.2963976198935</v>
      </c>
    </row>
    <row r="36" spans="1:10" x14ac:dyDescent="0.3">
      <c r="A36" s="25">
        <v>193617</v>
      </c>
      <c r="B36" s="23">
        <v>44774</v>
      </c>
      <c r="C36" s="23">
        <v>44804</v>
      </c>
      <c r="D36" s="24">
        <v>22.21</v>
      </c>
      <c r="E36" s="1">
        <f t="shared" si="0"/>
        <v>33.314999999999998</v>
      </c>
      <c r="F36" s="1">
        <f t="shared" si="5"/>
        <v>5.5729603860510402E-4</v>
      </c>
      <c r="G36" s="1">
        <f t="shared" si="5"/>
        <v>7.9905397088020358E-4</v>
      </c>
      <c r="H36" s="1">
        <f t="shared" si="2"/>
        <v>31</v>
      </c>
      <c r="I36" s="2">
        <f t="shared" si="3"/>
        <v>3344.9616003047372</v>
      </c>
      <c r="J36" s="3">
        <f t="shared" si="4"/>
        <v>5017.4424004571056</v>
      </c>
    </row>
    <row r="37" spans="1:10" x14ac:dyDescent="0.3">
      <c r="A37" s="25">
        <v>193617</v>
      </c>
      <c r="B37" s="23">
        <v>44805</v>
      </c>
      <c r="C37" s="23">
        <v>44834</v>
      </c>
      <c r="D37" s="24">
        <v>23.5</v>
      </c>
      <c r="E37" s="1">
        <f t="shared" si="0"/>
        <v>35.25</v>
      </c>
      <c r="F37" s="1">
        <f t="shared" si="5"/>
        <v>5.8648016250040236E-4</v>
      </c>
      <c r="G37" s="1">
        <f t="shared" si="5"/>
        <v>8.3911500389266536E-4</v>
      </c>
      <c r="H37" s="1">
        <f t="shared" si="2"/>
        <v>30</v>
      </c>
      <c r="I37" s="2">
        <f t="shared" si="3"/>
        <v>3406.5758886852122</v>
      </c>
      <c r="J37" s="3">
        <f t="shared" si="4"/>
        <v>5109.8638330278181</v>
      </c>
    </row>
    <row r="38" spans="1:10" x14ac:dyDescent="0.3">
      <c r="A38" s="25">
        <v>193617</v>
      </c>
      <c r="B38" s="23">
        <v>44835</v>
      </c>
      <c r="C38" s="23">
        <v>44865</v>
      </c>
      <c r="D38" s="24">
        <v>24.61</v>
      </c>
      <c r="E38" s="1">
        <f t="shared" si="0"/>
        <v>36.914999999999999</v>
      </c>
      <c r="F38" s="1">
        <f t="shared" si="5"/>
        <v>6.1134978138954743E-4</v>
      </c>
      <c r="G38" s="1">
        <f t="shared" si="5"/>
        <v>8.7313126106658423E-4</v>
      </c>
      <c r="H38" s="1">
        <f t="shared" si="2"/>
        <v>31</v>
      </c>
      <c r="I38" s="2">
        <f t="shared" si="3"/>
        <v>3669.3990293223001</v>
      </c>
      <c r="J38" s="3">
        <f t="shared" si="4"/>
        <v>5504.0985439834503</v>
      </c>
    </row>
    <row r="39" spans="1:10" x14ac:dyDescent="0.3">
      <c r="A39" s="25">
        <v>193617</v>
      </c>
      <c r="B39" s="8"/>
      <c r="C39" s="9"/>
      <c r="D39" s="18"/>
      <c r="E39" s="1"/>
      <c r="F39" s="1"/>
      <c r="G39" s="1"/>
      <c r="H39" s="1"/>
      <c r="I39" s="2"/>
      <c r="J39" s="3">
        <f t="shared" si="4"/>
        <v>0</v>
      </c>
    </row>
    <row r="40" spans="1:10" x14ac:dyDescent="0.3">
      <c r="A40" s="25">
        <v>193617</v>
      </c>
      <c r="B40" s="8"/>
      <c r="C40" s="9"/>
      <c r="D40" s="18"/>
      <c r="E40" s="1"/>
      <c r="F40" s="1"/>
      <c r="G40" s="1"/>
      <c r="H40" s="1"/>
      <c r="I40" s="2"/>
      <c r="J40" s="3">
        <f t="shared" si="4"/>
        <v>0</v>
      </c>
    </row>
    <row r="41" spans="1:10" x14ac:dyDescent="0.3">
      <c r="A41" s="25">
        <v>193617</v>
      </c>
      <c r="B41" s="8"/>
      <c r="C41" s="9"/>
      <c r="D41" s="18"/>
      <c r="E41" s="1"/>
      <c r="F41" s="1"/>
      <c r="G41" s="1"/>
      <c r="H41" s="1"/>
      <c r="I41" s="2"/>
      <c r="J41" s="3">
        <f t="shared" si="4"/>
        <v>0</v>
      </c>
    </row>
    <row r="42" spans="1:10" x14ac:dyDescent="0.3">
      <c r="A42" s="25">
        <v>193617</v>
      </c>
      <c r="B42" s="8"/>
      <c r="C42" s="9"/>
      <c r="D42" s="18"/>
      <c r="E42" s="1"/>
      <c r="F42" s="1"/>
      <c r="G42" s="1"/>
      <c r="H42" s="1"/>
      <c r="I42" s="2"/>
      <c r="J42" s="3">
        <f t="shared" si="4"/>
        <v>0</v>
      </c>
    </row>
    <row r="43" spans="1:10" x14ac:dyDescent="0.3">
      <c r="A43" s="25">
        <v>193617</v>
      </c>
      <c r="B43" s="8"/>
      <c r="C43" s="9"/>
      <c r="D43" s="18"/>
      <c r="E43" s="1"/>
      <c r="F43" s="1"/>
      <c r="G43" s="1"/>
      <c r="H43" s="1"/>
      <c r="I43" s="2"/>
      <c r="J43" s="3">
        <f t="shared" si="4"/>
        <v>0</v>
      </c>
    </row>
    <row r="44" spans="1:10" x14ac:dyDescent="0.3">
      <c r="A44" s="25">
        <v>193617</v>
      </c>
      <c r="B44" s="8"/>
      <c r="C44" s="9"/>
      <c r="D44" s="18"/>
      <c r="E44" s="1"/>
      <c r="F44" s="1"/>
      <c r="G44" s="1"/>
      <c r="H44" s="1"/>
      <c r="I44" s="2"/>
      <c r="J44" s="3">
        <f t="shared" si="4"/>
        <v>0</v>
      </c>
    </row>
    <row r="45" spans="1:10" x14ac:dyDescent="0.3">
      <c r="A45" s="25">
        <v>193617</v>
      </c>
      <c r="B45" s="8"/>
      <c r="C45" s="9"/>
      <c r="D45" s="18"/>
      <c r="E45" s="1"/>
      <c r="F45" s="1"/>
      <c r="G45" s="1"/>
      <c r="H45" s="1"/>
      <c r="I45" s="2"/>
      <c r="J45" s="3">
        <f t="shared" si="4"/>
        <v>0</v>
      </c>
    </row>
    <row r="46" spans="1:10" x14ac:dyDescent="0.3">
      <c r="A46" s="25">
        <v>193617</v>
      </c>
      <c r="B46" s="8"/>
      <c r="C46" s="9"/>
      <c r="D46" s="18"/>
      <c r="E46" s="1"/>
      <c r="F46" s="1"/>
      <c r="G46" s="1"/>
      <c r="H46" s="1"/>
      <c r="I46" s="2"/>
      <c r="J46" s="3">
        <f t="shared" si="4"/>
        <v>0</v>
      </c>
    </row>
    <row r="47" spans="1:10" x14ac:dyDescent="0.3">
      <c r="A47" s="25">
        <v>193617</v>
      </c>
      <c r="B47" s="8"/>
      <c r="C47" s="9"/>
      <c r="D47" s="18"/>
      <c r="E47" s="1"/>
      <c r="F47" s="1"/>
      <c r="G47" s="1"/>
      <c r="H47" s="1"/>
      <c r="I47" s="2"/>
      <c r="J47" s="3">
        <f t="shared" si="4"/>
        <v>0</v>
      </c>
    </row>
    <row r="48" spans="1:10" x14ac:dyDescent="0.3">
      <c r="A48" s="41" t="s">
        <v>11</v>
      </c>
      <c r="B48" s="41"/>
      <c r="C48" s="41"/>
      <c r="D48" s="41"/>
      <c r="E48" s="41"/>
      <c r="F48" s="41"/>
      <c r="G48" s="41"/>
      <c r="H48" s="41"/>
      <c r="I48" s="41"/>
      <c r="J48" s="12">
        <f>SUM(J5:J23)</f>
        <v>72837.374454371529</v>
      </c>
    </row>
    <row r="50" spans="1:2" x14ac:dyDescent="0.3">
      <c r="A50" s="10"/>
      <c r="B50" s="11"/>
    </row>
  </sheetData>
  <mergeCells count="3">
    <mergeCell ref="A2:I2"/>
    <mergeCell ref="A3:J3"/>
    <mergeCell ref="A48:I48"/>
  </mergeCells>
  <pageMargins left="0.7" right="0.7" top="0.75" bottom="0.75" header="0.3" footer="0.3"/>
  <pageSetup paperSize="9" orientation="landscape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55FD-072B-469F-A431-3C74351FABF4}">
  <dimension ref="A2:J49"/>
  <sheetViews>
    <sheetView topLeftCell="A36" workbookViewId="0">
      <selection activeCell="L12" sqref="L12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3.44140625" customWidth="1"/>
    <col min="9" max="9" width="2.21875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3">
      <c r="A4" s="26" t="s">
        <v>0</v>
      </c>
      <c r="B4" s="27" t="s">
        <v>1</v>
      </c>
      <c r="C4" s="28" t="s">
        <v>2</v>
      </c>
      <c r="D4" s="29" t="s">
        <v>4</v>
      </c>
      <c r="E4" s="30" t="s">
        <v>5</v>
      </c>
      <c r="F4" s="30" t="s">
        <v>8</v>
      </c>
      <c r="G4" s="30" t="s">
        <v>7</v>
      </c>
      <c r="H4" s="30" t="s">
        <v>3</v>
      </c>
      <c r="I4" s="26" t="s">
        <v>9</v>
      </c>
      <c r="J4" s="26" t="s">
        <v>6</v>
      </c>
    </row>
    <row r="5" spans="1:10" x14ac:dyDescent="0.3">
      <c r="A5" s="5">
        <v>193617</v>
      </c>
      <c r="B5" s="19">
        <v>43889</v>
      </c>
      <c r="C5" s="19">
        <v>43890</v>
      </c>
      <c r="D5" s="21">
        <v>19.059999999999999</v>
      </c>
      <c r="E5" s="1">
        <f t="shared" ref="E5:E37" si="0">D5*1.5</f>
        <v>28.589999999999996</v>
      </c>
      <c r="F5" s="1">
        <f t="shared" ref="F5:G19" si="1">((1+D5/100)^(1/360))-1</f>
        <v>4.8472127756848948E-4</v>
      </c>
      <c r="G5" s="1">
        <f t="shared" si="1"/>
        <v>6.9874084543286585E-4</v>
      </c>
      <c r="H5" s="1">
        <f t="shared" ref="H5:H37" si="2">C5-B5+1</f>
        <v>2</v>
      </c>
      <c r="I5" s="2">
        <f t="shared" ref="I5:I37" si="3">(A5*F5)*H5</f>
        <v>187.70055919795647</v>
      </c>
      <c r="J5" s="3">
        <f t="shared" ref="J5:J46" si="4">+I5*1.5</f>
        <v>281.55083879693473</v>
      </c>
    </row>
    <row r="6" spans="1:10" x14ac:dyDescent="0.3">
      <c r="A6" s="25">
        <v>193617</v>
      </c>
      <c r="B6" s="19">
        <v>43891</v>
      </c>
      <c r="C6" s="19">
        <v>43921</v>
      </c>
      <c r="D6" s="21">
        <v>18.95</v>
      </c>
      <c r="E6" s="1">
        <f t="shared" si="0"/>
        <v>28.424999999999997</v>
      </c>
      <c r="F6" s="1">
        <f t="shared" si="1"/>
        <v>4.8215245025762243E-4</v>
      </c>
      <c r="G6" s="1">
        <f t="shared" si="1"/>
        <v>6.9517177098465943E-4</v>
      </c>
      <c r="H6" s="1">
        <f t="shared" si="2"/>
        <v>31</v>
      </c>
      <c r="I6" s="2">
        <f t="shared" si="3"/>
        <v>2893.9402398074326</v>
      </c>
      <c r="J6" s="3">
        <f t="shared" si="4"/>
        <v>4340.9103597111489</v>
      </c>
    </row>
    <row r="7" spans="1:10" x14ac:dyDescent="0.3">
      <c r="A7" s="25">
        <v>193617</v>
      </c>
      <c r="B7" s="19">
        <v>43922</v>
      </c>
      <c r="C7" s="19">
        <v>43951</v>
      </c>
      <c r="D7" s="21">
        <v>18.690000000000001</v>
      </c>
      <c r="E7" s="1">
        <f t="shared" si="0"/>
        <v>28.035000000000004</v>
      </c>
      <c r="F7" s="1">
        <f t="shared" si="1"/>
        <v>4.7607124729709405E-4</v>
      </c>
      <c r="G7" s="1">
        <f t="shared" si="1"/>
        <v>6.8671756609983703E-4</v>
      </c>
      <c r="H7" s="1">
        <f t="shared" si="2"/>
        <v>30</v>
      </c>
      <c r="I7" s="2">
        <f t="shared" si="3"/>
        <v>2765.264600637644</v>
      </c>
      <c r="J7" s="3">
        <f t="shared" si="4"/>
        <v>4147.8969009564662</v>
      </c>
    </row>
    <row r="8" spans="1:10" x14ac:dyDescent="0.3">
      <c r="A8" s="25">
        <v>193617</v>
      </c>
      <c r="B8" s="19">
        <v>43952</v>
      </c>
      <c r="C8" s="19">
        <v>43982</v>
      </c>
      <c r="D8" s="21">
        <v>18.190000000000001</v>
      </c>
      <c r="E8" s="1">
        <f t="shared" si="0"/>
        <v>27.285000000000004</v>
      </c>
      <c r="F8" s="1">
        <f t="shared" si="1"/>
        <v>4.6433919718458228E-4</v>
      </c>
      <c r="G8" s="1">
        <f t="shared" si="1"/>
        <v>6.7038705552269207E-4</v>
      </c>
      <c r="H8" s="1">
        <f t="shared" si="2"/>
        <v>31</v>
      </c>
      <c r="I8" s="2">
        <f t="shared" si="3"/>
        <v>2787.0228325799053</v>
      </c>
      <c r="J8" s="3">
        <f t="shared" si="4"/>
        <v>4180.5342488698579</v>
      </c>
    </row>
    <row r="9" spans="1:10" x14ac:dyDescent="0.3">
      <c r="A9" s="25">
        <v>193617</v>
      </c>
      <c r="B9" s="19">
        <v>43983</v>
      </c>
      <c r="C9" s="19">
        <v>44012</v>
      </c>
      <c r="D9" s="21">
        <v>18.12</v>
      </c>
      <c r="E9" s="1">
        <f t="shared" si="0"/>
        <v>27.18</v>
      </c>
      <c r="F9" s="1">
        <f t="shared" si="1"/>
        <v>4.6269276175459062E-4</v>
      </c>
      <c r="G9" s="1">
        <f t="shared" si="1"/>
        <v>6.6809313000626425E-4</v>
      </c>
      <c r="H9" s="1">
        <f t="shared" si="2"/>
        <v>30</v>
      </c>
      <c r="I9" s="2">
        <f t="shared" si="3"/>
        <v>2687.5555335791573</v>
      </c>
      <c r="J9" s="3">
        <f t="shared" si="4"/>
        <v>4031.3333003687358</v>
      </c>
    </row>
    <row r="10" spans="1:10" x14ac:dyDescent="0.3">
      <c r="A10" s="25">
        <v>193617</v>
      </c>
      <c r="B10" s="19">
        <v>44013</v>
      </c>
      <c r="C10" s="19">
        <v>44043</v>
      </c>
      <c r="D10" s="21">
        <v>18.12</v>
      </c>
      <c r="E10" s="1">
        <f t="shared" si="0"/>
        <v>27.18</v>
      </c>
      <c r="F10" s="1">
        <f t="shared" si="1"/>
        <v>4.6269276175459062E-4</v>
      </c>
      <c r="G10" s="1">
        <f t="shared" si="1"/>
        <v>6.6809313000626425E-4</v>
      </c>
      <c r="H10" s="1">
        <f t="shared" si="2"/>
        <v>31</v>
      </c>
      <c r="I10" s="2">
        <f t="shared" si="3"/>
        <v>2777.1407180317956</v>
      </c>
      <c r="J10" s="3">
        <f t="shared" si="4"/>
        <v>4165.7110770476938</v>
      </c>
    </row>
    <row r="11" spans="1:10" x14ac:dyDescent="0.3">
      <c r="A11" s="25">
        <v>193617</v>
      </c>
      <c r="B11" s="19">
        <v>44044</v>
      </c>
      <c r="C11" s="19">
        <v>44074</v>
      </c>
      <c r="D11" s="21">
        <v>18.29</v>
      </c>
      <c r="E11" s="1">
        <f t="shared" si="0"/>
        <v>27.434999999999999</v>
      </c>
      <c r="F11" s="1">
        <f t="shared" si="1"/>
        <v>4.6668956173046006E-4</v>
      </c>
      <c r="G11" s="1">
        <f t="shared" si="1"/>
        <v>6.7366082063613497E-4</v>
      </c>
      <c r="H11" s="1">
        <f t="shared" si="2"/>
        <v>31</v>
      </c>
      <c r="I11" s="2">
        <f t="shared" si="3"/>
        <v>2801.1300190805614</v>
      </c>
      <c r="J11" s="3">
        <f t="shared" si="4"/>
        <v>4201.6950286208421</v>
      </c>
    </row>
    <row r="12" spans="1:10" x14ac:dyDescent="0.3">
      <c r="A12" s="25">
        <v>193617</v>
      </c>
      <c r="B12" s="19">
        <v>44075</v>
      </c>
      <c r="C12" s="19">
        <v>44104</v>
      </c>
      <c r="D12" s="21">
        <v>18.350000000000001</v>
      </c>
      <c r="E12" s="1">
        <f t="shared" si="0"/>
        <v>27.525000000000002</v>
      </c>
      <c r="F12" s="1">
        <f t="shared" si="1"/>
        <v>4.6809882955711757E-4</v>
      </c>
      <c r="G12" s="1">
        <f t="shared" si="1"/>
        <v>6.7562323568859384E-4</v>
      </c>
      <c r="H12" s="1">
        <f t="shared" si="2"/>
        <v>30</v>
      </c>
      <c r="I12" s="2">
        <f t="shared" si="3"/>
        <v>2718.9567324708128</v>
      </c>
      <c r="J12" s="3">
        <f t="shared" si="4"/>
        <v>4078.4350987062189</v>
      </c>
    </row>
    <row r="13" spans="1:10" x14ac:dyDescent="0.3">
      <c r="A13" s="25">
        <v>193617</v>
      </c>
      <c r="B13" s="19">
        <v>44105</v>
      </c>
      <c r="C13" s="19">
        <v>44135</v>
      </c>
      <c r="D13" s="21">
        <v>18.09</v>
      </c>
      <c r="E13" s="1">
        <f t="shared" si="0"/>
        <v>27.134999999999998</v>
      </c>
      <c r="F13" s="1">
        <f t="shared" si="1"/>
        <v>4.6198684869325213E-4</v>
      </c>
      <c r="G13" s="1">
        <f t="shared" si="1"/>
        <v>6.6710944086900703E-4</v>
      </c>
      <c r="H13" s="1">
        <f t="shared" si="2"/>
        <v>31</v>
      </c>
      <c r="I13" s="2">
        <f t="shared" si="3"/>
        <v>2772.9037381866833</v>
      </c>
      <c r="J13" s="3">
        <f t="shared" si="4"/>
        <v>4159.3556072800247</v>
      </c>
    </row>
    <row r="14" spans="1:10" x14ac:dyDescent="0.3">
      <c r="A14" s="25">
        <v>193617</v>
      </c>
      <c r="B14" s="19">
        <v>44136</v>
      </c>
      <c r="C14" s="19">
        <v>44165</v>
      </c>
      <c r="D14" s="21">
        <v>17.84</v>
      </c>
      <c r="E14" s="1">
        <f t="shared" si="0"/>
        <v>26.759999999999998</v>
      </c>
      <c r="F14" s="1">
        <f t="shared" si="1"/>
        <v>4.560972756531001E-4</v>
      </c>
      <c r="G14" s="1">
        <f t="shared" si="1"/>
        <v>6.5889850285327789E-4</v>
      </c>
      <c r="H14" s="1">
        <f t="shared" si="2"/>
        <v>30</v>
      </c>
      <c r="I14" s="2">
        <f t="shared" si="3"/>
        <v>2649.2455866037885</v>
      </c>
      <c r="J14" s="3">
        <f t="shared" si="4"/>
        <v>3973.8683799056826</v>
      </c>
    </row>
    <row r="15" spans="1:10" x14ac:dyDescent="0.3">
      <c r="A15" s="25">
        <v>193617</v>
      </c>
      <c r="B15" s="19">
        <v>44166</v>
      </c>
      <c r="C15" s="19">
        <v>44196</v>
      </c>
      <c r="D15" s="21">
        <v>17.46</v>
      </c>
      <c r="E15" s="1">
        <f t="shared" si="0"/>
        <v>26.19</v>
      </c>
      <c r="F15" s="1">
        <f t="shared" si="1"/>
        <v>4.4712121809009631E-4</v>
      </c>
      <c r="G15" s="1">
        <f t="shared" si="1"/>
        <v>6.4637136821255048E-4</v>
      </c>
      <c r="H15" s="1">
        <f t="shared" si="2"/>
        <v>31</v>
      </c>
      <c r="I15" s="2">
        <f t="shared" si="3"/>
        <v>2683.6783353714554</v>
      </c>
      <c r="J15" s="3">
        <f t="shared" si="4"/>
        <v>4025.5175030571831</v>
      </c>
    </row>
    <row r="16" spans="1:10" x14ac:dyDescent="0.3">
      <c r="A16" s="25">
        <v>193617</v>
      </c>
      <c r="B16" s="19">
        <v>44197</v>
      </c>
      <c r="C16" s="19">
        <v>44227</v>
      </c>
      <c r="D16" s="21">
        <v>17.32</v>
      </c>
      <c r="E16" s="1">
        <f t="shared" si="0"/>
        <v>25.98</v>
      </c>
      <c r="F16" s="1">
        <f t="shared" si="1"/>
        <v>4.4380694795620457E-4</v>
      </c>
      <c r="G16" s="1">
        <f t="shared" si="1"/>
        <v>6.4174187883647704E-4</v>
      </c>
      <c r="H16" s="1">
        <f t="shared" si="2"/>
        <v>31</v>
      </c>
      <c r="I16" s="2">
        <f t="shared" si="3"/>
        <v>2663.7856651155303</v>
      </c>
      <c r="J16" s="3">
        <f t="shared" si="4"/>
        <v>3995.6784976732952</v>
      </c>
    </row>
    <row r="17" spans="1:10" x14ac:dyDescent="0.3">
      <c r="A17" s="25">
        <v>193617</v>
      </c>
      <c r="B17" s="19">
        <v>44228</v>
      </c>
      <c r="C17" s="19">
        <v>44255</v>
      </c>
      <c r="D17" s="21">
        <v>17.54</v>
      </c>
      <c r="E17" s="1">
        <f t="shared" si="0"/>
        <v>26.31</v>
      </c>
      <c r="F17" s="1">
        <f t="shared" si="1"/>
        <v>4.4901331852686965E-4</v>
      </c>
      <c r="G17" s="1">
        <f t="shared" si="1"/>
        <v>6.4901334251654674E-4</v>
      </c>
      <c r="H17" s="1">
        <f t="shared" si="2"/>
        <v>28</v>
      </c>
      <c r="I17" s="2">
        <f t="shared" si="3"/>
        <v>2434.2251274100736</v>
      </c>
      <c r="J17" s="3">
        <f t="shared" si="4"/>
        <v>3651.3376911151104</v>
      </c>
    </row>
    <row r="18" spans="1:10" x14ac:dyDescent="0.3">
      <c r="A18" s="25">
        <v>193617</v>
      </c>
      <c r="B18" s="19">
        <v>44256</v>
      </c>
      <c r="C18" s="19">
        <v>44286</v>
      </c>
      <c r="D18" s="21">
        <v>17.41</v>
      </c>
      <c r="E18" s="1">
        <f t="shared" si="0"/>
        <v>26.115000000000002</v>
      </c>
      <c r="F18" s="1">
        <f t="shared" si="1"/>
        <v>4.4593800261782945E-4</v>
      </c>
      <c r="G18" s="1">
        <f t="shared" si="1"/>
        <v>6.4471886169825687E-4</v>
      </c>
      <c r="H18" s="1">
        <f t="shared" si="2"/>
        <v>31</v>
      </c>
      <c r="I18" s="2">
        <f t="shared" si="3"/>
        <v>2676.5765258385445</v>
      </c>
      <c r="J18" s="3">
        <f t="shared" si="4"/>
        <v>4014.8647887578168</v>
      </c>
    </row>
    <row r="19" spans="1:10" x14ac:dyDescent="0.3">
      <c r="A19" s="25">
        <v>193617</v>
      </c>
      <c r="B19" s="19">
        <v>44287</v>
      </c>
      <c r="C19" s="19">
        <v>44316</v>
      </c>
      <c r="D19" s="21">
        <v>17.309999999999999</v>
      </c>
      <c r="E19" s="1">
        <f t="shared" si="0"/>
        <v>25.964999999999996</v>
      </c>
      <c r="F19" s="1">
        <f t="shared" si="1"/>
        <v>4.435700634786155E-4</v>
      </c>
      <c r="G19" s="1">
        <f t="shared" si="1"/>
        <v>6.4141090660796429E-4</v>
      </c>
      <c r="H19" s="1">
        <f t="shared" si="2"/>
        <v>30</v>
      </c>
      <c r="I19" s="2">
        <f t="shared" si="3"/>
        <v>2576.4811494161731</v>
      </c>
      <c r="J19" s="3">
        <f t="shared" si="4"/>
        <v>3864.7217241242597</v>
      </c>
    </row>
    <row r="20" spans="1:10" x14ac:dyDescent="0.3">
      <c r="A20" s="25">
        <v>193617</v>
      </c>
      <c r="B20" s="19">
        <v>44317</v>
      </c>
      <c r="C20" s="19">
        <v>44347</v>
      </c>
      <c r="D20" s="21">
        <v>17.22</v>
      </c>
      <c r="E20" s="1">
        <f t="shared" si="0"/>
        <v>25.83</v>
      </c>
      <c r="F20" s="1">
        <f t="shared" ref="F20:G37" si="5">((1+D20/100)^(1/360))-1</f>
        <v>4.4143719656886127E-4</v>
      </c>
      <c r="G20" s="1">
        <f t="shared" si="5"/>
        <v>6.3843038669131325E-4</v>
      </c>
      <c r="H20" s="1">
        <f t="shared" si="2"/>
        <v>31</v>
      </c>
      <c r="I20" s="2">
        <f t="shared" si="3"/>
        <v>2649.5621163302699</v>
      </c>
      <c r="J20" s="3">
        <f t="shared" si="4"/>
        <v>3974.343174495405</v>
      </c>
    </row>
    <row r="21" spans="1:10" x14ac:dyDescent="0.3">
      <c r="A21" s="25">
        <v>193617</v>
      </c>
      <c r="B21" s="19">
        <v>44348</v>
      </c>
      <c r="C21" s="19">
        <v>44377</v>
      </c>
      <c r="D21" s="21">
        <v>17.21</v>
      </c>
      <c r="E21" s="1">
        <f t="shared" si="0"/>
        <v>25.815000000000001</v>
      </c>
      <c r="F21" s="1">
        <f t="shared" si="5"/>
        <v>4.4120011055892583E-4</v>
      </c>
      <c r="G21" s="1">
        <f t="shared" si="5"/>
        <v>6.3809902098910243E-4</v>
      </c>
      <c r="H21" s="1">
        <f t="shared" si="2"/>
        <v>30</v>
      </c>
      <c r="I21" s="2">
        <f t="shared" si="3"/>
        <v>2562.7152541826263</v>
      </c>
      <c r="J21" s="3">
        <f t="shared" si="4"/>
        <v>3844.0728812739394</v>
      </c>
    </row>
    <row r="22" spans="1:10" x14ac:dyDescent="0.3">
      <c r="A22" s="25">
        <v>193617</v>
      </c>
      <c r="B22" s="20">
        <v>44378</v>
      </c>
      <c r="C22" s="20">
        <v>44408</v>
      </c>
      <c r="D22" s="22">
        <v>17.18</v>
      </c>
      <c r="E22" s="1">
        <f t="shared" si="0"/>
        <v>25.77</v>
      </c>
      <c r="F22" s="1">
        <f t="shared" si="5"/>
        <v>4.4048873148283541E-4</v>
      </c>
      <c r="G22" s="1">
        <f t="shared" si="5"/>
        <v>6.3710468745115101E-4</v>
      </c>
      <c r="H22" s="1">
        <f t="shared" si="2"/>
        <v>31</v>
      </c>
      <c r="I22" s="2">
        <f t="shared" si="3"/>
        <v>2643.8693084288766</v>
      </c>
      <c r="J22" s="3">
        <f t="shared" si="4"/>
        <v>3965.8039626433147</v>
      </c>
    </row>
    <row r="23" spans="1:10" x14ac:dyDescent="0.3">
      <c r="A23" s="25">
        <v>193617</v>
      </c>
      <c r="B23" s="23">
        <v>44409</v>
      </c>
      <c r="C23" s="23">
        <v>44439</v>
      </c>
      <c r="D23" s="24">
        <v>17.239999999999998</v>
      </c>
      <c r="E23" s="1">
        <f t="shared" si="0"/>
        <v>25.86</v>
      </c>
      <c r="F23" s="1">
        <f t="shared" si="5"/>
        <v>4.4191130808579615E-4</v>
      </c>
      <c r="G23" s="1">
        <f t="shared" si="5"/>
        <v>6.3909299993669677E-4</v>
      </c>
      <c r="H23" s="1">
        <f t="shared" si="2"/>
        <v>31</v>
      </c>
      <c r="I23" s="2">
        <f t="shared" si="3"/>
        <v>2652.4077938670753</v>
      </c>
      <c r="J23" s="3">
        <f t="shared" si="4"/>
        <v>3978.6116908006129</v>
      </c>
    </row>
    <row r="24" spans="1:10" x14ac:dyDescent="0.3">
      <c r="A24" s="25">
        <v>193617</v>
      </c>
      <c r="B24" s="23">
        <v>44440</v>
      </c>
      <c r="C24" s="23">
        <v>44469</v>
      </c>
      <c r="D24" s="24">
        <v>17.190000000000001</v>
      </c>
      <c r="E24" s="1">
        <f t="shared" si="0"/>
        <v>25.785000000000004</v>
      </c>
      <c r="F24" s="1">
        <f t="shared" si="5"/>
        <v>4.4072587801946561E-4</v>
      </c>
      <c r="G24" s="1">
        <f t="shared" si="5"/>
        <v>6.3743617137834718E-4</v>
      </c>
      <c r="H24" s="1">
        <f t="shared" si="2"/>
        <v>30</v>
      </c>
      <c r="I24" s="2">
        <f t="shared" si="3"/>
        <v>2559.9606697348463</v>
      </c>
      <c r="J24" s="3">
        <f t="shared" si="4"/>
        <v>3839.9410046022695</v>
      </c>
    </row>
    <row r="25" spans="1:10" x14ac:dyDescent="0.3">
      <c r="A25" s="25">
        <v>193617</v>
      </c>
      <c r="B25" s="23">
        <v>44470</v>
      </c>
      <c r="C25" s="23">
        <v>44500</v>
      </c>
      <c r="D25" s="24">
        <v>17.079999999999998</v>
      </c>
      <c r="E25" s="1">
        <f t="shared" si="0"/>
        <v>25.619999999999997</v>
      </c>
      <c r="F25" s="1">
        <f t="shared" si="5"/>
        <v>4.3811615551492267E-4</v>
      </c>
      <c r="G25" s="1">
        <f t="shared" si="5"/>
        <v>6.3378767813970782E-4</v>
      </c>
      <c r="H25" s="1">
        <f t="shared" si="2"/>
        <v>31</v>
      </c>
      <c r="I25" s="2">
        <f t="shared" si="3"/>
        <v>2629.6288061523164</v>
      </c>
      <c r="J25" s="3">
        <f t="shared" si="4"/>
        <v>3944.4432092284746</v>
      </c>
    </row>
    <row r="26" spans="1:10" x14ac:dyDescent="0.3">
      <c r="A26" s="25">
        <v>193617</v>
      </c>
      <c r="B26" s="23">
        <v>44501</v>
      </c>
      <c r="C26" s="23">
        <v>44530</v>
      </c>
      <c r="D26" s="24">
        <v>17.27</v>
      </c>
      <c r="E26" s="1">
        <f t="shared" si="0"/>
        <v>25.905000000000001</v>
      </c>
      <c r="F26" s="1">
        <f t="shared" si="5"/>
        <v>4.4262232415648306E-4</v>
      </c>
      <c r="G26" s="1">
        <f t="shared" si="5"/>
        <v>6.4008662454750898E-4</v>
      </c>
      <c r="H26" s="1">
        <f t="shared" si="2"/>
        <v>30</v>
      </c>
      <c r="I26" s="2">
        <f t="shared" si="3"/>
        <v>2570.9761960861733</v>
      </c>
      <c r="J26" s="3">
        <f t="shared" si="4"/>
        <v>3856.46429412926</v>
      </c>
    </row>
    <row r="27" spans="1:10" x14ac:dyDescent="0.3">
      <c r="A27" s="25">
        <v>193617</v>
      </c>
      <c r="B27" s="23">
        <v>44531</v>
      </c>
      <c r="C27" s="23">
        <v>44561</v>
      </c>
      <c r="D27" s="24">
        <v>17.46</v>
      </c>
      <c r="E27" s="1">
        <f t="shared" si="0"/>
        <v>26.19</v>
      </c>
      <c r="F27" s="1">
        <f t="shared" si="5"/>
        <v>4.4712121809009631E-4</v>
      </c>
      <c r="G27" s="1">
        <f t="shared" si="5"/>
        <v>6.4637136821255048E-4</v>
      </c>
      <c r="H27" s="1">
        <f t="shared" si="2"/>
        <v>31</v>
      </c>
      <c r="I27" s="2">
        <f t="shared" si="3"/>
        <v>2683.6783353714554</v>
      </c>
      <c r="J27" s="3">
        <f t="shared" si="4"/>
        <v>4025.5175030571831</v>
      </c>
    </row>
    <row r="28" spans="1:10" x14ac:dyDescent="0.3">
      <c r="A28" s="25">
        <v>193617</v>
      </c>
      <c r="B28" s="23">
        <v>44562</v>
      </c>
      <c r="C28" s="23">
        <v>44592</v>
      </c>
      <c r="D28" s="24">
        <v>17.66</v>
      </c>
      <c r="E28" s="1">
        <f t="shared" si="0"/>
        <v>26.490000000000002</v>
      </c>
      <c r="F28" s="1">
        <f t="shared" si="5"/>
        <v>4.5184906262552005E-4</v>
      </c>
      <c r="G28" s="1">
        <f t="shared" si="5"/>
        <v>6.5297161451649544E-4</v>
      </c>
      <c r="H28" s="1">
        <f t="shared" si="2"/>
        <v>31</v>
      </c>
      <c r="I28" s="2">
        <f t="shared" si="3"/>
        <v>2712.0554587093247</v>
      </c>
      <c r="J28" s="3">
        <f t="shared" si="4"/>
        <v>4068.0831880639871</v>
      </c>
    </row>
    <row r="29" spans="1:10" x14ac:dyDescent="0.3">
      <c r="A29" s="25">
        <v>193617</v>
      </c>
      <c r="B29" s="23">
        <v>44593</v>
      </c>
      <c r="C29" s="23">
        <v>44620</v>
      </c>
      <c r="D29" s="24">
        <v>18.3</v>
      </c>
      <c r="E29" s="1">
        <f t="shared" si="0"/>
        <v>27.450000000000003</v>
      </c>
      <c r="F29" s="1">
        <f t="shared" si="5"/>
        <v>4.6692448919682938E-4</v>
      </c>
      <c r="G29" s="1">
        <f t="shared" si="5"/>
        <v>6.739879857711184E-4</v>
      </c>
      <c r="H29" s="1">
        <f t="shared" si="2"/>
        <v>28</v>
      </c>
      <c r="I29" s="2">
        <f t="shared" si="3"/>
        <v>2531.3265270950305</v>
      </c>
      <c r="J29" s="3">
        <f t="shared" si="4"/>
        <v>3796.9897906425458</v>
      </c>
    </row>
    <row r="30" spans="1:10" x14ac:dyDescent="0.3">
      <c r="A30" s="25">
        <v>193617</v>
      </c>
      <c r="B30" s="23">
        <v>44621</v>
      </c>
      <c r="C30" s="23">
        <v>44651</v>
      </c>
      <c r="D30" s="24">
        <v>18.47</v>
      </c>
      <c r="E30" s="1">
        <f t="shared" si="0"/>
        <v>27.704999999999998</v>
      </c>
      <c r="F30" s="1">
        <f t="shared" si="5"/>
        <v>4.7091522905229333E-4</v>
      </c>
      <c r="G30" s="1">
        <f t="shared" si="5"/>
        <v>6.7954392584845813E-4</v>
      </c>
      <c r="H30" s="1">
        <f t="shared" si="2"/>
        <v>31</v>
      </c>
      <c r="I30" s="2">
        <f t="shared" si="3"/>
        <v>2826.493011005954</v>
      </c>
      <c r="J30" s="3">
        <f t="shared" si="4"/>
        <v>4239.739516508931</v>
      </c>
    </row>
    <row r="31" spans="1:10" x14ac:dyDescent="0.3">
      <c r="A31" s="25">
        <v>193617</v>
      </c>
      <c r="B31" s="23">
        <v>44652</v>
      </c>
      <c r="C31" s="23">
        <v>44681</v>
      </c>
      <c r="D31" s="24">
        <v>19.05</v>
      </c>
      <c r="E31" s="1">
        <f t="shared" si="0"/>
        <v>28.575000000000003</v>
      </c>
      <c r="F31" s="1">
        <f t="shared" si="5"/>
        <v>4.8448784563337455E-4</v>
      </c>
      <c r="G31" s="1">
        <f t="shared" si="5"/>
        <v>6.9841657289071435E-4</v>
      </c>
      <c r="H31" s="1">
        <f t="shared" si="2"/>
        <v>30</v>
      </c>
      <c r="I31" s="2">
        <f t="shared" si="3"/>
        <v>2814.1524962399126</v>
      </c>
      <c r="J31" s="3">
        <f t="shared" si="4"/>
        <v>4221.2287443598689</v>
      </c>
    </row>
    <row r="32" spans="1:10" x14ac:dyDescent="0.3">
      <c r="A32" s="25">
        <v>193617</v>
      </c>
      <c r="B32" s="23">
        <v>44682</v>
      </c>
      <c r="C32" s="23">
        <v>44712</v>
      </c>
      <c r="D32" s="24">
        <v>19.71</v>
      </c>
      <c r="E32" s="1">
        <f t="shared" si="0"/>
        <v>29.565000000000001</v>
      </c>
      <c r="F32" s="1">
        <f t="shared" si="5"/>
        <v>4.9985256599960337E-4</v>
      </c>
      <c r="G32" s="1">
        <f t="shared" si="5"/>
        <v>7.1973805313163552E-4</v>
      </c>
      <c r="H32" s="1">
        <f t="shared" si="2"/>
        <v>31</v>
      </c>
      <c r="I32" s="2">
        <f t="shared" si="3"/>
        <v>3000.1785824055014</v>
      </c>
      <c r="J32" s="3">
        <f t="shared" si="4"/>
        <v>4500.2678736082526</v>
      </c>
    </row>
    <row r="33" spans="1:10" x14ac:dyDescent="0.3">
      <c r="A33" s="25">
        <v>193617</v>
      </c>
      <c r="B33" s="23">
        <v>44713</v>
      </c>
      <c r="C33" s="23">
        <v>44742</v>
      </c>
      <c r="D33" s="24">
        <v>20.399999999999999</v>
      </c>
      <c r="E33" s="1">
        <f t="shared" si="0"/>
        <v>30.599999999999998</v>
      </c>
      <c r="F33" s="1">
        <f t="shared" si="5"/>
        <v>5.1582562254504083E-4</v>
      </c>
      <c r="G33" s="1">
        <f t="shared" si="5"/>
        <v>7.4185568016926773E-4</v>
      </c>
      <c r="H33" s="1">
        <f t="shared" si="2"/>
        <v>30</v>
      </c>
      <c r="I33" s="2">
        <f t="shared" si="3"/>
        <v>2996.1782868090954</v>
      </c>
      <c r="J33" s="3">
        <f t="shared" si="4"/>
        <v>4494.2674302136429</v>
      </c>
    </row>
    <row r="34" spans="1:10" x14ac:dyDescent="0.3">
      <c r="A34" s="25">
        <v>193617</v>
      </c>
      <c r="B34" s="23">
        <v>44743</v>
      </c>
      <c r="C34" s="23">
        <v>44773</v>
      </c>
      <c r="D34" s="24">
        <v>21.28</v>
      </c>
      <c r="E34" s="1">
        <f t="shared" si="0"/>
        <v>31.92</v>
      </c>
      <c r="F34" s="1">
        <f t="shared" si="5"/>
        <v>5.3606512020598629E-4</v>
      </c>
      <c r="G34" s="1">
        <f t="shared" si="5"/>
        <v>7.6981140911147605E-4</v>
      </c>
      <c r="H34" s="1">
        <f t="shared" si="2"/>
        <v>31</v>
      </c>
      <c r="I34" s="2">
        <f t="shared" si="3"/>
        <v>3217.5309317465958</v>
      </c>
      <c r="J34" s="3">
        <f t="shared" si="4"/>
        <v>4826.2963976198935</v>
      </c>
    </row>
    <row r="35" spans="1:10" x14ac:dyDescent="0.3">
      <c r="A35" s="25">
        <v>193617</v>
      </c>
      <c r="B35" s="23">
        <v>44774</v>
      </c>
      <c r="C35" s="23">
        <v>44804</v>
      </c>
      <c r="D35" s="24">
        <v>22.21</v>
      </c>
      <c r="E35" s="1">
        <f t="shared" si="0"/>
        <v>33.314999999999998</v>
      </c>
      <c r="F35" s="1">
        <f t="shared" si="5"/>
        <v>5.5729603860510402E-4</v>
      </c>
      <c r="G35" s="1">
        <f t="shared" si="5"/>
        <v>7.9905397088020358E-4</v>
      </c>
      <c r="H35" s="1">
        <f t="shared" si="2"/>
        <v>31</v>
      </c>
      <c r="I35" s="2">
        <f t="shared" si="3"/>
        <v>3344.9616003047372</v>
      </c>
      <c r="J35" s="3">
        <f t="shared" si="4"/>
        <v>5017.4424004571056</v>
      </c>
    </row>
    <row r="36" spans="1:10" x14ac:dyDescent="0.3">
      <c r="A36" s="25">
        <v>193617</v>
      </c>
      <c r="B36" s="23">
        <v>44805</v>
      </c>
      <c r="C36" s="23">
        <v>44834</v>
      </c>
      <c r="D36" s="24">
        <v>23.5</v>
      </c>
      <c r="E36" s="1">
        <f t="shared" si="0"/>
        <v>35.25</v>
      </c>
      <c r="F36" s="1">
        <f t="shared" si="5"/>
        <v>5.8648016250040236E-4</v>
      </c>
      <c r="G36" s="1">
        <f t="shared" si="5"/>
        <v>8.3911500389266536E-4</v>
      </c>
      <c r="H36" s="1">
        <f t="shared" si="2"/>
        <v>30</v>
      </c>
      <c r="I36" s="2">
        <f t="shared" si="3"/>
        <v>3406.5758886852122</v>
      </c>
      <c r="J36" s="3">
        <f t="shared" si="4"/>
        <v>5109.8638330278181</v>
      </c>
    </row>
    <row r="37" spans="1:10" x14ac:dyDescent="0.3">
      <c r="A37" s="25">
        <v>193617</v>
      </c>
      <c r="B37" s="23">
        <v>44835</v>
      </c>
      <c r="C37" s="23">
        <v>44865</v>
      </c>
      <c r="D37" s="24">
        <v>24.61</v>
      </c>
      <c r="E37" s="1">
        <f t="shared" si="0"/>
        <v>36.914999999999999</v>
      </c>
      <c r="F37" s="1">
        <f t="shared" si="5"/>
        <v>6.1134978138954743E-4</v>
      </c>
      <c r="G37" s="1">
        <f t="shared" si="5"/>
        <v>8.7313126106658423E-4</v>
      </c>
      <c r="H37" s="1">
        <f t="shared" si="2"/>
        <v>31</v>
      </c>
      <c r="I37" s="2">
        <f t="shared" si="3"/>
        <v>3669.3990293223001</v>
      </c>
      <c r="J37" s="3">
        <f t="shared" si="4"/>
        <v>5504.0985439834503</v>
      </c>
    </row>
    <row r="38" spans="1:10" x14ac:dyDescent="0.3">
      <c r="A38" s="25">
        <v>193617</v>
      </c>
      <c r="B38" s="8"/>
      <c r="C38" s="9"/>
      <c r="D38" s="18"/>
      <c r="E38" s="1"/>
      <c r="F38" s="1"/>
      <c r="G38" s="1"/>
      <c r="H38" s="1"/>
      <c r="I38" s="2"/>
      <c r="J38" s="3">
        <f t="shared" si="4"/>
        <v>0</v>
      </c>
    </row>
    <row r="39" spans="1:10" x14ac:dyDescent="0.3">
      <c r="A39" s="25">
        <v>193617</v>
      </c>
      <c r="B39" s="8"/>
      <c r="C39" s="9"/>
      <c r="D39" s="18"/>
      <c r="E39" s="1"/>
      <c r="F39" s="1"/>
      <c r="G39" s="1"/>
      <c r="H39" s="1"/>
      <c r="I39" s="2"/>
      <c r="J39" s="3">
        <f t="shared" si="4"/>
        <v>0</v>
      </c>
    </row>
    <row r="40" spans="1:10" x14ac:dyDescent="0.3">
      <c r="A40" s="25">
        <v>193617</v>
      </c>
      <c r="B40" s="8"/>
      <c r="C40" s="9"/>
      <c r="D40" s="18"/>
      <c r="E40" s="1"/>
      <c r="F40" s="1"/>
      <c r="G40" s="1"/>
      <c r="H40" s="1"/>
      <c r="I40" s="2"/>
      <c r="J40" s="3">
        <f t="shared" si="4"/>
        <v>0</v>
      </c>
    </row>
    <row r="41" spans="1:10" x14ac:dyDescent="0.3">
      <c r="A41" s="25">
        <v>193617</v>
      </c>
      <c r="B41" s="8"/>
      <c r="C41" s="9"/>
      <c r="D41" s="18"/>
      <c r="E41" s="1"/>
      <c r="F41" s="1"/>
      <c r="G41" s="1"/>
      <c r="H41" s="1"/>
      <c r="I41" s="2"/>
      <c r="J41" s="3">
        <f t="shared" si="4"/>
        <v>0</v>
      </c>
    </row>
    <row r="42" spans="1:10" x14ac:dyDescent="0.3">
      <c r="A42" s="25">
        <v>193617</v>
      </c>
      <c r="B42" s="8"/>
      <c r="C42" s="9"/>
      <c r="D42" s="18"/>
      <c r="E42" s="1"/>
      <c r="F42" s="1"/>
      <c r="G42" s="1"/>
      <c r="H42" s="1"/>
      <c r="I42" s="2"/>
      <c r="J42" s="3">
        <f t="shared" si="4"/>
        <v>0</v>
      </c>
    </row>
    <row r="43" spans="1:10" x14ac:dyDescent="0.3">
      <c r="A43" s="25">
        <v>193617</v>
      </c>
      <c r="B43" s="8"/>
      <c r="C43" s="9"/>
      <c r="D43" s="18"/>
      <c r="E43" s="1"/>
      <c r="F43" s="1"/>
      <c r="G43" s="1"/>
      <c r="H43" s="1"/>
      <c r="I43" s="2"/>
      <c r="J43" s="3">
        <f t="shared" si="4"/>
        <v>0</v>
      </c>
    </row>
    <row r="44" spans="1:10" x14ac:dyDescent="0.3">
      <c r="A44" s="25">
        <v>193617</v>
      </c>
      <c r="B44" s="8"/>
      <c r="C44" s="9"/>
      <c r="D44" s="18"/>
      <c r="E44" s="1"/>
      <c r="F44" s="1"/>
      <c r="G44" s="1"/>
      <c r="H44" s="1"/>
      <c r="I44" s="2"/>
      <c r="J44" s="3">
        <f t="shared" si="4"/>
        <v>0</v>
      </c>
    </row>
    <row r="45" spans="1:10" x14ac:dyDescent="0.3">
      <c r="A45" s="25">
        <v>193617</v>
      </c>
      <c r="B45" s="8"/>
      <c r="C45" s="9"/>
      <c r="D45" s="18"/>
      <c r="E45" s="1"/>
      <c r="F45" s="1"/>
      <c r="G45" s="1"/>
      <c r="H45" s="1"/>
      <c r="I45" s="2"/>
      <c r="J45" s="3">
        <f t="shared" si="4"/>
        <v>0</v>
      </c>
    </row>
    <row r="46" spans="1:10" x14ac:dyDescent="0.3">
      <c r="A46" s="25">
        <v>193617</v>
      </c>
      <c r="B46" s="8"/>
      <c r="C46" s="9"/>
      <c r="D46" s="18"/>
      <c r="E46" s="1"/>
      <c r="F46" s="1"/>
      <c r="G46" s="1"/>
      <c r="H46" s="1"/>
      <c r="I46" s="2"/>
      <c r="J46" s="3">
        <f t="shared" si="4"/>
        <v>0</v>
      </c>
    </row>
    <row r="47" spans="1:10" x14ac:dyDescent="0.3">
      <c r="A47" s="41" t="s">
        <v>11</v>
      </c>
      <c r="B47" s="41"/>
      <c r="C47" s="41"/>
      <c r="D47" s="41"/>
      <c r="E47" s="41"/>
      <c r="F47" s="41"/>
      <c r="G47" s="41"/>
      <c r="H47" s="41"/>
      <c r="I47" s="41"/>
      <c r="J47" s="12">
        <f>SUM(J5:J22)</f>
        <v>68897.63106340394</v>
      </c>
    </row>
    <row r="49" spans="1:2" x14ac:dyDescent="0.3">
      <c r="A49" s="10"/>
      <c r="B49" s="11"/>
    </row>
  </sheetData>
  <mergeCells count="3">
    <mergeCell ref="A2:I2"/>
    <mergeCell ref="A3:J3"/>
    <mergeCell ref="A47:I47"/>
  </mergeCells>
  <pageMargins left="0.7" right="0.7" top="0.75" bottom="0.75" header="0.3" footer="0.3"/>
  <pageSetup paperSize="9" orientation="landscape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2AC4-4619-49F7-9E3F-97BFA7BB126F}">
  <dimension ref="A2:J48"/>
  <sheetViews>
    <sheetView topLeftCell="A33" workbookViewId="0">
      <selection activeCell="F13" sqref="F13"/>
    </sheetView>
  </sheetViews>
  <sheetFormatPr baseColWidth="10" defaultRowHeight="14.4" x14ac:dyDescent="0.3"/>
  <cols>
    <col min="1" max="1" width="36" customWidth="1"/>
    <col min="2" max="2" width="17.109375" style="6" customWidth="1"/>
    <col min="3" max="3" width="15.33203125" style="7" customWidth="1"/>
    <col min="4" max="4" width="9.109375" customWidth="1"/>
    <col min="5" max="5" width="12.33203125" customWidth="1"/>
    <col min="6" max="7" width="22.44140625" customWidth="1"/>
    <col min="8" max="8" width="13.44140625" customWidth="1"/>
    <col min="9" max="9" width="2.21875" hidden="1" customWidth="1"/>
    <col min="10" max="10" width="23.5546875" customWidth="1"/>
    <col min="11" max="11" width="16.44140625" customWidth="1"/>
    <col min="12" max="12" width="19.77734375" customWidth="1"/>
  </cols>
  <sheetData>
    <row r="2" spans="1:10" x14ac:dyDescent="0.3">
      <c r="A2" s="42"/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customHeight="1" x14ac:dyDescent="0.3">
      <c r="A4" s="26" t="s">
        <v>0</v>
      </c>
      <c r="B4" s="27" t="s">
        <v>1</v>
      </c>
      <c r="C4" s="28" t="s">
        <v>2</v>
      </c>
      <c r="D4" s="29" t="s">
        <v>4</v>
      </c>
      <c r="E4" s="30" t="s">
        <v>5</v>
      </c>
      <c r="F4" s="30" t="s">
        <v>8</v>
      </c>
      <c r="G4" s="30" t="s">
        <v>7</v>
      </c>
      <c r="H4" s="30" t="s">
        <v>3</v>
      </c>
      <c r="I4" s="26" t="s">
        <v>9</v>
      </c>
      <c r="J4" s="26" t="s">
        <v>6</v>
      </c>
    </row>
    <row r="5" spans="1:10" x14ac:dyDescent="0.3">
      <c r="A5" s="5">
        <v>193617</v>
      </c>
      <c r="B5" s="19">
        <v>43921</v>
      </c>
      <c r="C5" s="19">
        <v>43921</v>
      </c>
      <c r="D5" s="21">
        <v>18.95</v>
      </c>
      <c r="E5" s="1">
        <f t="shared" ref="E5:E36" si="0">D5*1.5</f>
        <v>28.424999999999997</v>
      </c>
      <c r="F5" s="1">
        <f t="shared" ref="F5:G19" si="1">((1+D5/100)^(1/360))-1</f>
        <v>4.8215245025762243E-4</v>
      </c>
      <c r="G5" s="1">
        <f t="shared" si="1"/>
        <v>6.9517177098465943E-4</v>
      </c>
      <c r="H5" s="1">
        <f t="shared" ref="H5:H36" si="2">C5-B5+1</f>
        <v>1</v>
      </c>
      <c r="I5" s="2">
        <f>(A5*F5)*H5</f>
        <v>93.352910961530085</v>
      </c>
      <c r="J5" s="3">
        <f t="shared" ref="J5:J45" si="3">+I5*1.5</f>
        <v>140.02936644229513</v>
      </c>
    </row>
    <row r="6" spans="1:10" x14ac:dyDescent="0.3">
      <c r="A6" s="25">
        <v>193617</v>
      </c>
      <c r="B6" s="19">
        <v>43922</v>
      </c>
      <c r="C6" s="19">
        <v>43951</v>
      </c>
      <c r="D6" s="21">
        <v>18.690000000000001</v>
      </c>
      <c r="E6" s="1">
        <f t="shared" si="0"/>
        <v>28.035000000000004</v>
      </c>
      <c r="F6" s="1">
        <f t="shared" si="1"/>
        <v>4.7607124729709405E-4</v>
      </c>
      <c r="G6" s="1">
        <f t="shared" si="1"/>
        <v>6.8671756609983703E-4</v>
      </c>
      <c r="H6" s="1">
        <f t="shared" si="2"/>
        <v>30</v>
      </c>
      <c r="I6" s="2">
        <f t="shared" ref="I6:I36" si="4">(A6*F6)*H6</f>
        <v>2765.264600637644</v>
      </c>
      <c r="J6" s="3">
        <f t="shared" si="3"/>
        <v>4147.8969009564662</v>
      </c>
    </row>
    <row r="7" spans="1:10" x14ac:dyDescent="0.3">
      <c r="A7" s="25">
        <v>193617</v>
      </c>
      <c r="B7" s="19">
        <v>43952</v>
      </c>
      <c r="C7" s="19">
        <v>43982</v>
      </c>
      <c r="D7" s="21">
        <v>18.190000000000001</v>
      </c>
      <c r="E7" s="1">
        <f t="shared" si="0"/>
        <v>27.285000000000004</v>
      </c>
      <c r="F7" s="1">
        <f t="shared" si="1"/>
        <v>4.6433919718458228E-4</v>
      </c>
      <c r="G7" s="1">
        <f t="shared" si="1"/>
        <v>6.7038705552269207E-4</v>
      </c>
      <c r="H7" s="1">
        <f t="shared" si="2"/>
        <v>31</v>
      </c>
      <c r="I7" s="2">
        <f t="shared" si="4"/>
        <v>2787.0228325799053</v>
      </c>
      <c r="J7" s="3">
        <f t="shared" si="3"/>
        <v>4180.5342488698579</v>
      </c>
    </row>
    <row r="8" spans="1:10" x14ac:dyDescent="0.3">
      <c r="A8" s="25">
        <v>193617</v>
      </c>
      <c r="B8" s="19">
        <v>43983</v>
      </c>
      <c r="C8" s="19">
        <v>44012</v>
      </c>
      <c r="D8" s="21">
        <v>18.12</v>
      </c>
      <c r="E8" s="1">
        <f t="shared" si="0"/>
        <v>27.18</v>
      </c>
      <c r="F8" s="1">
        <f t="shared" si="1"/>
        <v>4.6269276175459062E-4</v>
      </c>
      <c r="G8" s="1">
        <f t="shared" si="1"/>
        <v>6.6809313000626425E-4</v>
      </c>
      <c r="H8" s="1">
        <f t="shared" si="2"/>
        <v>30</v>
      </c>
      <c r="I8" s="2">
        <f t="shared" si="4"/>
        <v>2687.5555335791573</v>
      </c>
      <c r="J8" s="3">
        <f t="shared" si="3"/>
        <v>4031.3333003687358</v>
      </c>
    </row>
    <row r="9" spans="1:10" x14ac:dyDescent="0.3">
      <c r="A9" s="25">
        <v>193617</v>
      </c>
      <c r="B9" s="19">
        <v>44013</v>
      </c>
      <c r="C9" s="19">
        <v>44043</v>
      </c>
      <c r="D9" s="21">
        <v>18.12</v>
      </c>
      <c r="E9" s="1">
        <f t="shared" si="0"/>
        <v>27.18</v>
      </c>
      <c r="F9" s="1">
        <f t="shared" si="1"/>
        <v>4.6269276175459062E-4</v>
      </c>
      <c r="G9" s="1">
        <f t="shared" si="1"/>
        <v>6.6809313000626425E-4</v>
      </c>
      <c r="H9" s="1">
        <f t="shared" si="2"/>
        <v>31</v>
      </c>
      <c r="I9" s="2">
        <f t="shared" si="4"/>
        <v>2777.1407180317956</v>
      </c>
      <c r="J9" s="3">
        <f t="shared" si="3"/>
        <v>4165.7110770476938</v>
      </c>
    </row>
    <row r="10" spans="1:10" x14ac:dyDescent="0.3">
      <c r="A10" s="25">
        <v>193617</v>
      </c>
      <c r="B10" s="19">
        <v>44044</v>
      </c>
      <c r="C10" s="19">
        <v>44074</v>
      </c>
      <c r="D10" s="21">
        <v>18.29</v>
      </c>
      <c r="E10" s="1">
        <f t="shared" si="0"/>
        <v>27.434999999999999</v>
      </c>
      <c r="F10" s="1">
        <f t="shared" si="1"/>
        <v>4.6668956173046006E-4</v>
      </c>
      <c r="G10" s="1">
        <f t="shared" si="1"/>
        <v>6.7366082063613497E-4</v>
      </c>
      <c r="H10" s="1">
        <f t="shared" si="2"/>
        <v>31</v>
      </c>
      <c r="I10" s="2">
        <f t="shared" si="4"/>
        <v>2801.1300190805614</v>
      </c>
      <c r="J10" s="3">
        <f t="shared" si="3"/>
        <v>4201.6950286208421</v>
      </c>
    </row>
    <row r="11" spans="1:10" x14ac:dyDescent="0.3">
      <c r="A11" s="25">
        <v>193617</v>
      </c>
      <c r="B11" s="19">
        <v>44075</v>
      </c>
      <c r="C11" s="19">
        <v>44104</v>
      </c>
      <c r="D11" s="21">
        <v>18.350000000000001</v>
      </c>
      <c r="E11" s="1">
        <f t="shared" si="0"/>
        <v>27.525000000000002</v>
      </c>
      <c r="F11" s="1">
        <f t="shared" si="1"/>
        <v>4.6809882955711757E-4</v>
      </c>
      <c r="G11" s="1">
        <f t="shared" si="1"/>
        <v>6.7562323568859384E-4</v>
      </c>
      <c r="H11" s="1">
        <f t="shared" si="2"/>
        <v>30</v>
      </c>
      <c r="I11" s="2">
        <f t="shared" si="4"/>
        <v>2718.9567324708128</v>
      </c>
      <c r="J11" s="3">
        <f t="shared" si="3"/>
        <v>4078.4350987062189</v>
      </c>
    </row>
    <row r="12" spans="1:10" x14ac:dyDescent="0.3">
      <c r="A12" s="25">
        <v>193617</v>
      </c>
      <c r="B12" s="19">
        <v>44105</v>
      </c>
      <c r="C12" s="19">
        <v>44135</v>
      </c>
      <c r="D12" s="21">
        <v>18.09</v>
      </c>
      <c r="E12" s="1">
        <f t="shared" si="0"/>
        <v>27.134999999999998</v>
      </c>
      <c r="F12" s="1">
        <f t="shared" si="1"/>
        <v>4.6198684869325213E-4</v>
      </c>
      <c r="G12" s="1">
        <f t="shared" si="1"/>
        <v>6.6710944086900703E-4</v>
      </c>
      <c r="H12" s="1">
        <f t="shared" si="2"/>
        <v>31</v>
      </c>
      <c r="I12" s="2">
        <f t="shared" si="4"/>
        <v>2772.9037381866833</v>
      </c>
      <c r="J12" s="3">
        <f t="shared" si="3"/>
        <v>4159.3556072800247</v>
      </c>
    </row>
    <row r="13" spans="1:10" x14ac:dyDescent="0.3">
      <c r="A13" s="25">
        <v>193617</v>
      </c>
      <c r="B13" s="19">
        <v>44136</v>
      </c>
      <c r="C13" s="19">
        <v>44165</v>
      </c>
      <c r="D13" s="21">
        <v>17.84</v>
      </c>
      <c r="E13" s="1">
        <f t="shared" si="0"/>
        <v>26.759999999999998</v>
      </c>
      <c r="F13" s="1">
        <f t="shared" si="1"/>
        <v>4.560972756531001E-4</v>
      </c>
      <c r="G13" s="1">
        <f t="shared" si="1"/>
        <v>6.5889850285327789E-4</v>
      </c>
      <c r="H13" s="1">
        <f t="shared" si="2"/>
        <v>30</v>
      </c>
      <c r="I13" s="2">
        <f t="shared" si="4"/>
        <v>2649.2455866037885</v>
      </c>
      <c r="J13" s="3">
        <f t="shared" si="3"/>
        <v>3973.8683799056826</v>
      </c>
    </row>
    <row r="14" spans="1:10" x14ac:dyDescent="0.3">
      <c r="A14" s="25">
        <v>193617</v>
      </c>
      <c r="B14" s="19">
        <v>44166</v>
      </c>
      <c r="C14" s="19">
        <v>44196</v>
      </c>
      <c r="D14" s="21">
        <v>17.46</v>
      </c>
      <c r="E14" s="1">
        <f t="shared" si="0"/>
        <v>26.19</v>
      </c>
      <c r="F14" s="1">
        <f t="shared" si="1"/>
        <v>4.4712121809009631E-4</v>
      </c>
      <c r="G14" s="1">
        <f t="shared" si="1"/>
        <v>6.4637136821255048E-4</v>
      </c>
      <c r="H14" s="1">
        <f t="shared" si="2"/>
        <v>31</v>
      </c>
      <c r="I14" s="2">
        <f t="shared" si="4"/>
        <v>2683.6783353714554</v>
      </c>
      <c r="J14" s="3">
        <f t="shared" si="3"/>
        <v>4025.5175030571831</v>
      </c>
    </row>
    <row r="15" spans="1:10" x14ac:dyDescent="0.3">
      <c r="A15" s="25">
        <v>193617</v>
      </c>
      <c r="B15" s="19">
        <v>44197</v>
      </c>
      <c r="C15" s="19">
        <v>44227</v>
      </c>
      <c r="D15" s="21">
        <v>17.32</v>
      </c>
      <c r="E15" s="1">
        <f t="shared" si="0"/>
        <v>25.98</v>
      </c>
      <c r="F15" s="1">
        <f t="shared" si="1"/>
        <v>4.4380694795620457E-4</v>
      </c>
      <c r="G15" s="1">
        <f t="shared" si="1"/>
        <v>6.4174187883647704E-4</v>
      </c>
      <c r="H15" s="1">
        <f t="shared" si="2"/>
        <v>31</v>
      </c>
      <c r="I15" s="2">
        <f t="shared" si="4"/>
        <v>2663.7856651155303</v>
      </c>
      <c r="J15" s="3">
        <f t="shared" si="3"/>
        <v>3995.6784976732952</v>
      </c>
    </row>
    <row r="16" spans="1:10" x14ac:dyDescent="0.3">
      <c r="A16" s="25">
        <v>193617</v>
      </c>
      <c r="B16" s="19">
        <v>44228</v>
      </c>
      <c r="C16" s="19">
        <v>44255</v>
      </c>
      <c r="D16" s="21">
        <v>17.54</v>
      </c>
      <c r="E16" s="1">
        <f t="shared" si="0"/>
        <v>26.31</v>
      </c>
      <c r="F16" s="1">
        <f t="shared" si="1"/>
        <v>4.4901331852686965E-4</v>
      </c>
      <c r="G16" s="1">
        <f t="shared" si="1"/>
        <v>6.4901334251654674E-4</v>
      </c>
      <c r="H16" s="1">
        <f t="shared" si="2"/>
        <v>28</v>
      </c>
      <c r="I16" s="2">
        <f t="shared" si="4"/>
        <v>2434.2251274100736</v>
      </c>
      <c r="J16" s="3">
        <f t="shared" si="3"/>
        <v>3651.3376911151104</v>
      </c>
    </row>
    <row r="17" spans="1:10" x14ac:dyDescent="0.3">
      <c r="A17" s="25">
        <v>193617</v>
      </c>
      <c r="B17" s="19">
        <v>44256</v>
      </c>
      <c r="C17" s="19">
        <v>44286</v>
      </c>
      <c r="D17" s="21">
        <v>17.41</v>
      </c>
      <c r="E17" s="1">
        <f t="shared" si="0"/>
        <v>26.115000000000002</v>
      </c>
      <c r="F17" s="1">
        <f t="shared" si="1"/>
        <v>4.4593800261782945E-4</v>
      </c>
      <c r="G17" s="1">
        <f t="shared" si="1"/>
        <v>6.4471886169825687E-4</v>
      </c>
      <c r="H17" s="1">
        <f t="shared" si="2"/>
        <v>31</v>
      </c>
      <c r="I17" s="2">
        <f t="shared" si="4"/>
        <v>2676.5765258385445</v>
      </c>
      <c r="J17" s="3">
        <f t="shared" si="3"/>
        <v>4014.8647887578168</v>
      </c>
    </row>
    <row r="18" spans="1:10" x14ac:dyDescent="0.3">
      <c r="A18" s="25">
        <v>193617</v>
      </c>
      <c r="B18" s="19">
        <v>44287</v>
      </c>
      <c r="C18" s="19">
        <v>44316</v>
      </c>
      <c r="D18" s="21">
        <v>17.309999999999999</v>
      </c>
      <c r="E18" s="1">
        <f t="shared" si="0"/>
        <v>25.964999999999996</v>
      </c>
      <c r="F18" s="1">
        <f t="shared" si="1"/>
        <v>4.435700634786155E-4</v>
      </c>
      <c r="G18" s="1">
        <f t="shared" si="1"/>
        <v>6.4141090660796429E-4</v>
      </c>
      <c r="H18" s="1">
        <f t="shared" si="2"/>
        <v>30</v>
      </c>
      <c r="I18" s="2">
        <f t="shared" si="4"/>
        <v>2576.4811494161731</v>
      </c>
      <c r="J18" s="3">
        <f t="shared" si="3"/>
        <v>3864.7217241242597</v>
      </c>
    </row>
    <row r="19" spans="1:10" x14ac:dyDescent="0.3">
      <c r="A19" s="25">
        <v>193617</v>
      </c>
      <c r="B19" s="19">
        <v>44317</v>
      </c>
      <c r="C19" s="19">
        <v>44347</v>
      </c>
      <c r="D19" s="21">
        <v>17.22</v>
      </c>
      <c r="E19" s="1">
        <f t="shared" si="0"/>
        <v>25.83</v>
      </c>
      <c r="F19" s="1">
        <f t="shared" si="1"/>
        <v>4.4143719656886127E-4</v>
      </c>
      <c r="G19" s="1">
        <f t="shared" si="1"/>
        <v>6.3843038669131325E-4</v>
      </c>
      <c r="H19" s="1">
        <f t="shared" si="2"/>
        <v>31</v>
      </c>
      <c r="I19" s="2">
        <f t="shared" si="4"/>
        <v>2649.5621163302699</v>
      </c>
      <c r="J19" s="3">
        <f t="shared" si="3"/>
        <v>3974.343174495405</v>
      </c>
    </row>
    <row r="20" spans="1:10" x14ac:dyDescent="0.3">
      <c r="A20" s="25">
        <v>193617</v>
      </c>
      <c r="B20" s="19">
        <v>44348</v>
      </c>
      <c r="C20" s="19">
        <v>44377</v>
      </c>
      <c r="D20" s="21">
        <v>17.21</v>
      </c>
      <c r="E20" s="1">
        <f t="shared" si="0"/>
        <v>25.815000000000001</v>
      </c>
      <c r="F20" s="1">
        <f t="shared" ref="F20:G36" si="5">((1+D20/100)^(1/360))-1</f>
        <v>4.4120011055892583E-4</v>
      </c>
      <c r="G20" s="1">
        <f t="shared" si="5"/>
        <v>6.3809902098910243E-4</v>
      </c>
      <c r="H20" s="1">
        <f t="shared" si="2"/>
        <v>30</v>
      </c>
      <c r="I20" s="2">
        <f t="shared" si="4"/>
        <v>2562.7152541826263</v>
      </c>
      <c r="J20" s="3">
        <f t="shared" si="3"/>
        <v>3844.0728812739394</v>
      </c>
    </row>
    <row r="21" spans="1:10" x14ac:dyDescent="0.3">
      <c r="A21" s="25">
        <v>193617</v>
      </c>
      <c r="B21" s="20">
        <v>44378</v>
      </c>
      <c r="C21" s="20">
        <v>44408</v>
      </c>
      <c r="D21" s="22">
        <v>17.18</v>
      </c>
      <c r="E21" s="1">
        <f t="shared" si="0"/>
        <v>25.77</v>
      </c>
      <c r="F21" s="1">
        <f t="shared" si="5"/>
        <v>4.4048873148283541E-4</v>
      </c>
      <c r="G21" s="1">
        <f t="shared" si="5"/>
        <v>6.3710468745115101E-4</v>
      </c>
      <c r="H21" s="1">
        <f t="shared" si="2"/>
        <v>31</v>
      </c>
      <c r="I21" s="2">
        <f t="shared" si="4"/>
        <v>2643.8693084288766</v>
      </c>
      <c r="J21" s="3">
        <f t="shared" si="3"/>
        <v>3965.8039626433147</v>
      </c>
    </row>
    <row r="22" spans="1:10" x14ac:dyDescent="0.3">
      <c r="A22" s="25">
        <v>193617</v>
      </c>
      <c r="B22" s="23">
        <v>44409</v>
      </c>
      <c r="C22" s="23">
        <v>44439</v>
      </c>
      <c r="D22" s="24">
        <v>17.239999999999998</v>
      </c>
      <c r="E22" s="1">
        <f t="shared" si="0"/>
        <v>25.86</v>
      </c>
      <c r="F22" s="1">
        <f t="shared" si="5"/>
        <v>4.4191130808579615E-4</v>
      </c>
      <c r="G22" s="1">
        <f t="shared" si="5"/>
        <v>6.3909299993669677E-4</v>
      </c>
      <c r="H22" s="1">
        <f t="shared" si="2"/>
        <v>31</v>
      </c>
      <c r="I22" s="2">
        <f t="shared" si="4"/>
        <v>2652.4077938670753</v>
      </c>
      <c r="J22" s="3">
        <f t="shared" si="3"/>
        <v>3978.6116908006129</v>
      </c>
    </row>
    <row r="23" spans="1:10" x14ac:dyDescent="0.3">
      <c r="A23" s="25">
        <v>193617</v>
      </c>
      <c r="B23" s="23">
        <v>44440</v>
      </c>
      <c r="C23" s="23">
        <v>44469</v>
      </c>
      <c r="D23" s="24">
        <v>17.190000000000001</v>
      </c>
      <c r="E23" s="1">
        <f t="shared" si="0"/>
        <v>25.785000000000004</v>
      </c>
      <c r="F23" s="1">
        <f t="shared" si="5"/>
        <v>4.4072587801946561E-4</v>
      </c>
      <c r="G23" s="1">
        <f t="shared" si="5"/>
        <v>6.3743617137834718E-4</v>
      </c>
      <c r="H23" s="1">
        <f t="shared" si="2"/>
        <v>30</v>
      </c>
      <c r="I23" s="2">
        <f t="shared" si="4"/>
        <v>2559.9606697348463</v>
      </c>
      <c r="J23" s="3">
        <f t="shared" si="3"/>
        <v>3839.9410046022695</v>
      </c>
    </row>
    <row r="24" spans="1:10" x14ac:dyDescent="0.3">
      <c r="A24" s="25">
        <v>193617</v>
      </c>
      <c r="B24" s="23">
        <v>44470</v>
      </c>
      <c r="C24" s="23">
        <v>44500</v>
      </c>
      <c r="D24" s="24">
        <v>17.079999999999998</v>
      </c>
      <c r="E24" s="1">
        <f t="shared" si="0"/>
        <v>25.619999999999997</v>
      </c>
      <c r="F24" s="1">
        <f t="shared" si="5"/>
        <v>4.3811615551492267E-4</v>
      </c>
      <c r="G24" s="1">
        <f t="shared" si="5"/>
        <v>6.3378767813970782E-4</v>
      </c>
      <c r="H24" s="1">
        <f t="shared" si="2"/>
        <v>31</v>
      </c>
      <c r="I24" s="2">
        <f t="shared" si="4"/>
        <v>2629.6288061523164</v>
      </c>
      <c r="J24" s="3">
        <f t="shared" si="3"/>
        <v>3944.4432092284746</v>
      </c>
    </row>
    <row r="25" spans="1:10" x14ac:dyDescent="0.3">
      <c r="A25" s="25">
        <v>193617</v>
      </c>
      <c r="B25" s="23">
        <v>44501</v>
      </c>
      <c r="C25" s="23">
        <v>44530</v>
      </c>
      <c r="D25" s="24">
        <v>17.27</v>
      </c>
      <c r="E25" s="1">
        <f t="shared" si="0"/>
        <v>25.905000000000001</v>
      </c>
      <c r="F25" s="1">
        <f t="shared" si="5"/>
        <v>4.4262232415648306E-4</v>
      </c>
      <c r="G25" s="1">
        <f t="shared" si="5"/>
        <v>6.4008662454750898E-4</v>
      </c>
      <c r="H25" s="1">
        <f t="shared" si="2"/>
        <v>30</v>
      </c>
      <c r="I25" s="2">
        <f t="shared" si="4"/>
        <v>2570.9761960861733</v>
      </c>
      <c r="J25" s="3">
        <f t="shared" si="3"/>
        <v>3856.46429412926</v>
      </c>
    </row>
    <row r="26" spans="1:10" x14ac:dyDescent="0.3">
      <c r="A26" s="25">
        <v>193617</v>
      </c>
      <c r="B26" s="23">
        <v>44531</v>
      </c>
      <c r="C26" s="23">
        <v>44561</v>
      </c>
      <c r="D26" s="24">
        <v>17.46</v>
      </c>
      <c r="E26" s="1">
        <f t="shared" si="0"/>
        <v>26.19</v>
      </c>
      <c r="F26" s="1">
        <f t="shared" si="5"/>
        <v>4.4712121809009631E-4</v>
      </c>
      <c r="G26" s="1">
        <f t="shared" si="5"/>
        <v>6.4637136821255048E-4</v>
      </c>
      <c r="H26" s="1">
        <f t="shared" si="2"/>
        <v>31</v>
      </c>
      <c r="I26" s="2">
        <f t="shared" si="4"/>
        <v>2683.6783353714554</v>
      </c>
      <c r="J26" s="3">
        <f t="shared" si="3"/>
        <v>4025.5175030571831</v>
      </c>
    </row>
    <row r="27" spans="1:10" x14ac:dyDescent="0.3">
      <c r="A27" s="25">
        <v>193617</v>
      </c>
      <c r="B27" s="23">
        <v>44562</v>
      </c>
      <c r="C27" s="23">
        <v>44592</v>
      </c>
      <c r="D27" s="24">
        <v>17.66</v>
      </c>
      <c r="E27" s="1">
        <f t="shared" si="0"/>
        <v>26.490000000000002</v>
      </c>
      <c r="F27" s="1">
        <f t="shared" si="5"/>
        <v>4.5184906262552005E-4</v>
      </c>
      <c r="G27" s="1">
        <f t="shared" si="5"/>
        <v>6.5297161451649544E-4</v>
      </c>
      <c r="H27" s="1">
        <f t="shared" si="2"/>
        <v>31</v>
      </c>
      <c r="I27" s="2">
        <f t="shared" si="4"/>
        <v>2712.0554587093247</v>
      </c>
      <c r="J27" s="3">
        <f t="shared" si="3"/>
        <v>4068.0831880639871</v>
      </c>
    </row>
    <row r="28" spans="1:10" x14ac:dyDescent="0.3">
      <c r="A28" s="25">
        <v>193617</v>
      </c>
      <c r="B28" s="23">
        <v>44593</v>
      </c>
      <c r="C28" s="23">
        <v>44620</v>
      </c>
      <c r="D28" s="24">
        <v>18.3</v>
      </c>
      <c r="E28" s="1">
        <f t="shared" si="0"/>
        <v>27.450000000000003</v>
      </c>
      <c r="F28" s="1">
        <f t="shared" si="5"/>
        <v>4.6692448919682938E-4</v>
      </c>
      <c r="G28" s="1">
        <f t="shared" si="5"/>
        <v>6.739879857711184E-4</v>
      </c>
      <c r="H28" s="1">
        <f t="shared" si="2"/>
        <v>28</v>
      </c>
      <c r="I28" s="2">
        <f t="shared" si="4"/>
        <v>2531.3265270950305</v>
      </c>
      <c r="J28" s="3">
        <f t="shared" si="3"/>
        <v>3796.9897906425458</v>
      </c>
    </row>
    <row r="29" spans="1:10" x14ac:dyDescent="0.3">
      <c r="A29" s="25">
        <v>193617</v>
      </c>
      <c r="B29" s="23">
        <v>44621</v>
      </c>
      <c r="C29" s="23">
        <v>44651</v>
      </c>
      <c r="D29" s="24">
        <v>18.47</v>
      </c>
      <c r="E29" s="1">
        <f t="shared" si="0"/>
        <v>27.704999999999998</v>
      </c>
      <c r="F29" s="1">
        <f t="shared" si="5"/>
        <v>4.7091522905229333E-4</v>
      </c>
      <c r="G29" s="1">
        <f t="shared" si="5"/>
        <v>6.7954392584845813E-4</v>
      </c>
      <c r="H29" s="1">
        <f t="shared" si="2"/>
        <v>31</v>
      </c>
      <c r="I29" s="2">
        <f t="shared" si="4"/>
        <v>2826.493011005954</v>
      </c>
      <c r="J29" s="3">
        <f t="shared" si="3"/>
        <v>4239.739516508931</v>
      </c>
    </row>
    <row r="30" spans="1:10" x14ac:dyDescent="0.3">
      <c r="A30" s="25">
        <v>193617</v>
      </c>
      <c r="B30" s="23">
        <v>44652</v>
      </c>
      <c r="C30" s="23">
        <v>44681</v>
      </c>
      <c r="D30" s="24">
        <v>19.05</v>
      </c>
      <c r="E30" s="1">
        <f t="shared" si="0"/>
        <v>28.575000000000003</v>
      </c>
      <c r="F30" s="1">
        <f t="shared" si="5"/>
        <v>4.8448784563337455E-4</v>
      </c>
      <c r="G30" s="1">
        <f t="shared" si="5"/>
        <v>6.9841657289071435E-4</v>
      </c>
      <c r="H30" s="1">
        <f t="shared" si="2"/>
        <v>30</v>
      </c>
      <c r="I30" s="2">
        <f t="shared" si="4"/>
        <v>2814.1524962399126</v>
      </c>
      <c r="J30" s="3">
        <f t="shared" si="3"/>
        <v>4221.2287443598689</v>
      </c>
    </row>
    <row r="31" spans="1:10" x14ac:dyDescent="0.3">
      <c r="A31" s="25">
        <v>193617</v>
      </c>
      <c r="B31" s="23">
        <v>44682</v>
      </c>
      <c r="C31" s="23">
        <v>44712</v>
      </c>
      <c r="D31" s="24">
        <v>19.71</v>
      </c>
      <c r="E31" s="1">
        <f t="shared" si="0"/>
        <v>29.565000000000001</v>
      </c>
      <c r="F31" s="1">
        <f t="shared" si="5"/>
        <v>4.9985256599960337E-4</v>
      </c>
      <c r="G31" s="1">
        <f t="shared" si="5"/>
        <v>7.1973805313163552E-4</v>
      </c>
      <c r="H31" s="1">
        <f t="shared" si="2"/>
        <v>31</v>
      </c>
      <c r="I31" s="2">
        <f t="shared" si="4"/>
        <v>3000.1785824055014</v>
      </c>
      <c r="J31" s="3">
        <f t="shared" si="3"/>
        <v>4500.2678736082526</v>
      </c>
    </row>
    <row r="32" spans="1:10" x14ac:dyDescent="0.3">
      <c r="A32" s="25">
        <v>193617</v>
      </c>
      <c r="B32" s="23">
        <v>44713</v>
      </c>
      <c r="C32" s="23">
        <v>44742</v>
      </c>
      <c r="D32" s="24">
        <v>20.399999999999999</v>
      </c>
      <c r="E32" s="1">
        <f t="shared" si="0"/>
        <v>30.599999999999998</v>
      </c>
      <c r="F32" s="1">
        <f t="shared" si="5"/>
        <v>5.1582562254504083E-4</v>
      </c>
      <c r="G32" s="1">
        <f t="shared" si="5"/>
        <v>7.4185568016926773E-4</v>
      </c>
      <c r="H32" s="1">
        <f t="shared" si="2"/>
        <v>30</v>
      </c>
      <c r="I32" s="2">
        <f t="shared" si="4"/>
        <v>2996.1782868090954</v>
      </c>
      <c r="J32" s="3">
        <f t="shared" si="3"/>
        <v>4494.2674302136429</v>
      </c>
    </row>
    <row r="33" spans="1:10" x14ac:dyDescent="0.3">
      <c r="A33" s="25">
        <v>193617</v>
      </c>
      <c r="B33" s="23">
        <v>44743</v>
      </c>
      <c r="C33" s="23">
        <v>44773</v>
      </c>
      <c r="D33" s="24">
        <v>21.28</v>
      </c>
      <c r="E33" s="1">
        <f t="shared" si="0"/>
        <v>31.92</v>
      </c>
      <c r="F33" s="1">
        <f t="shared" si="5"/>
        <v>5.3606512020598629E-4</v>
      </c>
      <c r="G33" s="1">
        <f t="shared" si="5"/>
        <v>7.6981140911147605E-4</v>
      </c>
      <c r="H33" s="1">
        <f t="shared" si="2"/>
        <v>31</v>
      </c>
      <c r="I33" s="2">
        <f t="shared" si="4"/>
        <v>3217.5309317465958</v>
      </c>
      <c r="J33" s="3">
        <f t="shared" si="3"/>
        <v>4826.2963976198935</v>
      </c>
    </row>
    <row r="34" spans="1:10" x14ac:dyDescent="0.3">
      <c r="A34" s="25">
        <v>193617</v>
      </c>
      <c r="B34" s="23">
        <v>44774</v>
      </c>
      <c r="C34" s="23">
        <v>44804</v>
      </c>
      <c r="D34" s="24">
        <v>22.21</v>
      </c>
      <c r="E34" s="1">
        <f t="shared" si="0"/>
        <v>33.314999999999998</v>
      </c>
      <c r="F34" s="1">
        <f t="shared" si="5"/>
        <v>5.5729603860510402E-4</v>
      </c>
      <c r="G34" s="1">
        <f t="shared" si="5"/>
        <v>7.9905397088020358E-4</v>
      </c>
      <c r="H34" s="1">
        <f t="shared" si="2"/>
        <v>31</v>
      </c>
      <c r="I34" s="2">
        <f t="shared" si="4"/>
        <v>3344.9616003047372</v>
      </c>
      <c r="J34" s="3">
        <f t="shared" si="3"/>
        <v>5017.4424004571056</v>
      </c>
    </row>
    <row r="35" spans="1:10" x14ac:dyDescent="0.3">
      <c r="A35" s="25">
        <v>193617</v>
      </c>
      <c r="B35" s="23">
        <v>44805</v>
      </c>
      <c r="C35" s="23">
        <v>44834</v>
      </c>
      <c r="D35" s="24">
        <v>23.5</v>
      </c>
      <c r="E35" s="1">
        <f t="shared" si="0"/>
        <v>35.25</v>
      </c>
      <c r="F35" s="1">
        <f t="shared" si="5"/>
        <v>5.8648016250040236E-4</v>
      </c>
      <c r="G35" s="1">
        <f t="shared" si="5"/>
        <v>8.3911500389266536E-4</v>
      </c>
      <c r="H35" s="1">
        <f t="shared" si="2"/>
        <v>30</v>
      </c>
      <c r="I35" s="2">
        <f t="shared" si="4"/>
        <v>3406.5758886852122</v>
      </c>
      <c r="J35" s="3">
        <f t="shared" si="3"/>
        <v>5109.8638330278181</v>
      </c>
    </row>
    <row r="36" spans="1:10" x14ac:dyDescent="0.3">
      <c r="A36" s="25">
        <v>193617</v>
      </c>
      <c r="B36" s="23">
        <v>44835</v>
      </c>
      <c r="C36" s="23">
        <v>44865</v>
      </c>
      <c r="D36" s="24">
        <v>24.61</v>
      </c>
      <c r="E36" s="1">
        <f t="shared" si="0"/>
        <v>36.914999999999999</v>
      </c>
      <c r="F36" s="1">
        <f t="shared" si="5"/>
        <v>6.1134978138954743E-4</v>
      </c>
      <c r="G36" s="1">
        <f t="shared" si="5"/>
        <v>8.7313126106658423E-4</v>
      </c>
      <c r="H36" s="1">
        <f t="shared" si="2"/>
        <v>31</v>
      </c>
      <c r="I36" s="2">
        <f t="shared" si="4"/>
        <v>3669.3990293223001</v>
      </c>
      <c r="J36" s="3">
        <f t="shared" si="3"/>
        <v>5504.0985439834503</v>
      </c>
    </row>
    <row r="37" spans="1:10" x14ac:dyDescent="0.3">
      <c r="A37" s="25">
        <v>193617</v>
      </c>
      <c r="B37" s="8"/>
      <c r="C37" s="9"/>
      <c r="D37" s="18"/>
      <c r="E37" s="1"/>
      <c r="F37" s="1"/>
      <c r="G37" s="1"/>
      <c r="H37" s="1"/>
      <c r="I37" s="2"/>
      <c r="J37" s="3">
        <f t="shared" si="3"/>
        <v>0</v>
      </c>
    </row>
    <row r="38" spans="1:10" x14ac:dyDescent="0.3">
      <c r="A38" s="25">
        <v>193617</v>
      </c>
      <c r="B38" s="8"/>
      <c r="C38" s="9"/>
      <c r="D38" s="18"/>
      <c r="E38" s="1"/>
      <c r="F38" s="1"/>
      <c r="G38" s="1"/>
      <c r="H38" s="1"/>
      <c r="I38" s="2"/>
      <c r="J38" s="3">
        <f t="shared" si="3"/>
        <v>0</v>
      </c>
    </row>
    <row r="39" spans="1:10" x14ac:dyDescent="0.3">
      <c r="A39" s="25">
        <v>193617</v>
      </c>
      <c r="B39" s="8"/>
      <c r="C39" s="9"/>
      <c r="D39" s="18"/>
      <c r="E39" s="1"/>
      <c r="F39" s="1"/>
      <c r="G39" s="1"/>
      <c r="H39" s="1"/>
      <c r="I39" s="2"/>
      <c r="J39" s="3">
        <f t="shared" si="3"/>
        <v>0</v>
      </c>
    </row>
    <row r="40" spans="1:10" x14ac:dyDescent="0.3">
      <c r="A40" s="25">
        <v>193617</v>
      </c>
      <c r="B40" s="8"/>
      <c r="C40" s="9"/>
      <c r="D40" s="18"/>
      <c r="E40" s="1"/>
      <c r="F40" s="1"/>
      <c r="G40" s="1"/>
      <c r="H40" s="1"/>
      <c r="I40" s="2"/>
      <c r="J40" s="3">
        <f t="shared" si="3"/>
        <v>0</v>
      </c>
    </row>
    <row r="41" spans="1:10" x14ac:dyDescent="0.3">
      <c r="A41" s="25">
        <v>193617</v>
      </c>
      <c r="B41" s="8"/>
      <c r="C41" s="9"/>
      <c r="D41" s="18"/>
      <c r="E41" s="1"/>
      <c r="F41" s="1"/>
      <c r="G41" s="1"/>
      <c r="H41" s="1"/>
      <c r="I41" s="2"/>
      <c r="J41" s="3">
        <f t="shared" si="3"/>
        <v>0</v>
      </c>
    </row>
    <row r="42" spans="1:10" x14ac:dyDescent="0.3">
      <c r="A42" s="25">
        <v>193617</v>
      </c>
      <c r="B42" s="8"/>
      <c r="C42" s="9"/>
      <c r="D42" s="18"/>
      <c r="E42" s="1"/>
      <c r="F42" s="1"/>
      <c r="G42" s="1"/>
      <c r="H42" s="1"/>
      <c r="I42" s="2"/>
      <c r="J42" s="3">
        <f t="shared" si="3"/>
        <v>0</v>
      </c>
    </row>
    <row r="43" spans="1:10" x14ac:dyDescent="0.3">
      <c r="A43" s="25">
        <v>193617</v>
      </c>
      <c r="B43" s="8"/>
      <c r="C43" s="9"/>
      <c r="D43" s="18"/>
      <c r="E43" s="1"/>
      <c r="F43" s="1"/>
      <c r="G43" s="1"/>
      <c r="H43" s="1"/>
      <c r="I43" s="2"/>
      <c r="J43" s="3">
        <f t="shared" si="3"/>
        <v>0</v>
      </c>
    </row>
    <row r="44" spans="1:10" x14ac:dyDescent="0.3">
      <c r="A44" s="25">
        <v>193617</v>
      </c>
      <c r="B44" s="8"/>
      <c r="C44" s="9"/>
      <c r="D44" s="18"/>
      <c r="E44" s="1"/>
      <c r="F44" s="1"/>
      <c r="G44" s="1"/>
      <c r="H44" s="1"/>
      <c r="I44" s="2"/>
      <c r="J44" s="3">
        <f t="shared" si="3"/>
        <v>0</v>
      </c>
    </row>
    <row r="45" spans="1:10" x14ac:dyDescent="0.3">
      <c r="A45" s="25">
        <v>193617</v>
      </c>
      <c r="B45" s="8"/>
      <c r="C45" s="9"/>
      <c r="D45" s="18"/>
      <c r="E45" s="1"/>
      <c r="F45" s="1"/>
      <c r="G45" s="1"/>
      <c r="H45" s="1"/>
      <c r="I45" s="2"/>
      <c r="J45" s="3">
        <f t="shared" si="3"/>
        <v>0</v>
      </c>
    </row>
    <row r="46" spans="1:10" x14ac:dyDescent="0.3">
      <c r="A46" s="41" t="s">
        <v>11</v>
      </c>
      <c r="B46" s="41"/>
      <c r="C46" s="41"/>
      <c r="D46" s="41"/>
      <c r="E46" s="41"/>
      <c r="F46" s="41"/>
      <c r="G46" s="41"/>
      <c r="H46" s="41"/>
      <c r="I46" s="41"/>
      <c r="J46" s="12">
        <f>SUM(J5:J21)</f>
        <v>64415.199231338156</v>
      </c>
    </row>
    <row r="48" spans="1:10" x14ac:dyDescent="0.3">
      <c r="A48" s="10"/>
      <c r="B48" s="11"/>
    </row>
  </sheetData>
  <mergeCells count="3">
    <mergeCell ref="A2:I2"/>
    <mergeCell ref="A3:J3"/>
    <mergeCell ref="A46:I46"/>
  </mergeCell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Total</vt:lpstr>
      <vt:lpstr>Hoja1</vt:lpstr>
      <vt:lpstr>Hoja 2</vt:lpstr>
      <vt:lpstr>Hoja 3</vt:lpstr>
      <vt:lpstr>Hoja 4</vt:lpstr>
      <vt:lpstr>Hoja 5</vt:lpstr>
      <vt:lpstr>Hoja 6</vt:lpstr>
      <vt:lpstr>Hoja 7</vt:lpstr>
      <vt:lpstr>Hoja 8</vt:lpstr>
      <vt:lpstr>Hoja 9</vt:lpstr>
      <vt:lpstr>Hoja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2022-10-13T22:51:34Z</dcterms:modified>
</cp:coreProperties>
</file>