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DAE\PSD 2015-2018\DOCUMENTO CONSOLIDADO\VERSION No. 3_AJUSTES MARSH\PSD 2015-2018 VERSION FINAL\AJUSTES FEBRERO\DOCUMENTO PARA PUBLICAR\"/>
    </mc:Choice>
  </mc:AlternateContent>
  <bookViews>
    <workbookView xWindow="0" yWindow="0" windowWidth="19440" windowHeight="9435"/>
  </bookViews>
  <sheets>
    <sheet name="Anexo No. 2" sheetId="1" r:id="rId1"/>
  </sheets>
  <definedNames>
    <definedName name="_xlnm.Print_Area" localSheetId="0">'Anexo No. 2'!$A$1:$AA$73</definedName>
    <definedName name="_xlnm.Print_Titles" localSheetId="0">'Anexo No. 2'!$1:$8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3" i="1" l="1"/>
  <c r="X73" i="1"/>
  <c r="W73" i="1"/>
  <c r="V73" i="1"/>
  <c r="U73" i="1"/>
  <c r="T73" i="1"/>
  <c r="S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R37" i="1"/>
  <c r="R73" i="1" s="1"/>
  <c r="AA36" i="1"/>
  <c r="AA35" i="1"/>
  <c r="AA34" i="1"/>
  <c r="AA33" i="1"/>
  <c r="AA32" i="1"/>
  <c r="AA31" i="1"/>
  <c r="AD30" i="1"/>
  <c r="AA30" i="1"/>
  <c r="AA29" i="1"/>
  <c r="AA28" i="1"/>
  <c r="AA27" i="1"/>
  <c r="AA26" i="1"/>
  <c r="AA23" i="1"/>
  <c r="AA22" i="1"/>
  <c r="AA21" i="1"/>
  <c r="AA20" i="1"/>
  <c r="AA19" i="1"/>
  <c r="AA17" i="1"/>
  <c r="AA16" i="1"/>
  <c r="AA15" i="1"/>
  <c r="AA14" i="1"/>
  <c r="AA13" i="1"/>
  <c r="AA12" i="1"/>
  <c r="AA11" i="1"/>
  <c r="AA10" i="1"/>
  <c r="AA9" i="1"/>
  <c r="AA37" i="1" l="1"/>
  <c r="AA73" i="1" s="1"/>
</calcChain>
</file>

<file path=xl/sharedStrings.xml><?xml version="1.0" encoding="utf-8"?>
<sst xmlns="http://schemas.openxmlformats.org/spreadsheetml/2006/main" count="125" uniqueCount="97">
  <si>
    <t xml:space="preserve">LOCALIZACION </t>
  </si>
  <si>
    <t>NOMBRE DEL PROYECTO</t>
  </si>
  <si>
    <t>AREA</t>
  </si>
  <si>
    <t>TOTAL INV.HASTA VIG 2009</t>
  </si>
  <si>
    <t>ORDEN NACIONAL</t>
  </si>
  <si>
    <t>MEJORAMIENTO Y MANTENIMIENTO DE INFRAESTRUCTURA PROPIA DEL SECTOR</t>
  </si>
  <si>
    <t>GL</t>
  </si>
  <si>
    <t>CONSTR, ADEC. Y DOTAC SEDES JUZG LABORALES Y SALAS AUD PARA SIST ORAL A NIVEL NACIONAL</t>
  </si>
  <si>
    <t xml:space="preserve">ADQ DE LOTE, CONSTR Y ADEC SEDE JUZGADOS ADMINISTRATIVOS A NIVEL NAL  </t>
  </si>
  <si>
    <t xml:space="preserve">CONSTRUCCION ADQUIS ADEC Y DOTAC SEDES Y SALAS DE AUDIENC PARA LA IMPLEMENTACION DEL SISTEMA ORAL DE LOS JUZGADOS DE MENORES A NIVEL NACIONAL </t>
  </si>
  <si>
    <t xml:space="preserve">CONSTR ADQUIS ADEC Y DOTAC SEDES Y SALAS DE AUDIENCIAS PARA LA IMPLEMENTACION DEL SISTEMA ORAL DE LOS JUZGADOS CIVILES A NIVEL NACIONAL </t>
  </si>
  <si>
    <t xml:space="preserve">CONSTR ADQUIS ADEC Y DOTAC SEDES Y SALAS DE AUDIENCIAS PARA LA IMPLEMENTACION DEL SISTEMA ORAL DE LOS JUZGADOS DE FAMILIA A NIVEL NACIONAL </t>
  </si>
  <si>
    <t>CONSTRUCCION Y ADECUACION SALAS DE AUDIENCIAS PARA ORALIDAD EN LO CONTENCIOSO ADMINISTRATIVO A NIVEL NACIONAL</t>
  </si>
  <si>
    <t>ADQUISICION Y / O ADECUACION DE JUZGADOS DESCONCENTRACION DE DESPACHOS A NIVEL NACIONAL</t>
  </si>
  <si>
    <t>ADQUISICION Y  / O ADECUACION  JUZGADOS PEQUEÑAS CAUSAS Y PLENA COMPETENCIA A NIVEL NACIONAL</t>
  </si>
  <si>
    <t>ADQUISICIÓN Y ADECUACION SEDES DE DESPACHOS JUDICIALES  PARA  RESTITUCION DE TIERRAS A NIVEL NACIONAL</t>
  </si>
  <si>
    <t xml:space="preserve">ANTIOQUIA - MEDELLIN  </t>
  </si>
  <si>
    <t>ADQUISICION DE LOTE, CONSTR Y ADECUACION SEDE TRIBUNALES DE MEDELLIN Y ANTIOQUIA</t>
  </si>
  <si>
    <t xml:space="preserve">ANTIOQUIA - TURBO </t>
  </si>
  <si>
    <t>CONSTRUCCION DESPACHOS JUDICIALES</t>
  </si>
  <si>
    <t>ARAUCA - ARAUCA</t>
  </si>
  <si>
    <t>ATLANTICO - BARRANQUILLA</t>
  </si>
  <si>
    <t>ADQ EDIF SEDE TRIB SUPERIOR B/QUILLA</t>
  </si>
  <si>
    <t xml:space="preserve">ADECUACIÓN SEDE JUZGADOS PENALES BARRANQUILLA - ATLANTICO </t>
  </si>
  <si>
    <t>ADQUISICIÓN Y ADECUACION SEDE TRIBUNAL CONTENCIOSO ADMINISTRATIVO BARRANQUILLA – ATLANTICO</t>
  </si>
  <si>
    <t>CESAR - VALLEDUPAR</t>
  </si>
  <si>
    <t xml:space="preserve">CONSTRUCCIÓN TRASLADO JUZGADOS ADMINISTRATIVOS VALLEDUPAR CESAR </t>
  </si>
  <si>
    <t>BOGOTA - CUNDINAMARCA</t>
  </si>
  <si>
    <t>ADQUIS. ADEC. INMUEBLE PARA CENTRO DE ARCHIVO GENERAL E INFORMACION DOCUMENTAL DE BOGOTA, D.C.</t>
  </si>
  <si>
    <t>REFORZAMIENTO ESTRUCTURAL EDIFICIO PLAZA 85</t>
  </si>
  <si>
    <t>AMPLIACION TRIBUNALES EL SALITRE, JUSTICIA Y PAZ</t>
  </si>
  <si>
    <t xml:space="preserve">ADQUSICION CONSTRUCCION SEDE DESPACHOS JUDICIALES </t>
  </si>
  <si>
    <t xml:space="preserve">ADQUISCION CONSTRUCCION SEDE DESPACHOS JUDICIALES DE CIUDAD BOLIVAR </t>
  </si>
  <si>
    <t>REHABILITACION ESTRUCTURAL EDIFICIO HERNANDO MORALES MOLINA DE BOGOTA, D.C</t>
  </si>
  <si>
    <t>CONSTRUCCION ADQUISICION ADECUACION Y DOTACION SEDE JUZGADOS CIVILES Y SALAS DE AUDIENCIA PARA  LA CIUDAD DE BOGOTA</t>
  </si>
  <si>
    <t>SISTEMA PENAL ACUSATORIO</t>
  </si>
  <si>
    <t xml:space="preserve">DISTRITO BOGOTA - FASE I </t>
  </si>
  <si>
    <t>S. A. P. - FASE I - 2004</t>
  </si>
  <si>
    <t>EJE CAFETERO - FASE I</t>
  </si>
  <si>
    <t>S. A. P. - FASE II - 2005</t>
  </si>
  <si>
    <t xml:space="preserve">DISTRITO CALI -BUGA - FASE II  </t>
  </si>
  <si>
    <t xml:space="preserve">DISTRITO MEDELLIN - FASE II </t>
  </si>
  <si>
    <t xml:space="preserve">DISTRITO TUNJA  - FASE II  </t>
  </si>
  <si>
    <t xml:space="preserve">DISTRITO B/MANGA - SAN GIL - FASE II  </t>
  </si>
  <si>
    <t>S. A. P. - FASE III - 2006</t>
  </si>
  <si>
    <t xml:space="preserve">DISTRITO ANTIOQUIA  - FASE III  </t>
  </si>
  <si>
    <t xml:space="preserve">DISTRITO C/MARCA  - FASE III  </t>
  </si>
  <si>
    <t xml:space="preserve">DISTRITO FLORENCIA - FASE III  </t>
  </si>
  <si>
    <t xml:space="preserve">DISTRITO IBAGUE FASE III  </t>
  </si>
  <si>
    <t xml:space="preserve">DISTRITO NEIVA - FASE III  </t>
  </si>
  <si>
    <t xml:space="preserve">DISTRITO PASTO  - FASE III  </t>
  </si>
  <si>
    <t xml:space="preserve">DISTRITO POPAYAN  - FASE III  </t>
  </si>
  <si>
    <t xml:space="preserve">DISTRITO VILLAVICENCIO - FASE III  </t>
  </si>
  <si>
    <t>S.A.P. - FASE IV  - 2007</t>
  </si>
  <si>
    <t>DISTRITO CUCUTA - FASE IV</t>
  </si>
  <si>
    <t>DISTRITO PAMPLONA - FASE IV</t>
  </si>
  <si>
    <t>DISTRITO BARRANQUILLA - FASE IV</t>
  </si>
  <si>
    <t>DISTRITO CARTAGENA - FASE IV</t>
  </si>
  <si>
    <t>DISTRITO SINCELEJO - FASE IV</t>
  </si>
  <si>
    <t>DISTRITO MONTERIA - FASE IV</t>
  </si>
  <si>
    <t>DISTRITO SANTA MARTA - FASE IV</t>
  </si>
  <si>
    <t>DISTRITO RIOHACHA - FASE IV</t>
  </si>
  <si>
    <t>DISTRITO VALLEDUPAR - FASE IV</t>
  </si>
  <si>
    <t>DISTRITO YOPAL - FASE IV</t>
  </si>
  <si>
    <t>DISTRITO ARAUCA - FASE IV</t>
  </si>
  <si>
    <t>DISTRITO QUIBDO - FASE IV</t>
  </si>
  <si>
    <t xml:space="preserve">DISTRITO SAN ANDRES Y PROV - FASE IV </t>
  </si>
  <si>
    <t xml:space="preserve">S.A.P. ORDEN NACIONAL  </t>
  </si>
  <si>
    <t>ADQUISICION Y/O ADECUACION Y DOTACION SALAS DE AUDIENCIAS PARA SISTEMA PENAL ACUSATORIO A NIVEL NACIONAL</t>
  </si>
  <si>
    <t>CASANARE - YOPAL</t>
  </si>
  <si>
    <t>CONSTRUCCION PALACIO DE JUSTICIA</t>
  </si>
  <si>
    <t>CUNDINAMARCA - GIRARDOT</t>
  </si>
  <si>
    <t>ACACIAS - META</t>
  </si>
  <si>
    <t>CONSTRUCCION SEDE DESPACHOS JUDICIALES DE ACACIAS META</t>
  </si>
  <si>
    <t>ZIPAQUIRÁ .CUNDINAMARCA</t>
  </si>
  <si>
    <t>CONSTRUCCION DESPACHOS JUDICIALES DE ZIPAQUIRA - CUNDINAMARCA</t>
  </si>
  <si>
    <t>FACATATIVÁ .CUNDINAMARCA</t>
  </si>
  <si>
    <t>CONSTRUCCION DESPACHOS JUDICIALES DE FACATATIVÁ - CUNDINAMARCA</t>
  </si>
  <si>
    <t>SOACHA .CUNDINAMARCA</t>
  </si>
  <si>
    <t>CONSTRUCCION SEDE DESPACHOS JUDICIALES DE SOACHA - CUNDINAMARCA</t>
  </si>
  <si>
    <t>SALAMINA - CALDAS</t>
  </si>
  <si>
    <t>REMODELACION Y ADECUACION DESPACHOS JUDICIALES DE SALAMINA CALDAS</t>
  </si>
  <si>
    <t>GARAGOA - BOYACÁ</t>
  </si>
  <si>
    <t>CONSTRUCCION SEDE DESPACHOS JUDICIALES DE GARAGOA  BOYACA</t>
  </si>
  <si>
    <t>RAMIRIQUÍ - BOYACÁ</t>
  </si>
  <si>
    <t>CONSTRUCCION SEDE DESPACHOS JUDICIALES DE RAMIRIQUÍ -  BOYACA</t>
  </si>
  <si>
    <t xml:space="preserve">VALLE - CALI </t>
  </si>
  <si>
    <t xml:space="preserve">REHABILITACION PALACIO DE JUSTICIA PEDRO ELIAS SERRANO ABADIA </t>
  </si>
  <si>
    <t>CARTAGENA - BOLIVAR</t>
  </si>
  <si>
    <t>CONSTRUCCIÓN PALACIO DE JUSTICIA - CARTAGENA</t>
  </si>
  <si>
    <t>CALARCÁ - QUINDÍO</t>
  </si>
  <si>
    <t>CONSTRUCCIÓN DESPACHOS JUDICIALES CALARCA QUINDIO</t>
  </si>
  <si>
    <t>TOTALES</t>
  </si>
  <si>
    <t>DEAJUIF/IDCB/AAM/lara/24/10/2014</t>
  </si>
  <si>
    <t>Rama Judicial del Poder Público</t>
  </si>
  <si>
    <t>Consejo Superior de la Judicatura</t>
  </si>
  <si>
    <t>ANEXO No. 2: PROYECTOS  EN EJECUCION INFRAESTRUCTURA PROPIA DEL SECTOR - 1993 - 2013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</si>
</sst>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.00_);\(&quot;$&quot;\ #,##0.00\)"/>
    <numFmt numFmtId="165" formatCode="_(* #,##0.00_);_(* \(#,##0.00\);_(* &quot;-&quot;??_);_(@_)"/>
    <numFmt numFmtId="166" formatCode="[$-1240A]&quot;$&quot;\ #,##0.00;\(&quot;$&quot;\ #,##0.00\)"/>
    <numFmt numFmtId="167" formatCode="_-* #,##0.00\ _P_t_s_-;\-* #,##0.00\ _P_t_s_-;_-* &quot;-&quot;??\ _P_t_s_-;_-@_-"/>
  </numFmts>
  <fonts count="10" x14ac:knownFonts="1">
    <font>
      <sz val="10"/>
      <name val="Arial"/>
    </font>
    <font>
      <sz val="10"/>
      <name val="Arial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9"/>
      <color rgb="FF000000"/>
      <name val="Trebuchet MS"/>
      <family val="2"/>
    </font>
    <font>
      <b/>
      <sz val="12"/>
      <color indexed="8"/>
      <name val="Trebuchet MS"/>
      <family val="2"/>
    </font>
    <font>
      <i/>
      <sz val="16"/>
      <name val="Monotype Corsiva"/>
      <family val="4"/>
    </font>
    <font>
      <i/>
      <sz val="16"/>
      <color indexed="8"/>
      <name val="Monotype Corsiva"/>
      <family val="4"/>
    </font>
    <font>
      <b/>
      <sz val="16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3" fontId="4" fillId="0" borderId="0" xfId="0" applyNumberFormat="1" applyFont="1" applyFill="1"/>
    <xf numFmtId="166" fontId="3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3" fontId="5" fillId="0" borderId="0" xfId="0" applyNumberFormat="1" applyFont="1" applyFill="1" applyAlignment="1">
      <alignment horizontal="right" vertical="center" readingOrder="1"/>
    </xf>
    <xf numFmtId="4" fontId="4" fillId="0" borderId="0" xfId="0" applyNumberFormat="1" applyFont="1" applyFill="1"/>
    <xf numFmtId="3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/>
    <xf numFmtId="167" fontId="4" fillId="0" borderId="0" xfId="1" applyFont="1" applyFill="1"/>
    <xf numFmtId="3" fontId="5" fillId="0" borderId="0" xfId="0" applyNumberFormat="1" applyFont="1" applyFill="1" applyAlignment="1">
      <alignment horizontal="justify" vertical="center" readingOrder="1"/>
    </xf>
    <xf numFmtId="165" fontId="4" fillId="0" borderId="0" xfId="0" applyNumberFormat="1" applyFont="1" applyFill="1"/>
    <xf numFmtId="49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/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3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/>
    <xf numFmtId="3" fontId="7" fillId="3" borderId="0" xfId="0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0</xdr:row>
      <xdr:rowOff>177800</xdr:rowOff>
    </xdr:from>
    <xdr:to>
      <xdr:col>0</xdr:col>
      <xdr:colOff>1507804</xdr:colOff>
      <xdr:row>4</xdr:row>
      <xdr:rowOff>190579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177800"/>
          <a:ext cx="695004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9"/>
  <sheetViews>
    <sheetView tabSelected="1" zoomScaleNormal="100" workbookViewId="0">
      <pane xSplit="3" ySplit="8" topLeftCell="D9" activePane="bottomRight" state="frozen"/>
      <selection pane="topRight" activeCell="E1" sqref="E1"/>
      <selection pane="bottomLeft" activeCell="A7" sqref="A7"/>
      <selection pane="bottomRight" activeCell="A8" sqref="A8"/>
    </sheetView>
  </sheetViews>
  <sheetFormatPr baseColWidth="10" defaultRowHeight="15" x14ac:dyDescent="0.35"/>
  <cols>
    <col min="1" max="1" width="31.42578125" style="2" customWidth="1"/>
    <col min="2" max="2" width="45.7109375" style="32" customWidth="1"/>
    <col min="3" max="3" width="10.7109375" style="32" customWidth="1"/>
    <col min="4" max="6" width="12.7109375" style="28" hidden="1" customWidth="1"/>
    <col min="7" max="8" width="12.7109375" style="28" customWidth="1"/>
    <col min="9" max="10" width="12.7109375" style="28" hidden="1" customWidth="1"/>
    <col min="11" max="12" width="12.7109375" style="28" customWidth="1"/>
    <col min="13" max="13" width="16.85546875" style="28" hidden="1" customWidth="1"/>
    <col min="14" max="21" width="12.7109375" style="28" customWidth="1"/>
    <col min="22" max="22" width="16.5703125" style="28" customWidth="1"/>
    <col min="23" max="23" width="16" style="28" customWidth="1"/>
    <col min="24" max="24" width="17.42578125" style="28" customWidth="1"/>
    <col min="25" max="26" width="13" style="28" customWidth="1"/>
    <col min="27" max="27" width="15.42578125" style="14" customWidth="1"/>
    <col min="28" max="28" width="26.85546875" style="2" bestFit="1" customWidth="1"/>
    <col min="29" max="29" width="18.5703125" style="2" bestFit="1" customWidth="1"/>
    <col min="30" max="30" width="23.7109375" style="2" bestFit="1" customWidth="1"/>
    <col min="31" max="31" width="27.140625" style="2" customWidth="1"/>
    <col min="32" max="32" width="23.7109375" style="2" bestFit="1" customWidth="1"/>
    <col min="33" max="16384" width="11.42578125" style="2"/>
  </cols>
  <sheetData>
    <row r="1" spans="1:29" ht="17.25" customHeight="1" x14ac:dyDescent="0.35">
      <c r="A1" s="35"/>
      <c r="B1" s="37"/>
      <c r="C1" s="37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1"/>
      <c r="AC1" s="1"/>
    </row>
    <row r="2" spans="1:29" ht="18" customHeight="1" x14ac:dyDescent="0.35">
      <c r="A2" s="38"/>
      <c r="B2" s="39" t="s">
        <v>94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9" ht="18" customHeight="1" x14ac:dyDescent="0.35">
      <c r="A3" s="38"/>
      <c r="B3" s="36" t="s">
        <v>95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9" ht="18" customHeight="1" x14ac:dyDescent="0.35">
      <c r="A4" s="35"/>
      <c r="B4" s="3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9" ht="18" customHeight="1" x14ac:dyDescent="0.3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9" ht="18" customHeight="1" x14ac:dyDescent="0.3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9" ht="27" customHeight="1" x14ac:dyDescent="0.35">
      <c r="A7" s="41" t="s">
        <v>96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9" ht="55.5" customHeight="1" x14ac:dyDescent="0.35">
      <c r="A8" s="3" t="s">
        <v>0</v>
      </c>
      <c r="B8" s="4" t="s">
        <v>1</v>
      </c>
      <c r="C8" s="4" t="s">
        <v>2</v>
      </c>
      <c r="D8" s="5">
        <v>1993</v>
      </c>
      <c r="E8" s="5">
        <v>1994</v>
      </c>
      <c r="F8" s="5">
        <v>1995</v>
      </c>
      <c r="G8" s="5">
        <v>1996</v>
      </c>
      <c r="H8" s="5">
        <v>1997</v>
      </c>
      <c r="I8" s="5">
        <v>1998</v>
      </c>
      <c r="J8" s="5">
        <v>1999</v>
      </c>
      <c r="K8" s="5">
        <v>2000</v>
      </c>
      <c r="L8" s="5">
        <v>2001</v>
      </c>
      <c r="M8" s="5">
        <v>2002</v>
      </c>
      <c r="N8" s="5">
        <v>2003</v>
      </c>
      <c r="O8" s="5">
        <v>2004</v>
      </c>
      <c r="P8" s="5">
        <v>2005</v>
      </c>
      <c r="Q8" s="5">
        <v>2006</v>
      </c>
      <c r="R8" s="5">
        <v>2007</v>
      </c>
      <c r="S8" s="5">
        <v>2008</v>
      </c>
      <c r="T8" s="5">
        <v>2009</v>
      </c>
      <c r="U8" s="5">
        <v>2010</v>
      </c>
      <c r="V8" s="5">
        <v>2011</v>
      </c>
      <c r="W8" s="5">
        <v>2012</v>
      </c>
      <c r="X8" s="5">
        <v>2013</v>
      </c>
      <c r="Y8" s="5">
        <v>2014</v>
      </c>
      <c r="Z8" s="5">
        <v>2015</v>
      </c>
      <c r="AA8" s="4" t="s">
        <v>3</v>
      </c>
    </row>
    <row r="9" spans="1:29" ht="36" customHeight="1" x14ac:dyDescent="0.35">
      <c r="A9" s="6" t="s">
        <v>4</v>
      </c>
      <c r="B9" s="7" t="s">
        <v>5</v>
      </c>
      <c r="C9" s="8" t="s">
        <v>6</v>
      </c>
      <c r="D9" s="9"/>
      <c r="E9" s="9"/>
      <c r="F9" s="9"/>
      <c r="G9" s="9"/>
      <c r="H9" s="9"/>
      <c r="I9" s="9"/>
      <c r="J9" s="9"/>
      <c r="K9" s="10">
        <v>496877</v>
      </c>
      <c r="L9" s="10">
        <v>3515184</v>
      </c>
      <c r="M9" s="10"/>
      <c r="N9" s="10">
        <v>1000000</v>
      </c>
      <c r="O9" s="10">
        <v>7210585</v>
      </c>
      <c r="P9" s="10">
        <v>1892000</v>
      </c>
      <c r="Q9" s="10">
        <v>4150000</v>
      </c>
      <c r="R9" s="10">
        <v>5000000</v>
      </c>
      <c r="S9" s="10">
        <v>3046766</v>
      </c>
      <c r="T9" s="10">
        <v>3118231.2</v>
      </c>
      <c r="U9" s="10">
        <v>3859000</v>
      </c>
      <c r="V9" s="10">
        <v>18249639</v>
      </c>
      <c r="W9" s="10">
        <v>5000000</v>
      </c>
      <c r="X9" s="10">
        <v>20137000</v>
      </c>
      <c r="Y9" s="10">
        <v>12700000</v>
      </c>
      <c r="Z9" s="10"/>
      <c r="AA9" s="11">
        <f>SUM(E9:Y9)</f>
        <v>89375282.200000003</v>
      </c>
    </row>
    <row r="10" spans="1:29" ht="51.75" customHeight="1" x14ac:dyDescent="0.35">
      <c r="A10" s="6" t="s">
        <v>4</v>
      </c>
      <c r="B10" s="12" t="s">
        <v>7</v>
      </c>
      <c r="C10" s="8" t="s">
        <v>6</v>
      </c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10"/>
      <c r="Q10" s="10"/>
      <c r="R10" s="10">
        <v>850000</v>
      </c>
      <c r="S10" s="10">
        <v>3188000</v>
      </c>
      <c r="T10" s="10">
        <v>6300000</v>
      </c>
      <c r="U10" s="10">
        <v>6000000</v>
      </c>
      <c r="V10" s="10">
        <v>6000000</v>
      </c>
      <c r="W10" s="10">
        <v>2000000</v>
      </c>
      <c r="X10" s="10">
        <v>5000000</v>
      </c>
      <c r="Y10" s="10"/>
      <c r="Z10" s="10"/>
      <c r="AA10" s="11">
        <f t="shared" ref="AA10:AA67" si="0">SUM(E10:X10)</f>
        <v>29338000</v>
      </c>
    </row>
    <row r="11" spans="1:29" ht="69.75" customHeight="1" x14ac:dyDescent="0.35">
      <c r="A11" s="6" t="s">
        <v>4</v>
      </c>
      <c r="B11" s="12" t="s">
        <v>8</v>
      </c>
      <c r="C11" s="8" t="s">
        <v>6</v>
      </c>
      <c r="D11" s="9"/>
      <c r="E11" s="9"/>
      <c r="F11" s="9"/>
      <c r="G11" s="9"/>
      <c r="H11" s="9"/>
      <c r="I11" s="9"/>
      <c r="J11" s="9"/>
      <c r="K11" s="10"/>
      <c r="L11" s="10"/>
      <c r="M11" s="10"/>
      <c r="N11" s="10"/>
      <c r="O11" s="10"/>
      <c r="P11" s="10"/>
      <c r="Q11" s="10"/>
      <c r="R11" s="10">
        <v>3000000</v>
      </c>
      <c r="S11" s="10">
        <v>0</v>
      </c>
      <c r="T11" s="10"/>
      <c r="U11" s="10"/>
      <c r="V11" s="10"/>
      <c r="W11" s="10"/>
      <c r="X11" s="10"/>
      <c r="Y11" s="10"/>
      <c r="Z11" s="10"/>
      <c r="AA11" s="11">
        <f t="shared" si="0"/>
        <v>3000000</v>
      </c>
    </row>
    <row r="12" spans="1:29" ht="86.25" customHeight="1" x14ac:dyDescent="0.35">
      <c r="A12" s="6" t="s">
        <v>4</v>
      </c>
      <c r="B12" s="12" t="s">
        <v>9</v>
      </c>
      <c r="C12" s="8" t="s">
        <v>6</v>
      </c>
      <c r="D12" s="9"/>
      <c r="E12" s="9"/>
      <c r="F12" s="9"/>
      <c r="G12" s="9"/>
      <c r="H12" s="9"/>
      <c r="I12" s="9"/>
      <c r="J12" s="9"/>
      <c r="K12" s="10"/>
      <c r="L12" s="10"/>
      <c r="M12" s="10"/>
      <c r="N12" s="10"/>
      <c r="O12" s="10"/>
      <c r="P12" s="10"/>
      <c r="Q12" s="10"/>
      <c r="R12" s="10"/>
      <c r="S12" s="10">
        <v>2188000</v>
      </c>
      <c r="T12" s="10">
        <v>6500000</v>
      </c>
      <c r="U12" s="10">
        <v>3000000</v>
      </c>
      <c r="V12" s="10">
        <v>5000000</v>
      </c>
      <c r="W12" s="10"/>
      <c r="X12" s="10">
        <v>1500000</v>
      </c>
      <c r="Y12" s="10"/>
      <c r="Z12" s="10"/>
      <c r="AA12" s="11">
        <f t="shared" si="0"/>
        <v>18188000</v>
      </c>
    </row>
    <row r="13" spans="1:29" ht="69.75" customHeight="1" x14ac:dyDescent="0.35">
      <c r="A13" s="6" t="s">
        <v>4</v>
      </c>
      <c r="B13" s="12" t="s">
        <v>10</v>
      </c>
      <c r="C13" s="8" t="s">
        <v>6</v>
      </c>
      <c r="D13" s="9"/>
      <c r="E13" s="9"/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/>
      <c r="S13" s="10">
        <v>0</v>
      </c>
      <c r="T13" s="10">
        <v>0</v>
      </c>
      <c r="U13" s="10">
        <v>1000000</v>
      </c>
      <c r="V13" s="10">
        <v>5000000</v>
      </c>
      <c r="W13" s="10">
        <v>8766116</v>
      </c>
      <c r="X13" s="10">
        <v>8800000</v>
      </c>
      <c r="Y13" s="10">
        <v>10470041</v>
      </c>
      <c r="Z13" s="10"/>
      <c r="AA13" s="11">
        <f t="shared" si="0"/>
        <v>23566116</v>
      </c>
    </row>
    <row r="14" spans="1:29" ht="62.25" customHeight="1" x14ac:dyDescent="0.35">
      <c r="A14" s="6" t="s">
        <v>4</v>
      </c>
      <c r="B14" s="12" t="s">
        <v>11</v>
      </c>
      <c r="C14" s="8" t="s">
        <v>6</v>
      </c>
      <c r="D14" s="9"/>
      <c r="E14" s="9"/>
      <c r="F14" s="9"/>
      <c r="G14" s="9"/>
      <c r="H14" s="9"/>
      <c r="I14" s="9"/>
      <c r="J14" s="9"/>
      <c r="K14" s="10"/>
      <c r="L14" s="10"/>
      <c r="M14" s="10"/>
      <c r="N14" s="10"/>
      <c r="O14" s="10"/>
      <c r="P14" s="10"/>
      <c r="Q14" s="10"/>
      <c r="R14" s="10"/>
      <c r="S14" s="10">
        <v>1459000</v>
      </c>
      <c r="T14" s="10">
        <v>599999</v>
      </c>
      <c r="U14" s="10">
        <v>1000000</v>
      </c>
      <c r="V14" s="10">
        <v>3000000</v>
      </c>
      <c r="W14" s="10">
        <v>2000000</v>
      </c>
      <c r="X14" s="10">
        <v>4800000</v>
      </c>
      <c r="Y14" s="10">
        <v>4892472</v>
      </c>
      <c r="Z14" s="10"/>
      <c r="AA14" s="11">
        <f t="shared" si="0"/>
        <v>12858999</v>
      </c>
    </row>
    <row r="15" spans="1:29" ht="62.25" customHeight="1" x14ac:dyDescent="0.35">
      <c r="A15" s="13" t="s">
        <v>4</v>
      </c>
      <c r="B15" s="12" t="s">
        <v>12</v>
      </c>
      <c r="C15" s="8" t="s">
        <v>6</v>
      </c>
      <c r="D15" s="9"/>
      <c r="E15" s="9"/>
      <c r="F15" s="9"/>
      <c r="G15" s="9"/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>
        <v>1000000</v>
      </c>
      <c r="W15" s="10">
        <v>9571869</v>
      </c>
      <c r="X15" s="10">
        <v>7200000</v>
      </c>
      <c r="Y15" s="10">
        <v>5000000</v>
      </c>
      <c r="Z15" s="10"/>
      <c r="AA15" s="11">
        <f t="shared" si="0"/>
        <v>17771869</v>
      </c>
    </row>
    <row r="16" spans="1:29" ht="62.25" customHeight="1" x14ac:dyDescent="0.35">
      <c r="A16" s="13" t="s">
        <v>4</v>
      </c>
      <c r="B16" s="12" t="s">
        <v>13</v>
      </c>
      <c r="C16" s="8" t="s">
        <v>6</v>
      </c>
      <c r="D16" s="9"/>
      <c r="E16" s="9"/>
      <c r="F16" s="9"/>
      <c r="G16" s="9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>
        <v>0</v>
      </c>
      <c r="X16" s="10"/>
      <c r="Y16" s="10">
        <v>8262484</v>
      </c>
      <c r="Z16" s="10"/>
      <c r="AA16" s="11">
        <f t="shared" si="0"/>
        <v>0</v>
      </c>
    </row>
    <row r="17" spans="1:32" ht="62.25" customHeight="1" x14ac:dyDescent="0.35">
      <c r="A17" s="13" t="s">
        <v>4</v>
      </c>
      <c r="B17" s="12" t="s">
        <v>14</v>
      </c>
      <c r="C17" s="8" t="s">
        <v>6</v>
      </c>
      <c r="D17" s="9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>
        <v>1000000</v>
      </c>
      <c r="X17" s="10"/>
      <c r="Y17" s="10">
        <v>0</v>
      </c>
      <c r="Z17" s="10"/>
      <c r="AA17" s="11">
        <f t="shared" si="0"/>
        <v>1000000</v>
      </c>
    </row>
    <row r="18" spans="1:32" ht="62.25" customHeight="1" x14ac:dyDescent="0.35">
      <c r="A18" s="13" t="s">
        <v>4</v>
      </c>
      <c r="B18" s="12" t="s">
        <v>15</v>
      </c>
      <c r="C18" s="8" t="s">
        <v>6</v>
      </c>
      <c r="D18" s="9"/>
      <c r="E18" s="9"/>
      <c r="F18" s="9"/>
      <c r="G18" s="9"/>
      <c r="H18" s="9"/>
      <c r="I18" s="9"/>
      <c r="J18" s="9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>
        <v>3000000</v>
      </c>
      <c r="Y18" s="10">
        <v>0</v>
      </c>
      <c r="Z18" s="10"/>
      <c r="AA18" s="11"/>
    </row>
    <row r="19" spans="1:32" ht="48" customHeight="1" x14ac:dyDescent="0.35">
      <c r="A19" s="6" t="s">
        <v>16</v>
      </c>
      <c r="B19" s="12" t="s">
        <v>17</v>
      </c>
      <c r="C19" s="8"/>
      <c r="D19" s="9"/>
      <c r="E19" s="9"/>
      <c r="F19" s="9"/>
      <c r="G19" s="9"/>
      <c r="H19" s="9"/>
      <c r="I19" s="9"/>
      <c r="J19" s="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>
        <v>3000000</v>
      </c>
      <c r="V19" s="10">
        <v>6000000</v>
      </c>
      <c r="W19" s="10">
        <v>2000000</v>
      </c>
      <c r="X19" s="10">
        <v>2000000</v>
      </c>
      <c r="Y19" s="10">
        <v>0</v>
      </c>
      <c r="Z19" s="10"/>
      <c r="AA19" s="11">
        <f>SUM(E19:Y19)</f>
        <v>13000000</v>
      </c>
    </row>
    <row r="20" spans="1:32" ht="36" customHeight="1" x14ac:dyDescent="0.35">
      <c r="A20" s="13" t="s">
        <v>18</v>
      </c>
      <c r="B20" s="12" t="s">
        <v>19</v>
      </c>
      <c r="C20" s="11">
        <v>1600</v>
      </c>
      <c r="D20" s="11"/>
      <c r="E20" s="11"/>
      <c r="F20" s="11"/>
      <c r="G20" s="11">
        <v>25000</v>
      </c>
      <c r="H20" s="11">
        <v>15128</v>
      </c>
      <c r="I20" s="11"/>
      <c r="J20" s="11"/>
      <c r="K20" s="11"/>
      <c r="L20" s="11"/>
      <c r="M20" s="11"/>
      <c r="N20" s="11">
        <v>0</v>
      </c>
      <c r="O20" s="11"/>
      <c r="P20" s="11"/>
      <c r="Q20" s="11"/>
      <c r="R20" s="11">
        <v>500000</v>
      </c>
      <c r="S20" s="11">
        <v>1000000</v>
      </c>
      <c r="T20" s="11">
        <v>550000</v>
      </c>
      <c r="U20" s="11">
        <v>704000</v>
      </c>
      <c r="V20" s="11">
        <v>1200000</v>
      </c>
      <c r="W20" s="11">
        <v>650000</v>
      </c>
      <c r="X20" s="11">
        <v>1300000</v>
      </c>
      <c r="Y20" s="11">
        <v>200000</v>
      </c>
      <c r="Z20" s="11"/>
      <c r="AA20" s="11">
        <f>SUM(E20:Y20)</f>
        <v>6144128</v>
      </c>
    </row>
    <row r="21" spans="1:32" ht="36" customHeight="1" x14ac:dyDescent="0.35">
      <c r="A21" s="13" t="s">
        <v>20</v>
      </c>
      <c r="B21" s="12" t="s">
        <v>19</v>
      </c>
      <c r="C21" s="11">
        <v>4500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v>651150</v>
      </c>
      <c r="S21" s="11">
        <v>1600000</v>
      </c>
      <c r="T21" s="11">
        <v>2604000</v>
      </c>
      <c r="U21" s="11">
        <v>985000</v>
      </c>
      <c r="V21" s="11">
        <v>1558000</v>
      </c>
      <c r="W21" s="11">
        <v>1000000</v>
      </c>
      <c r="X21" s="11">
        <v>3450000</v>
      </c>
      <c r="Y21" s="11">
        <v>663089</v>
      </c>
      <c r="Z21" s="11"/>
      <c r="AA21" s="11">
        <f>SUM(E21:Y21)</f>
        <v>12511239</v>
      </c>
    </row>
    <row r="22" spans="1:32" ht="36" customHeight="1" x14ac:dyDescent="0.35">
      <c r="A22" s="13" t="s">
        <v>21</v>
      </c>
      <c r="B22" s="12" t="s">
        <v>22</v>
      </c>
      <c r="C22" s="11">
        <v>4500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v>0</v>
      </c>
      <c r="S22" s="11">
        <v>0</v>
      </c>
      <c r="T22" s="11"/>
      <c r="U22" s="11"/>
      <c r="V22" s="11">
        <v>3088000</v>
      </c>
      <c r="W22" s="11">
        <v>3000000</v>
      </c>
      <c r="X22" s="11">
        <v>2000000</v>
      </c>
      <c r="Y22" s="11">
        <v>0</v>
      </c>
      <c r="Z22" s="11"/>
      <c r="AA22" s="11">
        <f>SUM(E22:Y22)</f>
        <v>8088000</v>
      </c>
    </row>
    <row r="23" spans="1:32" ht="51.75" customHeight="1" x14ac:dyDescent="0.35">
      <c r="A23" s="13" t="s">
        <v>21</v>
      </c>
      <c r="B23" s="12" t="s">
        <v>23</v>
      </c>
      <c r="C23" s="11">
        <v>1000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>
        <v>500000</v>
      </c>
      <c r="X23" s="11"/>
      <c r="Y23" s="11">
        <v>0</v>
      </c>
      <c r="Z23" s="11"/>
      <c r="AA23" s="11">
        <f t="shared" si="0"/>
        <v>500000</v>
      </c>
    </row>
    <row r="24" spans="1:32" ht="57.75" customHeight="1" x14ac:dyDescent="0.35">
      <c r="A24" s="13" t="s">
        <v>21</v>
      </c>
      <c r="B24" s="12" t="s">
        <v>24</v>
      </c>
      <c r="C24" s="11">
        <v>1600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>
        <v>5000000</v>
      </c>
      <c r="Y24" s="11">
        <v>0</v>
      </c>
      <c r="Z24" s="11"/>
      <c r="AA24" s="11"/>
    </row>
    <row r="25" spans="1:32" ht="51.75" customHeight="1" x14ac:dyDescent="0.35">
      <c r="A25" s="13" t="s">
        <v>25</v>
      </c>
      <c r="B25" s="12" t="s">
        <v>26</v>
      </c>
      <c r="C25" s="11">
        <v>600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>
        <v>2000000</v>
      </c>
      <c r="Y25" s="11"/>
      <c r="Z25" s="11"/>
      <c r="AA25" s="11"/>
    </row>
    <row r="26" spans="1:32" ht="50.25" customHeight="1" x14ac:dyDescent="0.35">
      <c r="A26" s="13" t="s">
        <v>27</v>
      </c>
      <c r="B26" s="12" t="s">
        <v>28</v>
      </c>
      <c r="C26" s="11">
        <v>16000</v>
      </c>
      <c r="D26" s="11"/>
      <c r="E26" s="11"/>
      <c r="F26" s="11"/>
      <c r="G26" s="11"/>
      <c r="H26" s="11"/>
      <c r="I26" s="11"/>
      <c r="J26" s="11"/>
      <c r="K26" s="11"/>
      <c r="L26" s="11">
        <v>2700000</v>
      </c>
      <c r="M26" s="11"/>
      <c r="N26" s="11">
        <v>0</v>
      </c>
      <c r="O26" s="11">
        <v>300000</v>
      </c>
      <c r="P26" s="11">
        <v>434715</v>
      </c>
      <c r="Q26" s="11">
        <v>1000000</v>
      </c>
      <c r="R26" s="11">
        <v>1000000</v>
      </c>
      <c r="S26" s="11">
        <v>1000000</v>
      </c>
      <c r="T26" s="11">
        <v>801335.8</v>
      </c>
      <c r="U26" s="11">
        <v>1933710</v>
      </c>
      <c r="V26" s="11">
        <v>6378</v>
      </c>
      <c r="W26" s="11">
        <v>558751</v>
      </c>
      <c r="X26" s="11">
        <v>7000000</v>
      </c>
      <c r="Y26" s="11"/>
      <c r="Z26" s="11"/>
      <c r="AA26" s="11">
        <f t="shared" si="0"/>
        <v>16734889.800000001</v>
      </c>
    </row>
    <row r="27" spans="1:32" ht="36" customHeight="1" x14ac:dyDescent="0.35">
      <c r="A27" s="13" t="s">
        <v>27</v>
      </c>
      <c r="B27" s="12" t="s">
        <v>29</v>
      </c>
      <c r="C27" s="11">
        <v>3200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>
        <v>500000</v>
      </c>
      <c r="V27" s="11">
        <v>2000000</v>
      </c>
      <c r="W27" s="11">
        <v>800000</v>
      </c>
      <c r="X27" s="11"/>
      <c r="Y27" s="11"/>
      <c r="Z27" s="11"/>
      <c r="AA27" s="11">
        <f t="shared" si="0"/>
        <v>3300000</v>
      </c>
      <c r="AC27" s="14"/>
    </row>
    <row r="28" spans="1:32" ht="36" customHeight="1" x14ac:dyDescent="0.35">
      <c r="A28" s="13" t="s">
        <v>27</v>
      </c>
      <c r="B28" s="12" t="s">
        <v>30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v>1000000</v>
      </c>
      <c r="S28" s="11"/>
      <c r="T28" s="11"/>
      <c r="U28" s="11"/>
      <c r="V28" s="11"/>
      <c r="W28" s="11"/>
      <c r="X28" s="11"/>
      <c r="Y28" s="11"/>
      <c r="Z28" s="11"/>
      <c r="AA28" s="11">
        <f t="shared" si="0"/>
        <v>1000000</v>
      </c>
      <c r="AB28" s="15"/>
      <c r="AD28" s="16">
        <v>43382848549</v>
      </c>
    </row>
    <row r="29" spans="1:32" ht="36" customHeight="1" x14ac:dyDescent="0.35">
      <c r="A29" s="13" t="s">
        <v>27</v>
      </c>
      <c r="B29" s="12" t="s">
        <v>31</v>
      </c>
      <c r="C29" s="11">
        <v>16000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>
        <v>0</v>
      </c>
      <c r="S29" s="11">
        <v>0</v>
      </c>
      <c r="T29" s="11">
        <v>3400000</v>
      </c>
      <c r="U29" s="11">
        <v>9600000</v>
      </c>
      <c r="V29" s="11">
        <v>16012000</v>
      </c>
      <c r="W29" s="11">
        <v>17440000</v>
      </c>
      <c r="X29" s="11">
        <v>0</v>
      </c>
      <c r="Y29" s="11">
        <v>12172968</v>
      </c>
      <c r="Z29" s="11"/>
      <c r="AA29" s="11">
        <f>SUM(E29:Y29)</f>
        <v>58624968</v>
      </c>
      <c r="AB29" s="17"/>
      <c r="AC29" s="18"/>
      <c r="AD29" s="16">
        <v>13000000000</v>
      </c>
      <c r="AE29" s="19"/>
      <c r="AF29" s="20"/>
    </row>
    <row r="30" spans="1:32" ht="53.25" customHeight="1" x14ac:dyDescent="0.35">
      <c r="A30" s="13" t="s">
        <v>27</v>
      </c>
      <c r="B30" s="12" t="s">
        <v>32</v>
      </c>
      <c r="C30" s="11">
        <v>1300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>
        <v>250000</v>
      </c>
      <c r="T30" s="11"/>
      <c r="U30" s="11">
        <v>1136000</v>
      </c>
      <c r="V30" s="11">
        <v>240000</v>
      </c>
      <c r="W30" s="11"/>
      <c r="X30" s="11"/>
      <c r="Y30" s="11"/>
      <c r="Z30" s="11"/>
      <c r="AA30" s="11">
        <f t="shared" si="0"/>
        <v>1626000</v>
      </c>
      <c r="AB30" s="21"/>
      <c r="AC30" s="14"/>
      <c r="AD30" s="22">
        <f>+AD28-AD29</f>
        <v>30382848549</v>
      </c>
      <c r="AF30" s="17"/>
    </row>
    <row r="31" spans="1:32" ht="53.25" customHeight="1" x14ac:dyDescent="0.35">
      <c r="A31" s="13" t="s">
        <v>27</v>
      </c>
      <c r="B31" s="12" t="s">
        <v>33</v>
      </c>
      <c r="C31" s="11">
        <v>42000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>
        <v>3050360</v>
      </c>
      <c r="W31" s="11"/>
      <c r="X31" s="11"/>
      <c r="Y31" s="11"/>
      <c r="Z31" s="11"/>
      <c r="AA31" s="11">
        <f t="shared" si="0"/>
        <v>3050360</v>
      </c>
      <c r="AB31" s="17"/>
      <c r="AC31" s="14"/>
      <c r="AD31" s="17"/>
      <c r="AF31" s="17"/>
    </row>
    <row r="32" spans="1:32" ht="75" customHeight="1" x14ac:dyDescent="0.35">
      <c r="A32" s="13" t="s">
        <v>27</v>
      </c>
      <c r="B32" s="12" t="s">
        <v>34</v>
      </c>
      <c r="C32" s="11">
        <v>15000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>
        <v>6000000</v>
      </c>
      <c r="X32" s="11"/>
      <c r="Y32" s="11"/>
      <c r="Z32" s="11"/>
      <c r="AA32" s="11">
        <f t="shared" si="0"/>
        <v>6000000</v>
      </c>
      <c r="AB32" s="21"/>
      <c r="AC32" s="14"/>
      <c r="AD32" s="17"/>
    </row>
    <row r="33" spans="1:27" ht="36" customHeight="1" x14ac:dyDescent="0.35">
      <c r="A33" s="13" t="s">
        <v>35</v>
      </c>
      <c r="B33" s="12" t="s">
        <v>36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6449764</v>
      </c>
      <c r="P33" s="11">
        <v>1000000</v>
      </c>
      <c r="Q33" s="11">
        <v>3000000</v>
      </c>
      <c r="R33" s="11">
        <v>450000</v>
      </c>
      <c r="S33" s="11">
        <v>2000000</v>
      </c>
      <c r="T33" s="11"/>
      <c r="U33" s="11"/>
      <c r="V33" s="11"/>
      <c r="W33" s="11"/>
      <c r="X33" s="11"/>
      <c r="Y33" s="11"/>
      <c r="Z33" s="11"/>
      <c r="AA33" s="11">
        <f t="shared" si="0"/>
        <v>12899764</v>
      </c>
    </row>
    <row r="34" spans="1:27" ht="36" customHeight="1" x14ac:dyDescent="0.35">
      <c r="A34" s="13" t="s">
        <v>37</v>
      </c>
      <c r="B34" s="12" t="s">
        <v>38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3058551</v>
      </c>
      <c r="P34" s="11"/>
      <c r="Q34" s="11">
        <v>1270000</v>
      </c>
      <c r="R34" s="11"/>
      <c r="S34" s="11">
        <v>300000</v>
      </c>
      <c r="T34" s="11"/>
      <c r="U34" s="11"/>
      <c r="V34" s="11"/>
      <c r="W34" s="11"/>
      <c r="X34" s="11"/>
      <c r="Y34" s="11"/>
      <c r="Z34" s="11"/>
      <c r="AA34" s="11">
        <f t="shared" si="0"/>
        <v>4628551</v>
      </c>
    </row>
    <row r="35" spans="1:27" ht="36" customHeight="1" x14ac:dyDescent="0.35">
      <c r="A35" s="13" t="s">
        <v>39</v>
      </c>
      <c r="B35" s="12" t="s">
        <v>40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v>2367600</v>
      </c>
      <c r="Q35" s="11">
        <v>400000</v>
      </c>
      <c r="R35" s="11">
        <v>360000</v>
      </c>
      <c r="S35" s="11">
        <v>600000</v>
      </c>
      <c r="T35" s="11"/>
      <c r="U35" s="11"/>
      <c r="V35" s="11"/>
      <c r="W35" s="11"/>
      <c r="X35" s="11"/>
      <c r="Y35" s="11"/>
      <c r="Z35" s="11"/>
      <c r="AA35" s="11">
        <f t="shared" si="0"/>
        <v>3727600</v>
      </c>
    </row>
    <row r="36" spans="1:27" ht="36" customHeight="1" x14ac:dyDescent="0.35">
      <c r="A36" s="13"/>
      <c r="B36" s="12" t="s">
        <v>41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>
        <v>2074100</v>
      </c>
      <c r="Q36" s="11">
        <v>270000</v>
      </c>
      <c r="R36" s="11">
        <v>230000</v>
      </c>
      <c r="S36" s="11">
        <v>525000</v>
      </c>
      <c r="T36" s="11"/>
      <c r="U36" s="11"/>
      <c r="V36" s="11"/>
      <c r="W36" s="11"/>
      <c r="X36" s="11"/>
      <c r="Y36" s="11"/>
      <c r="Z36" s="11"/>
      <c r="AA36" s="11">
        <f t="shared" si="0"/>
        <v>3099100</v>
      </c>
    </row>
    <row r="37" spans="1:27" ht="36" customHeight="1" x14ac:dyDescent="0.35">
      <c r="A37" s="13"/>
      <c r="B37" s="12" t="s">
        <v>42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>
        <v>1500000</v>
      </c>
      <c r="Q37" s="11">
        <v>240000</v>
      </c>
      <c r="R37" s="11">
        <f>50000+170000</f>
        <v>220000</v>
      </c>
      <c r="S37" s="11">
        <v>425000</v>
      </c>
      <c r="T37" s="11"/>
      <c r="U37" s="11"/>
      <c r="V37" s="11"/>
      <c r="W37" s="11"/>
      <c r="X37" s="11"/>
      <c r="Y37" s="11"/>
      <c r="Z37" s="11"/>
      <c r="AA37" s="11">
        <f t="shared" si="0"/>
        <v>2385000</v>
      </c>
    </row>
    <row r="38" spans="1:27" ht="36" customHeight="1" x14ac:dyDescent="0.35">
      <c r="A38" s="13"/>
      <c r="B38" s="12" t="s">
        <v>43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>
        <v>1964300</v>
      </c>
      <c r="Q38" s="11">
        <v>320000</v>
      </c>
      <c r="R38" s="11">
        <v>310000</v>
      </c>
      <c r="S38" s="11">
        <v>415000</v>
      </c>
      <c r="T38" s="11"/>
      <c r="U38" s="11"/>
      <c r="V38" s="11"/>
      <c r="W38" s="11"/>
      <c r="X38" s="11"/>
      <c r="Y38" s="11"/>
      <c r="Z38" s="11"/>
      <c r="AA38" s="11">
        <f t="shared" si="0"/>
        <v>3009300</v>
      </c>
    </row>
    <row r="39" spans="1:27" ht="36" customHeight="1" x14ac:dyDescent="0.35">
      <c r="A39" s="13" t="s">
        <v>44</v>
      </c>
      <c r="B39" s="12" t="s">
        <v>45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>
        <v>1960557</v>
      </c>
      <c r="R39" s="11">
        <v>462000</v>
      </c>
      <c r="S39" s="11">
        <v>250000</v>
      </c>
      <c r="T39" s="11"/>
      <c r="U39" s="11"/>
      <c r="V39" s="11"/>
      <c r="W39" s="11"/>
      <c r="X39" s="11"/>
      <c r="Y39" s="11"/>
      <c r="Z39" s="11"/>
      <c r="AA39" s="11">
        <f t="shared" si="0"/>
        <v>2672557</v>
      </c>
    </row>
    <row r="40" spans="1:27" ht="36" customHeight="1" x14ac:dyDescent="0.35">
      <c r="A40" s="13"/>
      <c r="B40" s="12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>
        <v>1638618</v>
      </c>
      <c r="R40" s="11">
        <v>490000</v>
      </c>
      <c r="S40" s="11">
        <v>250000</v>
      </c>
      <c r="T40" s="11"/>
      <c r="U40" s="11"/>
      <c r="V40" s="11"/>
      <c r="W40" s="11"/>
      <c r="X40" s="11"/>
      <c r="Y40" s="11"/>
      <c r="Z40" s="11"/>
      <c r="AA40" s="11">
        <f t="shared" si="0"/>
        <v>2378618</v>
      </c>
    </row>
    <row r="41" spans="1:27" ht="36" customHeight="1" x14ac:dyDescent="0.35">
      <c r="A41" s="13"/>
      <c r="B41" s="12" t="s">
        <v>47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>
        <v>349798</v>
      </c>
      <c r="R41" s="11"/>
      <c r="S41" s="11"/>
      <c r="T41" s="11"/>
      <c r="U41" s="11"/>
      <c r="V41" s="11"/>
      <c r="W41" s="11"/>
      <c r="X41" s="11"/>
      <c r="Y41" s="11"/>
      <c r="Z41" s="11"/>
      <c r="AA41" s="11">
        <f t="shared" si="0"/>
        <v>349798</v>
      </c>
    </row>
    <row r="42" spans="1:27" ht="36" customHeight="1" x14ac:dyDescent="0.35">
      <c r="A42" s="13"/>
      <c r="B42" s="12" t="s">
        <v>48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>
        <v>1022226</v>
      </c>
      <c r="R42" s="11">
        <v>350000</v>
      </c>
      <c r="S42" s="11">
        <v>200000</v>
      </c>
      <c r="T42" s="11"/>
      <c r="U42" s="11"/>
      <c r="V42" s="11"/>
      <c r="W42" s="11"/>
      <c r="X42" s="11"/>
      <c r="Y42" s="11"/>
      <c r="Z42" s="11"/>
      <c r="AA42" s="11">
        <f t="shared" si="0"/>
        <v>1572226</v>
      </c>
    </row>
    <row r="43" spans="1:27" ht="36" customHeight="1" x14ac:dyDescent="0.35">
      <c r="A43" s="13"/>
      <c r="B43" s="12" t="s">
        <v>49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>
        <v>686012</v>
      </c>
      <c r="R43" s="11">
        <v>490000</v>
      </c>
      <c r="S43" s="11">
        <v>200000</v>
      </c>
      <c r="T43" s="11"/>
      <c r="U43" s="11"/>
      <c r="V43" s="11"/>
      <c r="W43" s="11"/>
      <c r="X43" s="11"/>
      <c r="Y43" s="11"/>
      <c r="Z43" s="11"/>
      <c r="AA43" s="11">
        <f t="shared" si="0"/>
        <v>1376012</v>
      </c>
    </row>
    <row r="44" spans="1:27" ht="36" customHeight="1" x14ac:dyDescent="0.35">
      <c r="A44" s="13"/>
      <c r="B44" s="12" t="s">
        <v>50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>
        <v>1218351</v>
      </c>
      <c r="R44" s="11">
        <v>374000</v>
      </c>
      <c r="S44" s="11">
        <v>200000</v>
      </c>
      <c r="T44" s="11"/>
      <c r="U44" s="11"/>
      <c r="V44" s="11"/>
      <c r="W44" s="11"/>
      <c r="X44" s="11"/>
      <c r="Y44" s="11"/>
      <c r="Z44" s="11"/>
      <c r="AA44" s="11">
        <f t="shared" si="0"/>
        <v>1792351</v>
      </c>
    </row>
    <row r="45" spans="1:27" ht="36" customHeight="1" x14ac:dyDescent="0.35">
      <c r="A45" s="13"/>
      <c r="B45" s="12" t="s">
        <v>51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>
        <v>756481</v>
      </c>
      <c r="R45" s="11">
        <v>296000</v>
      </c>
      <c r="S45" s="11">
        <v>200000</v>
      </c>
      <c r="T45" s="11"/>
      <c r="U45" s="11"/>
      <c r="V45" s="11"/>
      <c r="W45" s="11"/>
      <c r="X45" s="11"/>
      <c r="Y45" s="11"/>
      <c r="Z45" s="11"/>
      <c r="AA45" s="11">
        <f t="shared" si="0"/>
        <v>1252481</v>
      </c>
    </row>
    <row r="46" spans="1:27" ht="36" customHeight="1" x14ac:dyDescent="0.35">
      <c r="A46" s="13"/>
      <c r="B46" s="12" t="s">
        <v>52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>
        <v>857515</v>
      </c>
      <c r="R46" s="11">
        <v>308000</v>
      </c>
      <c r="S46" s="11">
        <v>200000</v>
      </c>
      <c r="T46" s="11"/>
      <c r="U46" s="11"/>
      <c r="V46" s="11"/>
      <c r="W46" s="11"/>
      <c r="X46" s="11"/>
      <c r="Y46" s="11"/>
      <c r="Z46" s="11"/>
      <c r="AA46" s="11">
        <f t="shared" si="0"/>
        <v>1365515</v>
      </c>
    </row>
    <row r="47" spans="1:27" ht="36" customHeight="1" x14ac:dyDescent="0.35">
      <c r="A47" s="13" t="s">
        <v>53</v>
      </c>
      <c r="B47" s="12" t="s">
        <v>54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v>1100000</v>
      </c>
      <c r="S47" s="11">
        <v>150000</v>
      </c>
      <c r="T47" s="11"/>
      <c r="U47" s="11"/>
      <c r="V47" s="11"/>
      <c r="W47" s="11"/>
      <c r="X47" s="11"/>
      <c r="Y47" s="11"/>
      <c r="Z47" s="11"/>
      <c r="AA47" s="11">
        <f t="shared" si="0"/>
        <v>1250000</v>
      </c>
    </row>
    <row r="48" spans="1:27" ht="36" customHeight="1" x14ac:dyDescent="0.35">
      <c r="A48" s="13"/>
      <c r="B48" s="12" t="s">
        <v>55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>
        <v>460000</v>
      </c>
      <c r="S48" s="11">
        <v>76200</v>
      </c>
      <c r="T48" s="11"/>
      <c r="U48" s="11"/>
      <c r="V48" s="11"/>
      <c r="W48" s="11"/>
      <c r="X48" s="11"/>
      <c r="Y48" s="11"/>
      <c r="Z48" s="11"/>
      <c r="AA48" s="11">
        <f t="shared" si="0"/>
        <v>536200</v>
      </c>
    </row>
    <row r="49" spans="1:28" ht="36" customHeight="1" x14ac:dyDescent="0.35">
      <c r="A49" s="13"/>
      <c r="B49" s="12" t="s">
        <v>56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v>1400000</v>
      </c>
      <c r="S49" s="11">
        <v>200000</v>
      </c>
      <c r="T49" s="11"/>
      <c r="U49" s="11"/>
      <c r="V49" s="11"/>
      <c r="W49" s="11"/>
      <c r="X49" s="11"/>
      <c r="Y49" s="11"/>
      <c r="Z49" s="11"/>
      <c r="AA49" s="11">
        <f t="shared" si="0"/>
        <v>1600000</v>
      </c>
    </row>
    <row r="50" spans="1:28" ht="36" customHeight="1" x14ac:dyDescent="0.35">
      <c r="A50" s="13"/>
      <c r="B50" s="12" t="s">
        <v>57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v>1100000</v>
      </c>
      <c r="S50" s="11">
        <v>150000</v>
      </c>
      <c r="T50" s="11"/>
      <c r="U50" s="11"/>
      <c r="V50" s="11"/>
      <c r="W50" s="11"/>
      <c r="X50" s="11"/>
      <c r="Y50" s="11"/>
      <c r="Z50" s="11"/>
      <c r="AA50" s="11">
        <f t="shared" si="0"/>
        <v>1250000</v>
      </c>
    </row>
    <row r="51" spans="1:28" ht="36" customHeight="1" x14ac:dyDescent="0.35">
      <c r="A51" s="13"/>
      <c r="B51" s="12" t="s">
        <v>58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>
        <v>900000</v>
      </c>
      <c r="S51" s="11">
        <v>150000</v>
      </c>
      <c r="T51" s="11"/>
      <c r="U51" s="11"/>
      <c r="V51" s="11"/>
      <c r="W51" s="11"/>
      <c r="X51" s="11"/>
      <c r="Y51" s="11"/>
      <c r="Z51" s="11"/>
      <c r="AA51" s="11">
        <f t="shared" si="0"/>
        <v>1050000</v>
      </c>
    </row>
    <row r="52" spans="1:28" ht="36" customHeight="1" x14ac:dyDescent="0.35">
      <c r="A52" s="13"/>
      <c r="B52" s="12" t="s">
        <v>59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>
        <v>900000</v>
      </c>
      <c r="S52" s="11">
        <v>150000</v>
      </c>
      <c r="T52" s="11"/>
      <c r="U52" s="11"/>
      <c r="V52" s="11"/>
      <c r="W52" s="11"/>
      <c r="X52" s="11"/>
      <c r="Y52" s="11"/>
      <c r="Z52" s="11"/>
      <c r="AA52" s="11">
        <f t="shared" si="0"/>
        <v>1050000</v>
      </c>
    </row>
    <row r="53" spans="1:28" ht="36" customHeight="1" x14ac:dyDescent="0.35">
      <c r="A53" s="13"/>
      <c r="B53" s="12" t="s">
        <v>60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>
        <v>900000</v>
      </c>
      <c r="S53" s="11">
        <v>150000</v>
      </c>
      <c r="T53" s="11"/>
      <c r="U53" s="11"/>
      <c r="V53" s="11"/>
      <c r="W53" s="11"/>
      <c r="X53" s="11"/>
      <c r="Y53" s="11"/>
      <c r="Z53" s="11"/>
      <c r="AA53" s="11">
        <f t="shared" si="0"/>
        <v>1050000</v>
      </c>
    </row>
    <row r="54" spans="1:28" ht="36" customHeight="1" x14ac:dyDescent="0.35">
      <c r="A54" s="13"/>
      <c r="B54" s="12" t="s">
        <v>61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>
        <v>700000</v>
      </c>
      <c r="S54" s="11">
        <v>150000</v>
      </c>
      <c r="T54" s="11"/>
      <c r="U54" s="11"/>
      <c r="V54" s="11"/>
      <c r="W54" s="11"/>
      <c r="X54" s="11"/>
      <c r="Y54" s="11"/>
      <c r="Z54" s="11"/>
      <c r="AA54" s="11">
        <f t="shared" si="0"/>
        <v>850000</v>
      </c>
    </row>
    <row r="55" spans="1:28" ht="36" customHeight="1" x14ac:dyDescent="0.35">
      <c r="A55" s="13"/>
      <c r="B55" s="12" t="s">
        <v>62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>
        <v>900000</v>
      </c>
      <c r="S55" s="11">
        <v>150000</v>
      </c>
      <c r="T55" s="11"/>
      <c r="U55" s="11"/>
      <c r="V55" s="11"/>
      <c r="W55" s="11"/>
      <c r="X55" s="11"/>
      <c r="Y55" s="11"/>
      <c r="Z55" s="11"/>
      <c r="AA55" s="11">
        <f t="shared" si="0"/>
        <v>1050000</v>
      </c>
    </row>
    <row r="56" spans="1:28" ht="36" customHeight="1" x14ac:dyDescent="0.35">
      <c r="A56" s="13"/>
      <c r="B56" s="12" t="s">
        <v>63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>
        <v>500000</v>
      </c>
      <c r="S56" s="11">
        <v>73200</v>
      </c>
      <c r="T56" s="11"/>
      <c r="U56" s="11"/>
      <c r="V56" s="11"/>
      <c r="W56" s="11"/>
      <c r="X56" s="11"/>
      <c r="Y56" s="11"/>
      <c r="Z56" s="11"/>
      <c r="AA56" s="11">
        <f t="shared" si="0"/>
        <v>573200</v>
      </c>
    </row>
    <row r="57" spans="1:28" ht="36" customHeight="1" x14ac:dyDescent="0.35">
      <c r="A57" s="13"/>
      <c r="B57" s="12" t="s">
        <v>64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>
        <v>700000</v>
      </c>
      <c r="S57" s="11">
        <v>73200</v>
      </c>
      <c r="T57" s="11"/>
      <c r="U57" s="11"/>
      <c r="V57" s="11"/>
      <c r="W57" s="11"/>
      <c r="X57" s="11"/>
      <c r="Y57" s="11"/>
      <c r="Z57" s="11"/>
      <c r="AA57" s="11">
        <f t="shared" si="0"/>
        <v>773200</v>
      </c>
    </row>
    <row r="58" spans="1:28" ht="36" customHeight="1" x14ac:dyDescent="0.35">
      <c r="A58" s="13"/>
      <c r="B58" s="12" t="s">
        <v>65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>
        <v>700000</v>
      </c>
      <c r="S58" s="11">
        <v>73200</v>
      </c>
      <c r="T58" s="11"/>
      <c r="U58" s="11"/>
      <c r="V58" s="11"/>
      <c r="W58" s="11"/>
      <c r="X58" s="11"/>
      <c r="Y58" s="11"/>
      <c r="Z58" s="11"/>
      <c r="AA58" s="11">
        <f t="shared" si="0"/>
        <v>773200</v>
      </c>
    </row>
    <row r="59" spans="1:28" ht="36" customHeight="1" x14ac:dyDescent="0.35">
      <c r="A59" s="13"/>
      <c r="B59" s="12" t="s">
        <v>66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>
        <v>400000</v>
      </c>
      <c r="S59" s="11">
        <v>73200</v>
      </c>
      <c r="T59" s="11"/>
      <c r="U59" s="11"/>
      <c r="V59" s="11"/>
      <c r="W59" s="11"/>
      <c r="X59" s="11"/>
      <c r="Y59" s="11"/>
      <c r="Z59" s="11"/>
      <c r="AA59" s="11">
        <f t="shared" si="0"/>
        <v>473200</v>
      </c>
    </row>
    <row r="60" spans="1:28" ht="54.75" customHeight="1" x14ac:dyDescent="0.35">
      <c r="A60" s="13" t="s">
        <v>67</v>
      </c>
      <c r="B60" s="12" t="s">
        <v>68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>
        <v>1917000</v>
      </c>
      <c r="T60" s="11">
        <v>1500000</v>
      </c>
      <c r="U60" s="11">
        <v>2500000</v>
      </c>
      <c r="V60" s="11">
        <v>2000000</v>
      </c>
      <c r="W60" s="11">
        <v>5000000</v>
      </c>
      <c r="X60" s="11">
        <v>3000000</v>
      </c>
      <c r="Y60" s="11"/>
      <c r="Z60" s="11"/>
      <c r="AA60" s="11">
        <f t="shared" si="0"/>
        <v>15917000</v>
      </c>
    </row>
    <row r="61" spans="1:28" ht="36" customHeight="1" x14ac:dyDescent="0.35">
      <c r="A61" s="13" t="s">
        <v>69</v>
      </c>
      <c r="B61" s="12" t="s">
        <v>70</v>
      </c>
      <c r="C61" s="11">
        <v>6900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>
        <v>600000</v>
      </c>
      <c r="S61" s="11">
        <v>1600000</v>
      </c>
      <c r="T61" s="11">
        <v>2000000</v>
      </c>
      <c r="U61" s="11">
        <v>1718000</v>
      </c>
      <c r="V61" s="11">
        <v>1582000</v>
      </c>
      <c r="W61" s="11">
        <v>2000000</v>
      </c>
      <c r="X61" s="11">
        <v>3000000</v>
      </c>
      <c r="Y61" s="11">
        <v>4783000</v>
      </c>
      <c r="Z61" s="11"/>
      <c r="AA61" s="11">
        <f t="shared" si="0"/>
        <v>12500000</v>
      </c>
    </row>
    <row r="62" spans="1:28" ht="36" customHeight="1" x14ac:dyDescent="0.35">
      <c r="A62" s="13" t="s">
        <v>71</v>
      </c>
      <c r="B62" s="12" t="s">
        <v>19</v>
      </c>
      <c r="C62" s="11">
        <v>2966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>
        <v>600000</v>
      </c>
      <c r="S62" s="11">
        <v>1094029</v>
      </c>
      <c r="T62" s="11">
        <v>2500000</v>
      </c>
      <c r="U62" s="11">
        <v>1126000</v>
      </c>
      <c r="V62" s="11">
        <v>2166703</v>
      </c>
      <c r="W62" s="11">
        <v>2000000</v>
      </c>
      <c r="X62" s="11">
        <v>2000000</v>
      </c>
      <c r="Y62" s="11"/>
      <c r="Z62" s="11"/>
      <c r="AA62" s="11">
        <f t="shared" si="0"/>
        <v>11486732</v>
      </c>
    </row>
    <row r="63" spans="1:28" ht="36" customHeight="1" x14ac:dyDescent="0.35">
      <c r="A63" s="13" t="s">
        <v>72</v>
      </c>
      <c r="B63" s="12" t="s">
        <v>73</v>
      </c>
      <c r="C63" s="11">
        <v>2000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>
        <v>500000</v>
      </c>
      <c r="W63" s="11"/>
      <c r="X63" s="11">
        <v>2000000</v>
      </c>
      <c r="Y63" s="11">
        <v>6840978</v>
      </c>
      <c r="Z63" s="11"/>
      <c r="AA63" s="11">
        <f t="shared" si="0"/>
        <v>2500000</v>
      </c>
      <c r="AB63" s="23"/>
    </row>
    <row r="64" spans="1:28" ht="45.75" customHeight="1" x14ac:dyDescent="0.35">
      <c r="A64" s="13" t="s">
        <v>74</v>
      </c>
      <c r="B64" s="12" t="s">
        <v>75</v>
      </c>
      <c r="C64" s="11">
        <v>4608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>
        <v>1500000</v>
      </c>
      <c r="W64" s="11"/>
      <c r="X64" s="11">
        <v>3000000</v>
      </c>
      <c r="Y64" s="11">
        <v>6633460</v>
      </c>
      <c r="Z64" s="11"/>
      <c r="AA64" s="11">
        <f t="shared" si="0"/>
        <v>4500000</v>
      </c>
      <c r="AB64" s="23"/>
    </row>
    <row r="65" spans="1:30" ht="45.75" customHeight="1" x14ac:dyDescent="0.35">
      <c r="A65" s="13" t="s">
        <v>76</v>
      </c>
      <c r="B65" s="12" t="s">
        <v>77</v>
      </c>
      <c r="C65" s="11">
        <v>6941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>
        <v>1000000</v>
      </c>
      <c r="W65" s="11">
        <v>1000000</v>
      </c>
      <c r="X65" s="11">
        <v>3000000</v>
      </c>
      <c r="Y65" s="11">
        <v>9628570</v>
      </c>
      <c r="Z65" s="11"/>
      <c r="AA65" s="11">
        <f>SUM(E65:Y65)</f>
        <v>14628570</v>
      </c>
      <c r="AB65" s="23"/>
    </row>
    <row r="66" spans="1:30" ht="45.75" customHeight="1" x14ac:dyDescent="0.35">
      <c r="A66" s="13" t="s">
        <v>78</v>
      </c>
      <c r="B66" s="12" t="s">
        <v>79</v>
      </c>
      <c r="C66" s="11">
        <v>5000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>
        <v>1000000</v>
      </c>
      <c r="Y66" s="11"/>
      <c r="Z66" s="11"/>
      <c r="AA66" s="11">
        <f t="shared" si="0"/>
        <v>1000000</v>
      </c>
      <c r="AB66" s="23"/>
    </row>
    <row r="67" spans="1:30" ht="45.75" customHeight="1" x14ac:dyDescent="0.35">
      <c r="A67" s="13" t="s">
        <v>80</v>
      </c>
      <c r="B67" s="12" t="s">
        <v>81</v>
      </c>
      <c r="C67" s="11">
        <v>1200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>
        <v>500000</v>
      </c>
      <c r="W67" s="11">
        <v>233884</v>
      </c>
      <c r="X67" s="11"/>
      <c r="Y67" s="11"/>
      <c r="Z67" s="11"/>
      <c r="AA67" s="11">
        <f t="shared" si="0"/>
        <v>733884</v>
      </c>
      <c r="AB67" s="23"/>
    </row>
    <row r="68" spans="1:30" ht="45.75" customHeight="1" x14ac:dyDescent="0.35">
      <c r="A68" s="13" t="s">
        <v>82</v>
      </c>
      <c r="B68" s="12" t="s">
        <v>83</v>
      </c>
      <c r="C68" s="11">
        <v>1500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>
        <v>500000</v>
      </c>
      <c r="W68" s="11">
        <v>2000000</v>
      </c>
      <c r="X68" s="11">
        <v>2400000</v>
      </c>
      <c r="Y68" s="11">
        <v>2280673</v>
      </c>
      <c r="Z68" s="11"/>
      <c r="AA68" s="11">
        <f>SUM(E68:Y68)</f>
        <v>7180673</v>
      </c>
      <c r="AB68" s="23"/>
    </row>
    <row r="69" spans="1:30" ht="45.75" customHeight="1" x14ac:dyDescent="0.35">
      <c r="A69" s="13" t="s">
        <v>84</v>
      </c>
      <c r="B69" s="12" t="s">
        <v>85</v>
      </c>
      <c r="C69" s="11">
        <v>1500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>
        <v>500000</v>
      </c>
      <c r="W69" s="11">
        <v>1000000</v>
      </c>
      <c r="X69" s="11">
        <v>2000000</v>
      </c>
      <c r="Y69" s="11">
        <v>3631485</v>
      </c>
      <c r="Z69" s="11"/>
      <c r="AA69" s="11">
        <f>SUM(E69:Y69)</f>
        <v>7131485</v>
      </c>
      <c r="AB69" s="23"/>
    </row>
    <row r="70" spans="1:30" ht="36" customHeight="1" x14ac:dyDescent="0.35">
      <c r="A70" s="13" t="s">
        <v>86</v>
      </c>
      <c r="B70" s="12" t="s">
        <v>87</v>
      </c>
      <c r="C70" s="11">
        <v>32100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>
        <v>1568474</v>
      </c>
      <c r="T70" s="11">
        <v>8000000</v>
      </c>
      <c r="U70" s="11">
        <v>10340000</v>
      </c>
      <c r="V70" s="11">
        <v>18600000</v>
      </c>
      <c r="W70" s="11">
        <v>18000000</v>
      </c>
      <c r="X70" s="11">
        <v>14500000</v>
      </c>
      <c r="Y70" s="11">
        <v>3038044</v>
      </c>
      <c r="Z70" s="11"/>
      <c r="AA70" s="11">
        <f>SUM(E70:Y70)</f>
        <v>74046518</v>
      </c>
    </row>
    <row r="71" spans="1:30" ht="36" customHeight="1" x14ac:dyDescent="0.35">
      <c r="A71" s="13" t="s">
        <v>88</v>
      </c>
      <c r="B71" s="12" t="s">
        <v>89</v>
      </c>
      <c r="C71" s="11">
        <v>33000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>
        <v>4000000</v>
      </c>
      <c r="Y71" s="11">
        <v>0</v>
      </c>
      <c r="Z71" s="11"/>
      <c r="AA71" s="11">
        <f>SUM(E71:X71)</f>
        <v>4000000</v>
      </c>
    </row>
    <row r="72" spans="1:30" ht="36" customHeight="1" x14ac:dyDescent="0.35">
      <c r="A72" s="13" t="s">
        <v>90</v>
      </c>
      <c r="B72" s="12" t="s">
        <v>91</v>
      </c>
      <c r="C72" s="11">
        <v>4400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>
        <v>2000000</v>
      </c>
      <c r="Y72" s="11">
        <v>0</v>
      </c>
      <c r="Z72" s="11"/>
      <c r="AA72" s="11">
        <f>SUM(E72:X72)</f>
        <v>2000000</v>
      </c>
    </row>
    <row r="73" spans="1:30" s="27" customFormat="1" ht="36" customHeight="1" x14ac:dyDescent="0.2">
      <c r="A73" s="24" t="s">
        <v>92</v>
      </c>
      <c r="B73" s="25"/>
      <c r="C73" s="11">
        <f>SUM(C9:C72)</f>
        <v>209415</v>
      </c>
      <c r="D73" s="11">
        <f t="shared" ref="D73:W73" si="1">SUM(D9:D72)</f>
        <v>0</v>
      </c>
      <c r="E73" s="11">
        <f t="shared" si="1"/>
        <v>0</v>
      </c>
      <c r="F73" s="11">
        <f t="shared" si="1"/>
        <v>0</v>
      </c>
      <c r="G73" s="11">
        <f t="shared" si="1"/>
        <v>25000</v>
      </c>
      <c r="H73" s="11">
        <f t="shared" si="1"/>
        <v>15128</v>
      </c>
      <c r="I73" s="11">
        <f t="shared" si="1"/>
        <v>0</v>
      </c>
      <c r="J73" s="11">
        <f t="shared" si="1"/>
        <v>0</v>
      </c>
      <c r="K73" s="11">
        <f t="shared" si="1"/>
        <v>496877</v>
      </c>
      <c r="L73" s="11">
        <f t="shared" si="1"/>
        <v>6215184</v>
      </c>
      <c r="M73" s="11">
        <f t="shared" si="1"/>
        <v>0</v>
      </c>
      <c r="N73" s="11">
        <f t="shared" si="1"/>
        <v>1000000</v>
      </c>
      <c r="O73" s="11">
        <f t="shared" si="1"/>
        <v>17018900</v>
      </c>
      <c r="P73" s="11">
        <f t="shared" si="1"/>
        <v>11232715</v>
      </c>
      <c r="Q73" s="11">
        <f t="shared" si="1"/>
        <v>19139558</v>
      </c>
      <c r="R73" s="11">
        <f t="shared" si="1"/>
        <v>28201150</v>
      </c>
      <c r="S73" s="11">
        <f t="shared" si="1"/>
        <v>27295269</v>
      </c>
      <c r="T73" s="11">
        <f t="shared" si="1"/>
        <v>37873566</v>
      </c>
      <c r="U73" s="11">
        <f t="shared" si="1"/>
        <v>48401710</v>
      </c>
      <c r="V73" s="11">
        <f t="shared" si="1"/>
        <v>100253080</v>
      </c>
      <c r="W73" s="11">
        <f t="shared" si="1"/>
        <v>91520620</v>
      </c>
      <c r="X73" s="11">
        <f>SUM(X9:X72)</f>
        <v>115087000</v>
      </c>
      <c r="Y73" s="11">
        <f>SUM(Y9:Y72)</f>
        <v>91197264</v>
      </c>
      <c r="Z73" s="11"/>
      <c r="AA73" s="11">
        <f>SUM(AA9:AA72)</f>
        <v>538090586</v>
      </c>
      <c r="AB73" s="26"/>
      <c r="AC73" s="26"/>
      <c r="AD73" s="26"/>
    </row>
    <row r="74" spans="1:30" ht="24" customHeight="1" x14ac:dyDescent="0.35">
      <c r="A74" s="40"/>
      <c r="B74" s="40"/>
      <c r="C74" s="40"/>
      <c r="D74" s="40"/>
      <c r="E74" s="40"/>
      <c r="F74" s="40"/>
      <c r="V74" s="29" t="s">
        <v>93</v>
      </c>
      <c r="W74" s="29"/>
      <c r="X74" s="29"/>
      <c r="Y74" s="29"/>
      <c r="Z74" s="29"/>
      <c r="AA74" s="29"/>
      <c r="AB74" s="29"/>
      <c r="AC74" s="29"/>
      <c r="AD74" s="30"/>
    </row>
    <row r="75" spans="1:30" ht="15" customHeight="1" x14ac:dyDescent="0.35">
      <c r="A75" s="31"/>
      <c r="AA75" s="33"/>
    </row>
    <row r="76" spans="1:30" ht="15" customHeight="1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4"/>
      <c r="Z76" s="2"/>
      <c r="AA76" s="2"/>
    </row>
    <row r="77" spans="1:30" ht="15" customHeight="1" x14ac:dyDescent="0.35">
      <c r="AA77" s="33"/>
    </row>
    <row r="78" spans="1:30" ht="15" customHeight="1" x14ac:dyDescent="0.35">
      <c r="AA78" s="33"/>
    </row>
    <row r="79" spans="1:30" ht="15" customHeight="1" x14ac:dyDescent="0.35">
      <c r="AA79" s="33"/>
    </row>
    <row r="80" spans="1:30" ht="15" customHeight="1" x14ac:dyDescent="0.35">
      <c r="AA80" s="33"/>
    </row>
    <row r="81" spans="27:27" ht="15" customHeight="1" x14ac:dyDescent="0.35">
      <c r="AA81" s="33"/>
    </row>
    <row r="82" spans="27:27" ht="15" customHeight="1" x14ac:dyDescent="0.35">
      <c r="AA82" s="33"/>
    </row>
    <row r="83" spans="27:27" ht="15" customHeight="1" x14ac:dyDescent="0.35">
      <c r="AA83" s="33"/>
    </row>
    <row r="84" spans="27:27" ht="15" customHeight="1" x14ac:dyDescent="0.35">
      <c r="AA84" s="33"/>
    </row>
    <row r="85" spans="27:27" ht="15" customHeight="1" x14ac:dyDescent="0.35">
      <c r="AA85" s="33"/>
    </row>
    <row r="86" spans="27:27" ht="15" customHeight="1" x14ac:dyDescent="0.35">
      <c r="AA86" s="33"/>
    </row>
    <row r="87" spans="27:27" ht="15" customHeight="1" x14ac:dyDescent="0.35">
      <c r="AA87" s="33"/>
    </row>
    <row r="88" spans="27:27" ht="15" customHeight="1" x14ac:dyDescent="0.35">
      <c r="AA88" s="33"/>
    </row>
    <row r="89" spans="27:27" ht="15" customHeight="1" x14ac:dyDescent="0.35">
      <c r="AA89" s="33"/>
    </row>
    <row r="90" spans="27:27" ht="15" customHeight="1" x14ac:dyDescent="0.35">
      <c r="AA90" s="33"/>
    </row>
    <row r="91" spans="27:27" ht="15" customHeight="1" x14ac:dyDescent="0.35">
      <c r="AA91" s="33"/>
    </row>
    <row r="92" spans="27:27" x14ac:dyDescent="0.35">
      <c r="AA92" s="33"/>
    </row>
    <row r="93" spans="27:27" x14ac:dyDescent="0.35">
      <c r="AA93" s="33"/>
    </row>
    <row r="94" spans="27:27" x14ac:dyDescent="0.35">
      <c r="AA94" s="33"/>
    </row>
    <row r="95" spans="27:27" x14ac:dyDescent="0.35">
      <c r="AA95" s="33"/>
    </row>
    <row r="96" spans="27:27" x14ac:dyDescent="0.35">
      <c r="AA96" s="33"/>
    </row>
    <row r="97" spans="27:27" x14ac:dyDescent="0.35">
      <c r="AA97" s="33"/>
    </row>
    <row r="98" spans="27:27" x14ac:dyDescent="0.35">
      <c r="AA98" s="33"/>
    </row>
    <row r="99" spans="27:27" x14ac:dyDescent="0.35">
      <c r="AA99" s="33"/>
    </row>
    <row r="100" spans="27:27" x14ac:dyDescent="0.35">
      <c r="AA100" s="33"/>
    </row>
    <row r="101" spans="27:27" x14ac:dyDescent="0.35">
      <c r="AA101" s="33"/>
    </row>
    <row r="102" spans="27:27" x14ac:dyDescent="0.35">
      <c r="AA102" s="33"/>
    </row>
    <row r="103" spans="27:27" x14ac:dyDescent="0.35">
      <c r="AA103" s="33"/>
    </row>
    <row r="104" spans="27:27" x14ac:dyDescent="0.35">
      <c r="AA104" s="33"/>
    </row>
    <row r="105" spans="27:27" x14ac:dyDescent="0.35">
      <c r="AA105" s="33"/>
    </row>
    <row r="106" spans="27:27" x14ac:dyDescent="0.35">
      <c r="AA106" s="33"/>
    </row>
    <row r="107" spans="27:27" x14ac:dyDescent="0.35">
      <c r="AA107" s="33"/>
    </row>
    <row r="108" spans="27:27" x14ac:dyDescent="0.35">
      <c r="AA108" s="33"/>
    </row>
    <row r="109" spans="27:27" x14ac:dyDescent="0.35">
      <c r="AA109" s="33"/>
    </row>
    <row r="110" spans="27:27" x14ac:dyDescent="0.35">
      <c r="AA110" s="33"/>
    </row>
    <row r="111" spans="27:27" x14ac:dyDescent="0.35">
      <c r="AA111" s="33"/>
    </row>
    <row r="112" spans="27:27" x14ac:dyDescent="0.35">
      <c r="AA112" s="33"/>
    </row>
    <row r="113" spans="27:27" x14ac:dyDescent="0.35">
      <c r="AA113" s="33"/>
    </row>
    <row r="114" spans="27:27" x14ac:dyDescent="0.35">
      <c r="AA114" s="33"/>
    </row>
    <row r="115" spans="27:27" x14ac:dyDescent="0.35">
      <c r="AA115" s="33"/>
    </row>
    <row r="116" spans="27:27" x14ac:dyDescent="0.35">
      <c r="AA116" s="33"/>
    </row>
    <row r="117" spans="27:27" x14ac:dyDescent="0.35">
      <c r="AA117" s="33"/>
    </row>
    <row r="118" spans="27:27" x14ac:dyDescent="0.35">
      <c r="AA118" s="33"/>
    </row>
    <row r="119" spans="27:27" x14ac:dyDescent="0.35">
      <c r="AA119" s="33"/>
    </row>
    <row r="120" spans="27:27" x14ac:dyDescent="0.35">
      <c r="AA120" s="33"/>
    </row>
    <row r="121" spans="27:27" x14ac:dyDescent="0.35">
      <c r="AA121" s="33"/>
    </row>
    <row r="122" spans="27:27" x14ac:dyDescent="0.35">
      <c r="AA122" s="33"/>
    </row>
    <row r="123" spans="27:27" x14ac:dyDescent="0.35">
      <c r="AA123" s="33"/>
    </row>
    <row r="124" spans="27:27" x14ac:dyDescent="0.35">
      <c r="AA124" s="33"/>
    </row>
    <row r="125" spans="27:27" x14ac:dyDescent="0.35">
      <c r="AA125" s="33"/>
    </row>
    <row r="126" spans="27:27" x14ac:dyDescent="0.35">
      <c r="AA126" s="33"/>
    </row>
    <row r="127" spans="27:27" x14ac:dyDescent="0.35">
      <c r="AA127" s="33"/>
    </row>
    <row r="128" spans="27:27" x14ac:dyDescent="0.35">
      <c r="AA128" s="33"/>
    </row>
    <row r="129" spans="27:27" x14ac:dyDescent="0.35">
      <c r="AA129" s="33"/>
    </row>
    <row r="130" spans="27:27" x14ac:dyDescent="0.35">
      <c r="AA130" s="33"/>
    </row>
    <row r="131" spans="27:27" x14ac:dyDescent="0.35">
      <c r="AA131" s="33"/>
    </row>
    <row r="132" spans="27:27" x14ac:dyDescent="0.35">
      <c r="AA132" s="33"/>
    </row>
    <row r="133" spans="27:27" x14ac:dyDescent="0.35">
      <c r="AA133" s="33"/>
    </row>
    <row r="134" spans="27:27" x14ac:dyDescent="0.35">
      <c r="AA134" s="33"/>
    </row>
    <row r="135" spans="27:27" x14ac:dyDescent="0.35">
      <c r="AA135" s="33"/>
    </row>
    <row r="136" spans="27:27" x14ac:dyDescent="0.35">
      <c r="AA136" s="33"/>
    </row>
    <row r="137" spans="27:27" x14ac:dyDescent="0.35">
      <c r="AA137" s="33"/>
    </row>
    <row r="138" spans="27:27" x14ac:dyDescent="0.35">
      <c r="AA138" s="33"/>
    </row>
    <row r="139" spans="27:27" x14ac:dyDescent="0.35">
      <c r="AA139" s="33"/>
    </row>
    <row r="140" spans="27:27" x14ac:dyDescent="0.35">
      <c r="AA140" s="33"/>
    </row>
    <row r="141" spans="27:27" x14ac:dyDescent="0.35">
      <c r="AA141" s="33"/>
    </row>
    <row r="142" spans="27:27" x14ac:dyDescent="0.35">
      <c r="AA142" s="33"/>
    </row>
    <row r="143" spans="27:27" x14ac:dyDescent="0.35">
      <c r="AA143" s="33"/>
    </row>
    <row r="144" spans="27:27" x14ac:dyDescent="0.35">
      <c r="AA144" s="33"/>
    </row>
    <row r="145" spans="27:27" x14ac:dyDescent="0.35">
      <c r="AA145" s="33"/>
    </row>
    <row r="146" spans="27:27" x14ac:dyDescent="0.35">
      <c r="AA146" s="33"/>
    </row>
    <row r="147" spans="27:27" x14ac:dyDescent="0.35">
      <c r="AA147" s="33"/>
    </row>
    <row r="148" spans="27:27" x14ac:dyDescent="0.35">
      <c r="AA148" s="33"/>
    </row>
    <row r="149" spans="27:27" x14ac:dyDescent="0.35">
      <c r="AA149" s="33"/>
    </row>
    <row r="150" spans="27:27" x14ac:dyDescent="0.35">
      <c r="AA150" s="33"/>
    </row>
    <row r="151" spans="27:27" x14ac:dyDescent="0.35">
      <c r="AA151" s="33"/>
    </row>
    <row r="152" spans="27:27" x14ac:dyDescent="0.35">
      <c r="AA152" s="33"/>
    </row>
    <row r="153" spans="27:27" x14ac:dyDescent="0.35">
      <c r="AA153" s="33"/>
    </row>
    <row r="154" spans="27:27" x14ac:dyDescent="0.35">
      <c r="AA154" s="33"/>
    </row>
    <row r="155" spans="27:27" x14ac:dyDescent="0.35">
      <c r="AA155" s="33"/>
    </row>
    <row r="156" spans="27:27" x14ac:dyDescent="0.35">
      <c r="AA156" s="33"/>
    </row>
    <row r="157" spans="27:27" x14ac:dyDescent="0.35">
      <c r="AA157" s="33"/>
    </row>
    <row r="158" spans="27:27" x14ac:dyDescent="0.35">
      <c r="AA158" s="33"/>
    </row>
    <row r="159" spans="27:27" x14ac:dyDescent="0.35">
      <c r="AA159" s="33"/>
    </row>
    <row r="160" spans="27:27" x14ac:dyDescent="0.35">
      <c r="AA160" s="33"/>
    </row>
    <row r="161" spans="27:27" x14ac:dyDescent="0.35">
      <c r="AA161" s="33"/>
    </row>
    <row r="162" spans="27:27" x14ac:dyDescent="0.35">
      <c r="AA162" s="33"/>
    </row>
    <row r="163" spans="27:27" x14ac:dyDescent="0.35">
      <c r="AA163" s="33"/>
    </row>
    <row r="164" spans="27:27" x14ac:dyDescent="0.35">
      <c r="AA164" s="33"/>
    </row>
    <row r="165" spans="27:27" x14ac:dyDescent="0.35">
      <c r="AA165" s="33"/>
    </row>
    <row r="166" spans="27:27" x14ac:dyDescent="0.35">
      <c r="AA166" s="33"/>
    </row>
    <row r="167" spans="27:27" x14ac:dyDescent="0.35">
      <c r="AA167" s="33"/>
    </row>
    <row r="168" spans="27:27" x14ac:dyDescent="0.35">
      <c r="AA168" s="33"/>
    </row>
    <row r="169" spans="27:27" x14ac:dyDescent="0.35">
      <c r="AA169" s="33"/>
    </row>
  </sheetData>
  <mergeCells count="2">
    <mergeCell ref="A74:F74"/>
    <mergeCell ref="A7:AA7"/>
  </mergeCells>
  <printOptions gridLines="1"/>
  <pageMargins left="0.39370078740157483" right="0.39370078740157483" top="0.39370078740157483" bottom="0.39370078740157483" header="0.39370078740157483" footer="0"/>
  <pageSetup scale="40" fitToHeight="10" orientation="landscape" horizontalDpi="4294967295" verticalDpi="4294967295" r:id="rId1"/>
  <headerFooter alignWithMargins="0">
    <oddFooter>Página &amp;P&amp;R&amp;F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No. 2</vt:lpstr>
      <vt:lpstr>'Anexo No. 2'!Área_de_impresión</vt:lpstr>
      <vt:lpstr>'Anexo No. 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Marvalyn Hudgson</dc:creator>
  <cp:lastModifiedBy>Marvalyn Hudgson</cp:lastModifiedBy>
  <cp:lastPrinted>2015-03-03T18:14:32Z</cp:lastPrinted>
  <dcterms:created xsi:type="dcterms:W3CDTF">2014-11-10T13:51:01Z</dcterms:created>
  <dcterms:modified xsi:type="dcterms:W3CDTF">2015-03-03T20:16:15Z</dcterms:modified>
</cp:coreProperties>
</file>