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3475" windowHeight="9750"/>
  </bookViews>
  <sheets>
    <sheet name="JyP Conocimiento" sheetId="1" r:id="rId1"/>
    <sheet name="JyP Garantías" sheetId="2" r:id="rId2"/>
  </sheets>
  <definedNames>
    <definedName name="_xlnm._FilterDatabase" localSheetId="0" hidden="1">'JyP Conocimiento'!$A$13:$I$13</definedName>
    <definedName name="_xlnm._FilterDatabase" localSheetId="1" hidden="1">'JyP Garantías'!$A$13:$I$13</definedName>
    <definedName name="Print_Area" localSheetId="0">'JyP Conocimiento'!$A$1:$I$13</definedName>
    <definedName name="Print_Area" localSheetId="1">'JyP Garantías'!$A$1:$I$13</definedName>
    <definedName name="Print_Titles" localSheetId="0">'JyP Conocimiento'!$12:$13</definedName>
    <definedName name="Print_Titles" localSheetId="1">'JyP Garantías'!$12:$13</definedName>
  </definedNames>
  <calcPr calcId="145621"/>
</workbook>
</file>

<file path=xl/calcChain.xml><?xml version="1.0" encoding="utf-8"?>
<calcChain xmlns="http://schemas.openxmlformats.org/spreadsheetml/2006/main">
  <c r="I22" i="2" l="1"/>
  <c r="H22" i="2"/>
  <c r="G22" i="2"/>
  <c r="F22" i="2"/>
  <c r="E22" i="2"/>
  <c r="I20" i="2"/>
  <c r="H20" i="2"/>
  <c r="G20" i="2"/>
  <c r="F20" i="2"/>
  <c r="E20" i="2"/>
  <c r="I18" i="2"/>
  <c r="H18" i="2"/>
  <c r="F18" i="2"/>
  <c r="E18" i="2"/>
  <c r="G18" i="2"/>
  <c r="I15" i="2"/>
  <c r="H15" i="2"/>
  <c r="G15" i="2"/>
  <c r="F15" i="2"/>
  <c r="E15" i="2"/>
  <c r="F23" i="2" l="1"/>
  <c r="E23" i="2"/>
  <c r="G23" i="2"/>
  <c r="H23" i="2"/>
  <c r="I23" i="2"/>
  <c r="I26" i="1" l="1"/>
  <c r="H26" i="1"/>
  <c r="F26" i="1"/>
  <c r="E26" i="1"/>
  <c r="I22" i="1"/>
  <c r="H22" i="1"/>
  <c r="F22" i="1"/>
  <c r="E22" i="1"/>
  <c r="I17" i="1"/>
  <c r="H17" i="1"/>
  <c r="F17" i="1"/>
  <c r="E17" i="1"/>
  <c r="E27" i="1" l="1"/>
  <c r="F27" i="1"/>
  <c r="H27" i="1"/>
  <c r="I27" i="1"/>
</calcChain>
</file>

<file path=xl/sharedStrings.xml><?xml version="1.0" encoding="utf-8"?>
<sst xmlns="http://schemas.openxmlformats.org/spreadsheetml/2006/main" count="108" uniqueCount="64">
  <si>
    <t>Consejo Superior de la Judicatura</t>
  </si>
  <si>
    <t>Unidad de Desarrollo y Análisis Estadístico</t>
  </si>
  <si>
    <t>ESTADÍSTICAS DE MOVIMIENTO DE PROCESOS AÑO 2018 - ENERO A JUNIO</t>
  </si>
  <si>
    <t>JURISDICCIÓN: ORDINARIA</t>
  </si>
  <si>
    <t>ESPECIALIDAD: PENAL JUSTICIA Y PAZ - CONOCIMIENTO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</si>
  <si>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</si>
  <si>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</si>
  <si>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</si>
  <si>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</si>
  <si>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</si>
  <si>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</si>
  <si>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</si>
  <si>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</si>
  <si>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</si>
  <si>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</si>
  <si>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</si>
  <si>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</si>
  <si>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</si>
  <si>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>Procesos</t>
  </si>
  <si>
    <t>Barranquilla</t>
  </si>
  <si>
    <t>Despacho 002 de la Sala Penal de Justicia y Paz del Tribunal Superior de Barranquilla</t>
  </si>
  <si>
    <t>José Haxel de La Pava Marulanda</t>
  </si>
  <si>
    <t>Despacho 003 de la Sala Penal de Justicia y Paz del Tribunal Superior de Barranquilla</t>
  </si>
  <si>
    <t>Despacho 004 de la Sala Penal de Justicia y Paz del Tribunal Superior de Barranquilla</t>
  </si>
  <si>
    <t>Gustavo Aurelio Roa Avendaño</t>
  </si>
  <si>
    <t>Bogotá</t>
  </si>
  <si>
    <t>Despacho 003 de la Sala Penal de Justicia y Paz del Tribunal Superior de Bogotá</t>
  </si>
  <si>
    <t>Álvaro Fernando Moncayo Guzmán</t>
  </si>
  <si>
    <t>Despacho 004 de la Sala Penal de Justicia y Paz del Tribunal Superior de Bogotá</t>
  </si>
  <si>
    <t>Uldi Teresa Jiménez López</t>
  </si>
  <si>
    <t>Despacho 001 de la Sala Penal de Justicia y Paz del Tribunal Superior de Bogotá</t>
  </si>
  <si>
    <t>Eduardo Castellanos Roso</t>
  </si>
  <si>
    <t>Despacho 005 de la Sala Penal de Justicia y Paz del Tribunal Superior de Bogotá</t>
  </si>
  <si>
    <t>Alexandra Valencia Molina</t>
  </si>
  <si>
    <t>N.R</t>
  </si>
  <si>
    <t>Medellín</t>
  </si>
  <si>
    <t>Despacho 002 de la Sala Penal de Justicia y Paz del Tribunal Superior de Medellín</t>
  </si>
  <si>
    <t>Juan Guillermo Cárdenas Gómez</t>
  </si>
  <si>
    <t>Despacho 003 de la Sala Penal de Justicia y Paz del Tribunal Superior de Medellín</t>
  </si>
  <si>
    <t>María Consuelo Rincón Jaramillo</t>
  </si>
  <si>
    <t>Despacho 004 de la Sala Penal de Justicia y Paz del Tribunal Superior de Medellín</t>
  </si>
  <si>
    <t>Jesús Gómez Centeno</t>
  </si>
  <si>
    <t>Corte: 24 de julio  de 2018</t>
  </si>
  <si>
    <t>Periodo: Enero a Junio de 2018</t>
  </si>
  <si>
    <t>Fuente: UDAE-SIERJU</t>
  </si>
  <si>
    <t>Despacho 001 de la Sala Penal de Justicia y Paz del Tribunal Superior de Barranquilla</t>
  </si>
  <si>
    <t>Piedad Lucía Vanegas Villa</t>
  </si>
  <si>
    <t>Despacho 006 de la Sala Penal de Justicia y Paz del Tribunal Superior de Bogotá</t>
  </si>
  <si>
    <t>Despacho 002 de la Sala Penal de Justicia y Paz del Tribunal Superior de Bogotá</t>
  </si>
  <si>
    <t>José Manuel Bernal Parra</t>
  </si>
  <si>
    <t>Bucaramanga</t>
  </si>
  <si>
    <t>Despacho 001 de la Sala Penal de Justicia y Paz del Tribunal Superior de Bucaramanga</t>
  </si>
  <si>
    <t xml:space="preserve">Carolina Rueda Rueda </t>
  </si>
  <si>
    <t>Despacho 001 de la Sala Penal de Justicia y Paz del Tribunal Superior de Medellín</t>
  </si>
  <si>
    <t>Jesús Olimpo Castaño Quintero</t>
  </si>
  <si>
    <t>Cecilia Leonor Olivella Araujo</t>
  </si>
  <si>
    <t>Consolidado Barranquilla</t>
  </si>
  <si>
    <t>Consolidado Bogotá</t>
  </si>
  <si>
    <t>Consolidado Medellín</t>
  </si>
  <si>
    <t>CONSOLIDADO GENERAL</t>
  </si>
  <si>
    <t>Teresa Ruíz Núñez</t>
  </si>
  <si>
    <t>Consolidado Bucaramanga</t>
  </si>
  <si>
    <t>División de Estadística</t>
  </si>
  <si>
    <t>ESPECIALIDAD: PENAL JUSTICIA Y PAZ - CONTROL DE GARANTIAS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</si>
</sst>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11"/>
      <color rgb="FF000000"/>
      <name val="Calibri"/>
      <family val="2"/>
    </font>
    <font>
      <i/>
      <sz val="9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/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3" fontId="1" fillId="2" borderId="5" xfId="0" applyNumberFormat="1" applyFont="1" applyFill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8" xfId="0" applyNumberFormat="1" applyBorder="1" applyAlignment="1">
      <alignment horizontal="center" vertical="center" wrapText="1"/>
    </xf>
    <xf numFmtId="3" fontId="9" fillId="6" borderId="7" xfId="0" applyNumberFormat="1" applyFont="1" applyFill="1" applyBorder="1" applyAlignment="1">
      <alignment horizontal="left" vertical="center" wrapText="1"/>
    </xf>
    <xf numFmtId="3" fontId="9" fillId="6" borderId="8" xfId="0" applyNumberFormat="1" applyFont="1" applyFill="1" applyBorder="1" applyAlignment="1">
      <alignment horizontal="left" vertical="center" wrapText="1"/>
    </xf>
    <xf numFmtId="3" fontId="9" fillId="6" borderId="8" xfId="0" applyNumberFormat="1" applyFont="1" applyFill="1" applyBorder="1" applyAlignment="1">
      <alignment horizontal="center" vertical="center"/>
    </xf>
    <xf numFmtId="3" fontId="9" fillId="6" borderId="9" xfId="0" applyNumberFormat="1" applyFont="1" applyFill="1" applyBorder="1" applyAlignment="1">
      <alignment horizontal="left" vertical="center" wrapText="1"/>
    </xf>
    <xf numFmtId="3" fontId="9" fillId="6" borderId="10" xfId="0" applyNumberFormat="1" applyFont="1" applyFill="1" applyBorder="1" applyAlignment="1">
      <alignment horizontal="left" vertical="center" wrapText="1"/>
    </xf>
    <xf numFmtId="3" fontId="9" fillId="6" borderId="10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/>
    <xf numFmtId="3" fontId="1" fillId="5" borderId="4" xfId="0" applyNumberFormat="1" applyFont="1" applyFill="1" applyBorder="1" applyAlignment="1">
      <alignment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0" fillId="2" borderId="0" xfId="0" applyFill="1" applyAlignment="1">
      <alignment horizontal="center" wrapText="1"/>
    </xf>
    <xf numFmtId="3" fontId="1" fillId="0" borderId="5" xfId="0" applyNumberFormat="1" applyFont="1" applyBorder="1" applyAlignment="1">
      <alignment vertical="center" wrapText="1"/>
    </xf>
    <xf numFmtId="0" fontId="0" fillId="2" borderId="0" xfId="0" applyFill="1" applyAlignment="1">
      <alignment horizontal="center" vertical="top" wrapText="1"/>
    </xf>
    <xf numFmtId="3" fontId="1" fillId="0" borderId="7" xfId="0" applyNumberFormat="1" applyFont="1" applyBorder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3" fontId="1" fillId="5" borderId="3" xfId="0" applyNumberFormat="1" applyFont="1" applyFill="1" applyBorder="1" applyAlignment="1">
      <alignment horizontal="left" vertical="center"/>
    </xf>
    <xf numFmtId="0" fontId="4" fillId="2" borderId="0" xfId="0" applyFont="1" applyFill="1" applyAlignment="1"/>
    <xf numFmtId="3" fontId="9" fillId="6" borderId="7" xfId="0" applyNumberFormat="1" applyFont="1" applyFill="1" applyBorder="1" applyAlignment="1">
      <alignment horizontal="left" vertical="center"/>
    </xf>
    <xf numFmtId="3" fontId="9" fillId="6" borderId="9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752475</xdr:colOff>
      <xdr:row>2</xdr:row>
      <xdr:rowOff>209549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102645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164304</xdr:colOff>
      <xdr:row>0</xdr:row>
      <xdr:rowOff>28575</xdr:rowOff>
    </xdr:from>
    <xdr:to>
      <xdr:col>1</xdr:col>
      <xdr:colOff>809625</xdr:colOff>
      <xdr:row>2</xdr:row>
      <xdr:rowOff>219074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304" y="28575"/>
          <a:ext cx="1902621" cy="57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zoomScaleNormal="100" workbookViewId="0">
      <pane xSplit="2" ySplit="13" topLeftCell="C25" activePane="bottomRight" state="frozen"/>
      <selection activeCell="C8" sqref="C8"/>
      <selection pane="topRight" activeCell="C8" sqref="C8"/>
      <selection pane="bottomLeft" activeCell="C8" sqref="C8"/>
      <selection pane="bottomRight" activeCell="K1" sqref="K1:M1048576"/>
    </sheetView>
  </sheetViews>
  <sheetFormatPr baseColWidth="10" defaultColWidth="11.42578125" defaultRowHeight="15" x14ac:dyDescent="0.25"/>
  <cols>
    <col min="1" max="1" width="22.140625" style="1" customWidth="1"/>
    <col min="2" max="2" width="51.42578125" style="33" customWidth="1"/>
    <col min="3" max="3" width="40" style="33" customWidth="1"/>
    <col min="4" max="4" width="9.28515625" style="4" customWidth="1"/>
    <col min="5" max="5" width="11.42578125" style="4" customWidth="1"/>
    <col min="6" max="6" width="11.140625" style="4" customWidth="1"/>
    <col min="7" max="7" width="10.28515625" style="4" customWidth="1"/>
    <col min="8" max="8" width="12.7109375" style="4" customWidth="1"/>
    <col min="9" max="9" width="12.5703125" style="4" customWidth="1"/>
    <col min="10" max="10" width="4.7109375" style="5" customWidth="1"/>
    <col min="11" max="16384" width="11.42578125" style="5"/>
  </cols>
  <sheetData>
    <row r="1" spans="1:9" x14ac:dyDescent="0.25">
      <c r="B1" s="2"/>
      <c r="C1" s="2"/>
      <c r="D1" s="3"/>
      <c r="E1" s="3"/>
      <c r="F1" s="3"/>
      <c r="G1" s="3"/>
      <c r="H1" s="3"/>
    </row>
    <row r="2" spans="1:9" ht="15" customHeight="1" x14ac:dyDescent="0.25">
      <c r="A2" s="6"/>
      <c r="B2" s="44" t="s">
        <v>0</v>
      </c>
      <c r="C2" s="44"/>
      <c r="D2" s="44"/>
      <c r="E2" s="44"/>
      <c r="F2" s="44"/>
      <c r="G2" s="44"/>
      <c r="H2" s="44"/>
      <c r="I2" s="44"/>
    </row>
    <row r="3" spans="1:9" ht="22.5" customHeight="1" x14ac:dyDescent="0.25">
      <c r="A3" s="6"/>
      <c r="B3" s="44" t="s">
        <v>1</v>
      </c>
      <c r="C3" s="44"/>
      <c r="D3" s="44"/>
      <c r="E3" s="44"/>
      <c r="F3" s="44"/>
      <c r="G3" s="44"/>
      <c r="H3" s="44"/>
      <c r="I3" s="44"/>
    </row>
    <row r="4" spans="1:9" x14ac:dyDescent="0.25">
      <c r="A4" s="6"/>
      <c r="B4" s="44" t="s">
        <v>62</v>
      </c>
      <c r="C4" s="44"/>
      <c r="D4" s="44"/>
      <c r="E4" s="44"/>
      <c r="F4" s="44"/>
      <c r="G4" s="44"/>
      <c r="H4" s="44"/>
      <c r="I4" s="44"/>
    </row>
    <row r="5" spans="1:9" x14ac:dyDescent="0.25">
      <c r="A5" s="7" t="s">
        <v>2</v>
      </c>
      <c r="B5" s="2"/>
      <c r="C5" s="2"/>
      <c r="D5" s="3"/>
      <c r="E5" s="3"/>
      <c r="F5" s="3"/>
      <c r="G5" s="3"/>
      <c r="H5" s="3"/>
    </row>
    <row r="6" spans="1:9" x14ac:dyDescent="0.25">
      <c r="A6" s="8" t="s">
        <v>3</v>
      </c>
      <c r="B6" s="2"/>
      <c r="C6" s="2"/>
      <c r="D6" s="3"/>
      <c r="G6" s="3"/>
      <c r="H6" s="3"/>
    </row>
    <row r="7" spans="1:9" x14ac:dyDescent="0.25">
      <c r="A7" s="8" t="s">
        <v>4</v>
      </c>
      <c r="B7" s="2"/>
      <c r="C7" s="2"/>
      <c r="D7" s="3"/>
      <c r="G7" s="3"/>
      <c r="H7" s="3"/>
    </row>
    <row r="8" spans="1:9" x14ac:dyDescent="0.25">
      <c r="A8" s="8" t="s">
        <v>5</v>
      </c>
      <c r="B8" s="2"/>
      <c r="C8" s="2"/>
      <c r="D8" s="3"/>
      <c r="G8" s="3"/>
      <c r="H8" s="3"/>
    </row>
    <row r="9" spans="1:9" ht="15.75" thickBot="1" x14ac:dyDescent="0.3">
      <c r="A9" s="8" t="s">
        <v>6</v>
      </c>
      <c r="B9" s="2"/>
      <c r="C9" s="2"/>
      <c r="D9" s="3"/>
      <c r="E9" s="3"/>
      <c r="F9" s="3"/>
      <c r="G9" s="3"/>
      <c r="H9" s="3"/>
    </row>
    <row r="10" spans="1:9" ht="17.25" hidden="1" customHeight="1" x14ac:dyDescent="0.3">
      <c r="A10" s="9" t="s">
        <v>7</v>
      </c>
      <c r="B10" s="2"/>
      <c r="C10" s="2"/>
      <c r="D10" s="3"/>
      <c r="E10" s="3"/>
      <c r="F10" s="3"/>
      <c r="G10" s="3"/>
      <c r="H10" s="3"/>
    </row>
    <row r="11" spans="1:9" ht="50.45" hidden="1" customHeight="1" x14ac:dyDescent="0.3">
      <c r="A11" s="43" t="s">
        <v>8</v>
      </c>
      <c r="B11" s="43"/>
      <c r="C11" s="43"/>
      <c r="D11" s="43"/>
      <c r="E11" s="43"/>
      <c r="F11" s="43"/>
      <c r="G11" s="43"/>
      <c r="H11" s="43"/>
      <c r="I11" s="43"/>
    </row>
    <row r="12" spans="1:9" ht="55.9" customHeight="1" thickBot="1" x14ac:dyDescent="0.3">
      <c r="A12" s="6"/>
      <c r="B12" s="2"/>
      <c r="C12" s="2"/>
      <c r="D12" s="10"/>
      <c r="E12" s="10"/>
      <c r="F12" s="10"/>
      <c r="G12" s="10"/>
      <c r="H12" s="11" t="s">
        <v>9</v>
      </c>
      <c r="I12" s="12" t="s">
        <v>10</v>
      </c>
    </row>
    <row r="13" spans="1:9" s="16" customFormat="1" ht="48.75" thickBot="1" x14ac:dyDescent="0.3">
      <c r="A13" s="13" t="s">
        <v>11</v>
      </c>
      <c r="B13" s="14" t="s">
        <v>12</v>
      </c>
      <c r="C13" s="14" t="s">
        <v>13</v>
      </c>
      <c r="D13" s="14" t="s">
        <v>14</v>
      </c>
      <c r="E13" s="14" t="s">
        <v>15</v>
      </c>
      <c r="F13" s="14" t="s">
        <v>16</v>
      </c>
      <c r="G13" s="14" t="s">
        <v>17</v>
      </c>
      <c r="H13" s="15" t="s">
        <v>18</v>
      </c>
      <c r="I13" s="15" t="s">
        <v>18</v>
      </c>
    </row>
    <row r="14" spans="1:9" ht="30" x14ac:dyDescent="0.25">
      <c r="A14" s="17" t="s">
        <v>19</v>
      </c>
      <c r="B14" s="18" t="s">
        <v>20</v>
      </c>
      <c r="C14" s="18" t="s">
        <v>21</v>
      </c>
      <c r="D14" s="19">
        <v>6.0333333333333332</v>
      </c>
      <c r="E14" s="19">
        <v>0</v>
      </c>
      <c r="F14" s="19">
        <v>0.49723756906077349</v>
      </c>
      <c r="G14" s="19">
        <v>14</v>
      </c>
      <c r="H14" s="19">
        <v>0</v>
      </c>
      <c r="I14" s="19">
        <v>0.49723756906077349</v>
      </c>
    </row>
    <row r="15" spans="1:9" ht="30" x14ac:dyDescent="0.25">
      <c r="A15" s="20" t="s">
        <v>19</v>
      </c>
      <c r="B15" s="21" t="s">
        <v>22</v>
      </c>
      <c r="C15" s="21" t="s">
        <v>55</v>
      </c>
      <c r="D15" s="22">
        <v>6.0333333333333332</v>
      </c>
      <c r="E15" s="22">
        <v>0.16574585635359115</v>
      </c>
      <c r="F15" s="22">
        <v>0.33149171270718231</v>
      </c>
      <c r="G15" s="22">
        <v>8</v>
      </c>
      <c r="H15" s="22">
        <v>0.16574585635359115</v>
      </c>
      <c r="I15" s="22">
        <v>0.33149171270718231</v>
      </c>
    </row>
    <row r="16" spans="1:9" ht="30" x14ac:dyDescent="0.25">
      <c r="A16" s="20" t="s">
        <v>19</v>
      </c>
      <c r="B16" s="21" t="s">
        <v>23</v>
      </c>
      <c r="C16" s="21" t="s">
        <v>24</v>
      </c>
      <c r="D16" s="22">
        <v>6.0333333333333332</v>
      </c>
      <c r="E16" s="22">
        <v>0.16574585635359115</v>
      </c>
      <c r="F16" s="22">
        <v>0</v>
      </c>
      <c r="G16" s="22">
        <v>20</v>
      </c>
      <c r="H16" s="22">
        <v>0.16574585635359115</v>
      </c>
      <c r="I16" s="22">
        <v>0</v>
      </c>
    </row>
    <row r="17" spans="1:9" x14ac:dyDescent="0.25">
      <c r="A17" s="41" t="s">
        <v>56</v>
      </c>
      <c r="B17" s="24"/>
      <c r="C17" s="24"/>
      <c r="D17" s="25"/>
      <c r="E17" s="25">
        <f>+AVERAGE(E14:E16)</f>
        <v>0.11049723756906077</v>
      </c>
      <c r="F17" s="25">
        <f>+AVERAGE(F14:F16)</f>
        <v>0.27624309392265195</v>
      </c>
      <c r="G17" s="25">
        <v>42</v>
      </c>
      <c r="H17" s="25">
        <f t="shared" ref="H17:I17" si="0">+AVERAGE(H14:H16)</f>
        <v>0.11049723756906077</v>
      </c>
      <c r="I17" s="25">
        <f t="shared" si="0"/>
        <v>0.27624309392265195</v>
      </c>
    </row>
    <row r="18" spans="1:9" ht="30" x14ac:dyDescent="0.25">
      <c r="A18" s="20" t="s">
        <v>25</v>
      </c>
      <c r="B18" s="21" t="s">
        <v>26</v>
      </c>
      <c r="C18" s="21" t="s">
        <v>27</v>
      </c>
      <c r="D18" s="22">
        <v>6.0333333333333332</v>
      </c>
      <c r="E18" s="22">
        <v>0.16574585635359115</v>
      </c>
      <c r="F18" s="22">
        <v>14.419889502762432</v>
      </c>
      <c r="G18" s="22">
        <v>18</v>
      </c>
      <c r="H18" s="22">
        <v>0.16574585635359115</v>
      </c>
      <c r="I18" s="22">
        <v>14.419889502762432</v>
      </c>
    </row>
    <row r="19" spans="1:9" ht="30" x14ac:dyDescent="0.25">
      <c r="A19" s="20" t="s">
        <v>25</v>
      </c>
      <c r="B19" s="21" t="s">
        <v>28</v>
      </c>
      <c r="C19" s="21" t="s">
        <v>29</v>
      </c>
      <c r="D19" s="22">
        <v>6.0333333333333332</v>
      </c>
      <c r="E19" s="22">
        <v>0.49723756906077349</v>
      </c>
      <c r="F19" s="22">
        <v>0.99447513812154698</v>
      </c>
      <c r="G19" s="22">
        <v>15</v>
      </c>
      <c r="H19" s="22">
        <v>0.49723756906077349</v>
      </c>
      <c r="I19" s="22">
        <v>0.99447513812154698</v>
      </c>
    </row>
    <row r="20" spans="1:9" ht="30" x14ac:dyDescent="0.25">
      <c r="A20" s="20" t="s">
        <v>25</v>
      </c>
      <c r="B20" s="21" t="s">
        <v>30</v>
      </c>
      <c r="C20" s="21" t="s">
        <v>31</v>
      </c>
      <c r="D20" s="22">
        <v>6.0333333333333332</v>
      </c>
      <c r="E20" s="22">
        <v>1.3259668508287292</v>
      </c>
      <c r="F20" s="22">
        <v>0.66298342541436461</v>
      </c>
      <c r="G20" s="22">
        <v>18</v>
      </c>
      <c r="H20" s="22">
        <v>1.3259668508287292</v>
      </c>
      <c r="I20" s="22">
        <v>0.66298342541436461</v>
      </c>
    </row>
    <row r="21" spans="1:9" ht="30" x14ac:dyDescent="0.25">
      <c r="A21" s="20" t="s">
        <v>25</v>
      </c>
      <c r="B21" s="21" t="s">
        <v>32</v>
      </c>
      <c r="C21" s="21" t="s">
        <v>33</v>
      </c>
      <c r="D21" s="22" t="s">
        <v>34</v>
      </c>
      <c r="E21" s="22" t="s">
        <v>34</v>
      </c>
      <c r="F21" s="22" t="s">
        <v>34</v>
      </c>
      <c r="G21" s="22" t="s">
        <v>34</v>
      </c>
      <c r="H21" s="22" t="s">
        <v>34</v>
      </c>
      <c r="I21" s="22" t="s">
        <v>34</v>
      </c>
    </row>
    <row r="22" spans="1:9" x14ac:dyDescent="0.25">
      <c r="A22" s="23" t="s">
        <v>57</v>
      </c>
      <c r="B22" s="24"/>
      <c r="C22" s="24"/>
      <c r="D22" s="25"/>
      <c r="E22" s="25">
        <f>+AVERAGE(E18:E21)</f>
        <v>0.66298342541436461</v>
      </c>
      <c r="F22" s="25">
        <f>+AVERAGE(F18:F21)</f>
        <v>5.3591160220994487</v>
      </c>
      <c r="G22" s="25">
        <v>51</v>
      </c>
      <c r="H22" s="25">
        <f t="shared" ref="H22:I22" si="1">+AVERAGE(H18:H21)</f>
        <v>0.66298342541436461</v>
      </c>
      <c r="I22" s="25">
        <f t="shared" si="1"/>
        <v>5.3591160220994487</v>
      </c>
    </row>
    <row r="23" spans="1:9" ht="30" x14ac:dyDescent="0.25">
      <c r="A23" s="20" t="s">
        <v>35</v>
      </c>
      <c r="B23" s="21" t="s">
        <v>36</v>
      </c>
      <c r="C23" s="21" t="s">
        <v>37</v>
      </c>
      <c r="D23" s="22">
        <v>6.0333333333333332</v>
      </c>
      <c r="E23" s="22">
        <v>3.3149171270718232</v>
      </c>
      <c r="F23" s="22">
        <v>5.4696132596685088</v>
      </c>
      <c r="G23" s="22">
        <v>115</v>
      </c>
      <c r="H23" s="22">
        <v>3.3149171270718232</v>
      </c>
      <c r="I23" s="22">
        <v>5.4696132596685088</v>
      </c>
    </row>
    <row r="24" spans="1:9" ht="30" x14ac:dyDescent="0.25">
      <c r="A24" s="20" t="s">
        <v>35</v>
      </c>
      <c r="B24" s="21" t="s">
        <v>38</v>
      </c>
      <c r="C24" s="21" t="s">
        <v>39</v>
      </c>
      <c r="D24" s="22">
        <v>6.0333333333333332</v>
      </c>
      <c r="E24" s="22">
        <v>0.66298342541436461</v>
      </c>
      <c r="F24" s="22">
        <v>1.3259668508287292</v>
      </c>
      <c r="G24" s="22">
        <v>12</v>
      </c>
      <c r="H24" s="22">
        <v>0.66298342541436461</v>
      </c>
      <c r="I24" s="22">
        <v>1.3259668508287292</v>
      </c>
    </row>
    <row r="25" spans="1:9" ht="30" x14ac:dyDescent="0.25">
      <c r="A25" s="20" t="s">
        <v>35</v>
      </c>
      <c r="B25" s="21" t="s">
        <v>40</v>
      </c>
      <c r="C25" s="21" t="s">
        <v>41</v>
      </c>
      <c r="D25" s="22">
        <v>3</v>
      </c>
      <c r="E25" s="22">
        <v>0.33333333333333331</v>
      </c>
      <c r="F25" s="22">
        <v>0</v>
      </c>
      <c r="G25" s="22">
        <v>5</v>
      </c>
      <c r="H25" s="22">
        <v>0.33333333333333331</v>
      </c>
      <c r="I25" s="22">
        <v>0</v>
      </c>
    </row>
    <row r="26" spans="1:9" ht="24.75" customHeight="1" thickBot="1" x14ac:dyDescent="0.3">
      <c r="A26" s="26" t="s">
        <v>58</v>
      </c>
      <c r="B26" s="27"/>
      <c r="C26" s="27"/>
      <c r="D26" s="28"/>
      <c r="E26" s="28">
        <f>+AVERAGE(E23:E25)</f>
        <v>1.4370779619398404</v>
      </c>
      <c r="F26" s="28">
        <f>+AVERAGE(F23:F25)</f>
        <v>2.2651933701657461</v>
      </c>
      <c r="G26" s="28">
        <v>132</v>
      </c>
      <c r="H26" s="28">
        <f t="shared" ref="H26:I26" si="2">+AVERAGE(H23:H25)</f>
        <v>1.4370779619398404</v>
      </c>
      <c r="I26" s="28">
        <f t="shared" si="2"/>
        <v>2.2651933701657461</v>
      </c>
    </row>
    <row r="27" spans="1:9" ht="15.75" thickBot="1" x14ac:dyDescent="0.3">
      <c r="A27" s="29" t="s">
        <v>59</v>
      </c>
      <c r="B27" s="30"/>
      <c r="C27" s="30"/>
      <c r="D27" s="31"/>
      <c r="E27" s="31">
        <f>+AVERAGE(E26,E22,E17)</f>
        <v>0.73685287497442198</v>
      </c>
      <c r="F27" s="31">
        <f>+AVERAGE(F26,F22,F17)</f>
        <v>2.633517495395949</v>
      </c>
      <c r="G27" s="31">
        <v>225</v>
      </c>
      <c r="H27" s="31">
        <f t="shared" ref="H27:I27" si="3">+AVERAGE(H26,H22,H17)</f>
        <v>0.73685287497442198</v>
      </c>
      <c r="I27" s="31">
        <f t="shared" si="3"/>
        <v>2.633517495395949</v>
      </c>
    </row>
    <row r="28" spans="1:9" x14ac:dyDescent="0.25">
      <c r="A28" s="32" t="s">
        <v>42</v>
      </c>
    </row>
    <row r="29" spans="1:9" x14ac:dyDescent="0.25">
      <c r="A29" s="32" t="s">
        <v>43</v>
      </c>
    </row>
    <row r="30" spans="1:9" x14ac:dyDescent="0.25">
      <c r="A30" s="32" t="s">
        <v>44</v>
      </c>
    </row>
  </sheetData>
  <mergeCells count="4">
    <mergeCell ref="A11:I11"/>
    <mergeCell ref="B2:I2"/>
    <mergeCell ref="B3:I3"/>
    <mergeCell ref="B4:I4"/>
  </mergeCells>
  <pageMargins left="0.23622047244094491" right="0.23622047244094491" top="0.4" bottom="0.54" header="0.31496062992125984" footer="0.31496062992125984"/>
  <pageSetup paperSize="14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zoomScaleNormal="100" workbookViewId="0">
      <pane xSplit="2" ySplit="13" topLeftCell="C14" activePane="bottomRight" state="frozen"/>
      <selection activeCell="C8" sqref="C8"/>
      <selection pane="topRight" activeCell="C8" sqref="C8"/>
      <selection pane="bottomLeft" activeCell="C8" sqref="C8"/>
      <selection pane="bottomRight" activeCell="A4" sqref="A4"/>
    </sheetView>
  </sheetViews>
  <sheetFormatPr baseColWidth="10" defaultColWidth="11.42578125" defaultRowHeight="15" x14ac:dyDescent="0.25"/>
  <cols>
    <col min="1" max="1" width="18.85546875" style="1" customWidth="1"/>
    <col min="2" max="2" width="52.85546875" style="33" customWidth="1"/>
    <col min="3" max="3" width="32.28515625" style="33" customWidth="1"/>
    <col min="4" max="4" width="9.28515625" style="4" customWidth="1"/>
    <col min="5" max="5" width="11.42578125" style="4" customWidth="1"/>
    <col min="6" max="6" width="11.140625" style="4" customWidth="1"/>
    <col min="7" max="7" width="10.28515625" style="4" customWidth="1"/>
    <col min="8" max="8" width="17.42578125" style="4" customWidth="1"/>
    <col min="9" max="9" width="16.85546875" style="4" bestFit="1" customWidth="1"/>
    <col min="10" max="16384" width="11.42578125" style="5"/>
  </cols>
  <sheetData>
    <row r="1" spans="1:9" x14ac:dyDescent="0.25">
      <c r="B1" s="2"/>
      <c r="C1" s="2"/>
      <c r="D1" s="3"/>
      <c r="E1" s="3"/>
      <c r="F1" s="3"/>
      <c r="G1" s="3"/>
      <c r="H1" s="3"/>
    </row>
    <row r="2" spans="1:9" ht="15" customHeight="1" x14ac:dyDescent="0.25">
      <c r="A2" s="6"/>
      <c r="B2" s="44" t="s">
        <v>0</v>
      </c>
      <c r="C2" s="44"/>
      <c r="D2" s="44"/>
      <c r="E2" s="44"/>
      <c r="F2" s="44"/>
      <c r="G2" s="44"/>
      <c r="H2" s="44"/>
      <c r="I2" s="44"/>
    </row>
    <row r="3" spans="1:9" ht="22.5" customHeight="1" x14ac:dyDescent="0.25">
      <c r="A3" s="6"/>
      <c r="B3" s="44" t="s">
        <v>1</v>
      </c>
      <c r="C3" s="44"/>
      <c r="D3" s="44"/>
      <c r="E3" s="44"/>
      <c r="F3" s="44"/>
      <c r="G3" s="44"/>
      <c r="H3" s="44"/>
      <c r="I3" s="44"/>
    </row>
    <row r="4" spans="1:9" x14ac:dyDescent="0.25">
      <c r="A4" s="6"/>
      <c r="B4" s="44" t="s">
        <v>62</v>
      </c>
      <c r="C4" s="44"/>
      <c r="D4" s="44"/>
      <c r="E4" s="44"/>
      <c r="F4" s="44"/>
      <c r="G4" s="44"/>
      <c r="H4" s="44"/>
      <c r="I4" s="44"/>
    </row>
    <row r="5" spans="1:9" ht="31.5" customHeight="1" x14ac:dyDescent="0.25">
      <c r="A5" s="40" t="s">
        <v>2</v>
      </c>
      <c r="B5" s="2"/>
      <c r="C5" s="2"/>
      <c r="D5" s="3"/>
      <c r="E5" s="3"/>
      <c r="F5" s="3"/>
      <c r="G5" s="3"/>
      <c r="H5" s="3"/>
    </row>
    <row r="6" spans="1:9" x14ac:dyDescent="0.25">
      <c r="A6" s="8" t="s">
        <v>3</v>
      </c>
      <c r="B6" s="2"/>
      <c r="C6" s="2"/>
      <c r="D6" s="3"/>
      <c r="G6" s="3"/>
      <c r="H6" s="3"/>
    </row>
    <row r="7" spans="1:9" x14ac:dyDescent="0.25">
      <c r="A7" s="8" t="s">
        <v>63</v>
      </c>
      <c r="B7" s="2"/>
      <c r="C7" s="2"/>
      <c r="D7" s="3"/>
      <c r="G7" s="3"/>
      <c r="H7" s="3"/>
    </row>
    <row r="8" spans="1:9" x14ac:dyDescent="0.25">
      <c r="A8" s="8" t="s">
        <v>5</v>
      </c>
      <c r="B8" s="2"/>
      <c r="C8" s="2"/>
      <c r="D8" s="3"/>
      <c r="G8" s="3"/>
      <c r="H8" s="3"/>
    </row>
    <row r="9" spans="1:9" ht="15.75" thickBot="1" x14ac:dyDescent="0.3">
      <c r="A9" s="8" t="s">
        <v>6</v>
      </c>
      <c r="B9" s="2"/>
      <c r="C9" s="2"/>
      <c r="D9" s="3"/>
      <c r="E9" s="3"/>
      <c r="F9" s="3"/>
      <c r="G9" s="3"/>
      <c r="H9" s="3"/>
    </row>
    <row r="10" spans="1:9" ht="17.25" hidden="1" customHeight="1" x14ac:dyDescent="0.3">
      <c r="A10" s="9" t="s">
        <v>7</v>
      </c>
      <c r="B10" s="2"/>
      <c r="C10" s="2"/>
      <c r="D10" s="3"/>
      <c r="E10" s="3"/>
      <c r="F10" s="3"/>
      <c r="G10" s="3"/>
      <c r="H10" s="3"/>
    </row>
    <row r="11" spans="1:9" ht="50.45" hidden="1" customHeight="1" x14ac:dyDescent="0.3">
      <c r="A11" s="43" t="s">
        <v>8</v>
      </c>
      <c r="B11" s="43"/>
      <c r="C11" s="43"/>
      <c r="D11" s="43"/>
      <c r="E11" s="43"/>
      <c r="F11" s="43"/>
      <c r="G11" s="43"/>
      <c r="H11" s="43"/>
      <c r="I11" s="43"/>
    </row>
    <row r="12" spans="1:9" ht="36" customHeight="1" thickBot="1" x14ac:dyDescent="0.3">
      <c r="A12" s="6"/>
      <c r="B12" s="2"/>
      <c r="C12" s="2"/>
      <c r="D12" s="10"/>
      <c r="E12" s="10"/>
      <c r="F12" s="10"/>
      <c r="G12" s="10"/>
      <c r="H12" s="11" t="s">
        <v>9</v>
      </c>
      <c r="I12" s="12" t="s">
        <v>10</v>
      </c>
    </row>
    <row r="13" spans="1:9" s="16" customFormat="1" ht="48.75" thickBot="1" x14ac:dyDescent="0.3">
      <c r="A13" s="13" t="s">
        <v>11</v>
      </c>
      <c r="B13" s="14" t="s">
        <v>12</v>
      </c>
      <c r="C13" s="14" t="s">
        <v>13</v>
      </c>
      <c r="D13" s="14" t="s">
        <v>14</v>
      </c>
      <c r="E13" s="14" t="s">
        <v>15</v>
      </c>
      <c r="F13" s="14" t="s">
        <v>16</v>
      </c>
      <c r="G13" s="14" t="s">
        <v>17</v>
      </c>
      <c r="H13" s="15" t="s">
        <v>18</v>
      </c>
      <c r="I13" s="15" t="s">
        <v>18</v>
      </c>
    </row>
    <row r="14" spans="1:9" s="35" customFormat="1" ht="30" x14ac:dyDescent="0.25">
      <c r="A14" s="34" t="s">
        <v>19</v>
      </c>
      <c r="B14" s="18" t="s">
        <v>45</v>
      </c>
      <c r="C14" s="18" t="s">
        <v>46</v>
      </c>
      <c r="D14" s="19">
        <v>6.0333333333333332</v>
      </c>
      <c r="E14" s="19">
        <v>7.292817679558012</v>
      </c>
      <c r="F14" s="19">
        <v>8.9502762430939224</v>
      </c>
      <c r="G14" s="19">
        <v>70</v>
      </c>
      <c r="H14" s="19">
        <v>7.292817679558012</v>
      </c>
      <c r="I14" s="19">
        <v>8.9502762430939224</v>
      </c>
    </row>
    <row r="15" spans="1:9" s="35" customFormat="1" x14ac:dyDescent="0.25">
      <c r="A15" s="41" t="s">
        <v>56</v>
      </c>
      <c r="B15" s="24"/>
      <c r="C15" s="24"/>
      <c r="D15" s="25"/>
      <c r="E15" s="25">
        <f t="shared" ref="E15:I15" si="0">+E14</f>
        <v>7.292817679558012</v>
      </c>
      <c r="F15" s="25">
        <f t="shared" si="0"/>
        <v>8.9502762430939224</v>
      </c>
      <c r="G15" s="25">
        <f t="shared" si="0"/>
        <v>70</v>
      </c>
      <c r="H15" s="25">
        <f t="shared" si="0"/>
        <v>7.292817679558012</v>
      </c>
      <c r="I15" s="25">
        <f t="shared" si="0"/>
        <v>8.9502762430939224</v>
      </c>
    </row>
    <row r="16" spans="1:9" s="35" customFormat="1" ht="30" x14ac:dyDescent="0.25">
      <c r="A16" s="36" t="s">
        <v>25</v>
      </c>
      <c r="B16" s="21" t="s">
        <v>47</v>
      </c>
      <c r="C16" s="21" t="s">
        <v>60</v>
      </c>
      <c r="D16" s="22">
        <v>6.0333333333333332</v>
      </c>
      <c r="E16" s="22">
        <v>38.618784530386733</v>
      </c>
      <c r="F16" s="22">
        <v>16.906077348066297</v>
      </c>
      <c r="G16" s="22">
        <v>94</v>
      </c>
      <c r="H16" s="22">
        <v>38.618784530386733</v>
      </c>
      <c r="I16" s="22">
        <v>16.906077348066297</v>
      </c>
    </row>
    <row r="17" spans="1:9" s="37" customFormat="1" ht="30" x14ac:dyDescent="0.25">
      <c r="A17" s="36" t="s">
        <v>25</v>
      </c>
      <c r="B17" s="21" t="s">
        <v>48</v>
      </c>
      <c r="C17" s="21" t="s">
        <v>49</v>
      </c>
      <c r="D17" s="22">
        <v>6.0333333333333332</v>
      </c>
      <c r="E17" s="22">
        <v>29.668508287292816</v>
      </c>
      <c r="F17" s="22">
        <v>15.082872928176796</v>
      </c>
      <c r="G17" s="22">
        <v>47</v>
      </c>
      <c r="H17" s="22">
        <v>29.668508287292816</v>
      </c>
      <c r="I17" s="22">
        <v>15.082872928176796</v>
      </c>
    </row>
    <row r="18" spans="1:9" s="37" customFormat="1" x14ac:dyDescent="0.25">
      <c r="A18" s="23" t="s">
        <v>57</v>
      </c>
      <c r="B18" s="24"/>
      <c r="C18" s="24"/>
      <c r="D18" s="25"/>
      <c r="E18" s="25">
        <f>+AVERAGE(E16:E17)</f>
        <v>34.143646408839771</v>
      </c>
      <c r="F18" s="25">
        <f>+AVERAGE(F16:F17)</f>
        <v>15.994475138121548</v>
      </c>
      <c r="G18" s="25">
        <f>+SUM(G16:G17)</f>
        <v>141</v>
      </c>
      <c r="H18" s="25">
        <f>+AVERAGE(H16:H17)</f>
        <v>34.143646408839771</v>
      </c>
      <c r="I18" s="25">
        <f>+AVERAGE(I16:I17)</f>
        <v>15.994475138121548</v>
      </c>
    </row>
    <row r="19" spans="1:9" s="37" customFormat="1" ht="30" x14ac:dyDescent="0.25">
      <c r="A19" s="36" t="s">
        <v>50</v>
      </c>
      <c r="B19" s="21" t="s">
        <v>51</v>
      </c>
      <c r="C19" s="21" t="s">
        <v>52</v>
      </c>
      <c r="D19" s="22">
        <v>6.0333333333333332</v>
      </c>
      <c r="E19" s="22">
        <v>44.088397790055261</v>
      </c>
      <c r="F19" s="22">
        <v>50.055248618784525</v>
      </c>
      <c r="G19" s="22">
        <v>124</v>
      </c>
      <c r="H19" s="22">
        <v>44.088397790055261</v>
      </c>
      <c r="I19" s="22">
        <v>50.055248618784525</v>
      </c>
    </row>
    <row r="20" spans="1:9" s="37" customFormat="1" x14ac:dyDescent="0.25">
      <c r="A20" s="41" t="s">
        <v>61</v>
      </c>
      <c r="B20" s="24"/>
      <c r="C20" s="24"/>
      <c r="D20" s="25"/>
      <c r="E20" s="25">
        <f t="shared" ref="E20:I20" si="1">+E19</f>
        <v>44.088397790055261</v>
      </c>
      <c r="F20" s="25">
        <f t="shared" si="1"/>
        <v>50.055248618784525</v>
      </c>
      <c r="G20" s="25">
        <f t="shared" si="1"/>
        <v>124</v>
      </c>
      <c r="H20" s="25">
        <f t="shared" si="1"/>
        <v>44.088397790055261</v>
      </c>
      <c r="I20" s="25">
        <f t="shared" si="1"/>
        <v>50.055248618784525</v>
      </c>
    </row>
    <row r="21" spans="1:9" s="37" customFormat="1" ht="30" x14ac:dyDescent="0.25">
      <c r="A21" s="36" t="s">
        <v>35</v>
      </c>
      <c r="B21" s="21" t="s">
        <v>53</v>
      </c>
      <c r="C21" s="21" t="s">
        <v>54</v>
      </c>
      <c r="D21" s="22">
        <v>6.0333333333333332</v>
      </c>
      <c r="E21" s="22">
        <v>52.541436464088406</v>
      </c>
      <c r="F21" s="22">
        <v>40.110497237569071</v>
      </c>
      <c r="G21" s="22">
        <v>93</v>
      </c>
      <c r="H21" s="22">
        <v>52.541436464088406</v>
      </c>
      <c r="I21" s="22">
        <v>40.110497237569071</v>
      </c>
    </row>
    <row r="22" spans="1:9" s="38" customFormat="1" ht="15.75" thickBot="1" x14ac:dyDescent="0.3">
      <c r="A22" s="42" t="s">
        <v>58</v>
      </c>
      <c r="B22" s="27"/>
      <c r="C22" s="27"/>
      <c r="D22" s="28"/>
      <c r="E22" s="28">
        <f t="shared" ref="E22:I22" si="2">+E21</f>
        <v>52.541436464088406</v>
      </c>
      <c r="F22" s="28">
        <f t="shared" si="2"/>
        <v>40.110497237569071</v>
      </c>
      <c r="G22" s="28">
        <f t="shared" si="2"/>
        <v>93</v>
      </c>
      <c r="H22" s="28">
        <f t="shared" si="2"/>
        <v>52.541436464088406</v>
      </c>
      <c r="I22" s="28">
        <f t="shared" si="2"/>
        <v>40.110497237569071</v>
      </c>
    </row>
    <row r="23" spans="1:9" s="38" customFormat="1" ht="15.75" thickBot="1" x14ac:dyDescent="0.3">
      <c r="A23" s="39" t="s">
        <v>59</v>
      </c>
      <c r="B23" s="30"/>
      <c r="C23" s="30"/>
      <c r="D23" s="31"/>
      <c r="E23" s="31">
        <f>+AVERAGE(E22,E20,E18,E15)</f>
        <v>34.516574585635361</v>
      </c>
      <c r="F23" s="31">
        <f>+AVERAGE(F22,F20,F18,F15)</f>
        <v>28.777624309392266</v>
      </c>
      <c r="G23" s="31">
        <f>+G22+G20+G18+G15</f>
        <v>428</v>
      </c>
      <c r="H23" s="31">
        <f t="shared" ref="H23:I23" si="3">+AVERAGE(H22,H20,H18,H15)</f>
        <v>34.516574585635361</v>
      </c>
      <c r="I23" s="31">
        <f t="shared" si="3"/>
        <v>28.777624309392266</v>
      </c>
    </row>
    <row r="24" spans="1:9" x14ac:dyDescent="0.25">
      <c r="A24" s="32" t="s">
        <v>42</v>
      </c>
    </row>
    <row r="25" spans="1:9" x14ac:dyDescent="0.25">
      <c r="A25" s="32" t="s">
        <v>43</v>
      </c>
    </row>
    <row r="26" spans="1:9" x14ac:dyDescent="0.25">
      <c r="A26" s="32" t="s">
        <v>44</v>
      </c>
    </row>
  </sheetData>
  <mergeCells count="4">
    <mergeCell ref="A11:I11"/>
    <mergeCell ref="B2:I2"/>
    <mergeCell ref="B3:I3"/>
    <mergeCell ref="B4:I4"/>
  </mergeCells>
  <pageMargins left="0.23622047244094491" right="0.23622047244094491" top="0.4" bottom="0.54" header="0.31496062992125984" footer="0.31496062992125984"/>
  <pageSetup paperSize="14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JyP Conocimiento</vt:lpstr>
      <vt:lpstr>JyP Garantías</vt:lpstr>
      <vt:lpstr>'JyP Conocimiento'!Print_Area</vt:lpstr>
      <vt:lpstr>'JyP Garantías'!Print_Area</vt:lpstr>
      <vt:lpstr>'JyP Conocimiento'!Print_Titles</vt:lpstr>
      <vt:lpstr>'JyP Garantías'!Print_Titles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Milena Higuera Guío</dc:creator>
  <cp:lastModifiedBy>consejo superior</cp:lastModifiedBy>
  <cp:lastPrinted>2018-09-05T13:50:39Z</cp:lastPrinted>
  <dcterms:created xsi:type="dcterms:W3CDTF">2018-09-04T20:31:58Z</dcterms:created>
  <dcterms:modified xsi:type="dcterms:W3CDTF">2018-09-05T13:51:30Z</dcterms:modified>
</cp:coreProperties>
</file>