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_NNBR\2018\Estadísticas para publicar pag web\Estadísticas 4to Trim 2017\"/>
    </mc:Choice>
  </mc:AlternateContent>
  <bookViews>
    <workbookView xWindow="480" yWindow="330" windowWidth="19875" windowHeight="7710"/>
  </bookViews>
  <sheets>
    <sheet name="Seccional Disciplinaria" sheetId="1" r:id="rId1"/>
  </sheets>
  <definedNames>
    <definedName name="_xlnm.Print_Titles" localSheetId="0">'Seccional Disciplinaria'!$1:$12</definedName>
  </definedNames>
  <calcPr calcId="152511"/>
</workbook>
</file>

<file path=xl/calcChain.xml><?xml version="1.0" encoding="utf-8"?>
<calcChain xmlns="http://schemas.openxmlformats.org/spreadsheetml/2006/main">
  <c r="H117" i="1" l="1"/>
  <c r="F117" i="1"/>
  <c r="D117" i="1"/>
  <c r="L116" i="1"/>
  <c r="K116" i="1"/>
  <c r="J116" i="1"/>
  <c r="I116" i="1"/>
  <c r="G116" i="1"/>
  <c r="E116" i="1"/>
  <c r="H112" i="1"/>
  <c r="F112" i="1"/>
  <c r="M112" i="1" s="1"/>
  <c r="D112" i="1"/>
  <c r="L111" i="1"/>
  <c r="K111" i="1"/>
  <c r="J111" i="1"/>
  <c r="I111" i="1"/>
  <c r="G111" i="1"/>
  <c r="E111" i="1"/>
  <c r="M110" i="1"/>
  <c r="M109" i="1"/>
  <c r="H108" i="1"/>
  <c r="F108" i="1"/>
  <c r="M108" i="1" s="1"/>
  <c r="D108" i="1"/>
  <c r="L107" i="1"/>
  <c r="K107" i="1"/>
  <c r="J107" i="1"/>
  <c r="I107" i="1"/>
  <c r="G107" i="1"/>
  <c r="E107" i="1"/>
  <c r="M106" i="1"/>
  <c r="M105" i="1"/>
  <c r="H104" i="1"/>
  <c r="F104" i="1"/>
  <c r="M104" i="1" s="1"/>
  <c r="D104" i="1"/>
  <c r="L103" i="1"/>
  <c r="K103" i="1"/>
  <c r="J103" i="1"/>
  <c r="I103" i="1"/>
  <c r="G103" i="1"/>
  <c r="E103" i="1"/>
  <c r="M102" i="1"/>
  <c r="M101" i="1"/>
  <c r="M100" i="1"/>
  <c r="H99" i="1"/>
  <c r="F99" i="1"/>
  <c r="D99" i="1"/>
  <c r="L98" i="1"/>
  <c r="K98" i="1"/>
  <c r="J98" i="1"/>
  <c r="I98" i="1"/>
  <c r="G98" i="1"/>
  <c r="E98" i="1"/>
  <c r="M97" i="1"/>
  <c r="M96" i="1"/>
  <c r="H95" i="1"/>
  <c r="F95" i="1"/>
  <c r="D95" i="1"/>
  <c r="M95" i="1" s="1"/>
  <c r="L94" i="1"/>
  <c r="K94" i="1"/>
  <c r="J94" i="1"/>
  <c r="I94" i="1"/>
  <c r="G94" i="1"/>
  <c r="E94" i="1"/>
  <c r="M93" i="1"/>
  <c r="M92" i="1"/>
  <c r="H91" i="1"/>
  <c r="F91" i="1"/>
  <c r="D91" i="1"/>
  <c r="M91" i="1" s="1"/>
  <c r="L90" i="1"/>
  <c r="K90" i="1"/>
  <c r="J90" i="1"/>
  <c r="I90" i="1"/>
  <c r="G90" i="1"/>
  <c r="E90" i="1"/>
  <c r="M89" i="1"/>
  <c r="M88" i="1"/>
  <c r="H87" i="1"/>
  <c r="F87" i="1"/>
  <c r="D87" i="1"/>
  <c r="L86" i="1"/>
  <c r="K86" i="1"/>
  <c r="J86" i="1"/>
  <c r="I86" i="1"/>
  <c r="G86" i="1"/>
  <c r="E86" i="1"/>
  <c r="M85" i="1"/>
  <c r="M84" i="1"/>
  <c r="H83" i="1"/>
  <c r="F83" i="1"/>
  <c r="D83" i="1"/>
  <c r="M83" i="1" s="1"/>
  <c r="L82" i="1"/>
  <c r="K82" i="1"/>
  <c r="J82" i="1"/>
  <c r="I82" i="1"/>
  <c r="G82" i="1"/>
  <c r="E82" i="1"/>
  <c r="M81" i="1"/>
  <c r="M80" i="1"/>
  <c r="H79" i="1"/>
  <c r="F79" i="1"/>
  <c r="D79" i="1"/>
  <c r="M79" i="1" s="1"/>
  <c r="L78" i="1"/>
  <c r="K78" i="1"/>
  <c r="J78" i="1"/>
  <c r="I78" i="1"/>
  <c r="G78" i="1"/>
  <c r="E78" i="1"/>
  <c r="M77" i="1"/>
  <c r="M76" i="1"/>
  <c r="H75" i="1"/>
  <c r="F75" i="1"/>
  <c r="D75" i="1"/>
  <c r="L74" i="1"/>
  <c r="K74" i="1"/>
  <c r="J74" i="1"/>
  <c r="I74" i="1"/>
  <c r="G74" i="1"/>
  <c r="E74" i="1"/>
  <c r="M73" i="1"/>
  <c r="H72" i="1"/>
  <c r="F72" i="1"/>
  <c r="M72" i="1" s="1"/>
  <c r="D72" i="1"/>
  <c r="L71" i="1"/>
  <c r="K71" i="1"/>
  <c r="J71" i="1"/>
  <c r="I71" i="1"/>
  <c r="G71" i="1"/>
  <c r="E71" i="1"/>
  <c r="M70" i="1"/>
  <c r="M69" i="1"/>
  <c r="M68" i="1"/>
  <c r="H68" i="1"/>
  <c r="F68" i="1"/>
  <c r="D68" i="1"/>
  <c r="K67" i="1"/>
  <c r="I67" i="1"/>
  <c r="G67" i="1"/>
  <c r="E67" i="1"/>
  <c r="M66" i="1"/>
  <c r="M65" i="1"/>
  <c r="H64" i="1"/>
  <c r="F64" i="1"/>
  <c r="M64" i="1" s="1"/>
  <c r="D64" i="1"/>
  <c r="L63" i="1"/>
  <c r="K63" i="1"/>
  <c r="J63" i="1"/>
  <c r="I63" i="1"/>
  <c r="G63" i="1"/>
  <c r="E63" i="1"/>
  <c r="M62" i="1"/>
  <c r="M61" i="1"/>
  <c r="H60" i="1"/>
  <c r="F60" i="1"/>
  <c r="D60" i="1"/>
  <c r="L59" i="1"/>
  <c r="K59" i="1"/>
  <c r="J59" i="1"/>
  <c r="I59" i="1"/>
  <c r="G59" i="1"/>
  <c r="E59" i="1"/>
  <c r="M58" i="1"/>
  <c r="M57" i="1"/>
  <c r="H56" i="1"/>
  <c r="F56" i="1"/>
  <c r="M56" i="1" s="1"/>
  <c r="D56" i="1"/>
  <c r="L55" i="1"/>
  <c r="K55" i="1"/>
  <c r="J55" i="1"/>
  <c r="I55" i="1"/>
  <c r="G55" i="1"/>
  <c r="E55" i="1"/>
  <c r="M54" i="1"/>
  <c r="M53" i="1"/>
  <c r="H52" i="1"/>
  <c r="F52" i="1"/>
  <c r="D52" i="1"/>
  <c r="L51" i="1"/>
  <c r="K51" i="1"/>
  <c r="J51" i="1"/>
  <c r="I51" i="1"/>
  <c r="G51" i="1"/>
  <c r="E51" i="1"/>
  <c r="M50" i="1"/>
  <c r="M49" i="1"/>
  <c r="H48" i="1"/>
  <c r="F48" i="1"/>
  <c r="D48" i="1"/>
  <c r="L47" i="1"/>
  <c r="K47" i="1"/>
  <c r="J47" i="1"/>
  <c r="I47" i="1"/>
  <c r="G47" i="1"/>
  <c r="E47" i="1"/>
  <c r="M46" i="1"/>
  <c r="M45" i="1"/>
  <c r="H44" i="1"/>
  <c r="F44" i="1"/>
  <c r="M44" i="1" s="1"/>
  <c r="D44" i="1"/>
  <c r="L43" i="1"/>
  <c r="K43" i="1"/>
  <c r="J43" i="1"/>
  <c r="I43" i="1"/>
  <c r="G43" i="1"/>
  <c r="E43" i="1"/>
  <c r="M42" i="1"/>
  <c r="M41" i="1"/>
  <c r="H40" i="1"/>
  <c r="F40" i="1"/>
  <c r="D40" i="1"/>
  <c r="L39" i="1"/>
  <c r="K39" i="1"/>
  <c r="J39" i="1"/>
  <c r="I39" i="1"/>
  <c r="G39" i="1"/>
  <c r="E39" i="1"/>
  <c r="M38" i="1"/>
  <c r="M37" i="1"/>
  <c r="H36" i="1"/>
  <c r="F36" i="1"/>
  <c r="D36" i="1"/>
  <c r="L35" i="1"/>
  <c r="K35" i="1"/>
  <c r="J35" i="1"/>
  <c r="I35" i="1"/>
  <c r="G35" i="1"/>
  <c r="E35" i="1"/>
  <c r="M34" i="1"/>
  <c r="M33" i="1"/>
  <c r="H32" i="1"/>
  <c r="F32" i="1"/>
  <c r="M32" i="1" s="1"/>
  <c r="D32" i="1"/>
  <c r="L31" i="1"/>
  <c r="K31" i="1"/>
  <c r="J31" i="1"/>
  <c r="I31" i="1"/>
  <c r="G31" i="1"/>
  <c r="E31" i="1"/>
  <c r="M30" i="1"/>
  <c r="M29" i="1"/>
  <c r="M28" i="1"/>
  <c r="M27" i="1"/>
  <c r="M26" i="1"/>
  <c r="M25" i="1"/>
  <c r="M24" i="1"/>
  <c r="M23" i="1"/>
  <c r="H22" i="1"/>
  <c r="F22" i="1"/>
  <c r="M22" i="1" s="1"/>
  <c r="D22" i="1"/>
  <c r="L21" i="1"/>
  <c r="K21" i="1"/>
  <c r="J21" i="1"/>
  <c r="I21" i="1"/>
  <c r="G21" i="1"/>
  <c r="E21" i="1"/>
  <c r="M20" i="1"/>
  <c r="M19" i="1"/>
  <c r="M18" i="1"/>
  <c r="D17" i="1"/>
  <c r="M17" i="1" s="1"/>
  <c r="L16" i="1"/>
  <c r="K16" i="1"/>
  <c r="J16" i="1"/>
  <c r="I16" i="1"/>
  <c r="G16" i="1"/>
  <c r="E16" i="1"/>
  <c r="M15" i="1"/>
  <c r="M14" i="1"/>
  <c r="M13" i="1"/>
  <c r="M60" i="1" l="1"/>
  <c r="M52" i="1"/>
  <c r="M75" i="1"/>
  <c r="M48" i="1"/>
  <c r="M40" i="1"/>
  <c r="M87" i="1"/>
  <c r="M36" i="1"/>
  <c r="M99" i="1"/>
</calcChain>
</file>

<file path=xl/sharedStrings.xml><?xml version="1.0" encoding="utf-8"?>
<sst xmlns="http://schemas.openxmlformats.org/spreadsheetml/2006/main" count="189" uniqueCount="131">
  <si>
    <t>Consejo Superior de la Judicatura</t>
  </si>
  <si>
    <t>Unidad de Desarrollo y Análisis Estadístico</t>
  </si>
  <si>
    <r>
      <t xml:space="preserve">ESTADÍSTICAS DE MOVIMIENTO DE PROCESOS </t>
    </r>
    <r>
      <rPr>
        <b/>
        <sz val="12"/>
        <color theme="1"/>
        <rFont val="Arial"/>
        <family val="2"/>
      </rPr>
      <t>AÑO 2017 - ENERO A DICIEMBRE</t>
    </r>
  </si>
  <si>
    <t>DESAGREGADO DESPACHO A DESPACHO</t>
  </si>
  <si>
    <t xml:space="preserve"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
</t>
  </si>
  <si>
    <t xml:space="preserve"> PROMEDIO MENSUAL DE INGRESOS EFECTIVOS</t>
  </si>
  <si>
    <t xml:space="preserve"> PROMEDIO MENSUAL DE EGRESOS EFECTIVOS </t>
  </si>
  <si>
    <t>DISTRITO</t>
  </si>
  <si>
    <t>NOMBRE DEL DESPACHO</t>
  </si>
  <si>
    <t>Meses reportados</t>
  </si>
  <si>
    <t>INGRESOS EFECTIVOS</t>
  </si>
  <si>
    <t>PROMEDIO MENSUAL DE INGRESOS EFECTIVOS</t>
  </si>
  <si>
    <t>EGRESOS EFECTIVOS</t>
  </si>
  <si>
    <t>PROMEDIO MENSUAL DE EGRESOS EFECTIVOS</t>
  </si>
  <si>
    <t>TOTAL INVENTARIO FINAL</t>
  </si>
  <si>
    <t>Procesos</t>
  </si>
  <si>
    <t>Tutelas e impugnaciones</t>
  </si>
  <si>
    <t>ÍNDICE DE EVACUACIÓN PARCIAL EFECTIVO</t>
  </si>
  <si>
    <t>Antioquia</t>
  </si>
  <si>
    <t>Despacho 001 de la Sala Jurisdiccional Disciplinaria del Consejo Seccional de Antioquia</t>
  </si>
  <si>
    <t>Despacho 002 de la Sala Jurisdiccional Disciplinaria del Consejo Seccional de Antioquia</t>
  </si>
  <si>
    <t>Despacho 003 de la Sala Jurisdiccional Disciplinaria del Consejo Seccional de Antioquia</t>
  </si>
  <si>
    <t>Promedio Mensual</t>
  </si>
  <si>
    <t>Total Antioquia</t>
  </si>
  <si>
    <t>Atlántico</t>
  </si>
  <si>
    <t>Despacho 001 de la Sala Jurisdiccional Disciplinaria del Consejo Seccional de Atlántico</t>
  </si>
  <si>
    <t>Despacho 002 de la Sala Jurisdiccional Disciplinaria del Consejo Seccional de Atlántico</t>
  </si>
  <si>
    <t>Despacho 003 de la Sala Jurisdiccional Disciplinaria del Consejo Seccional de Atlántico</t>
  </si>
  <si>
    <t>Total Atlántico</t>
  </si>
  <si>
    <t>Bogotá</t>
  </si>
  <si>
    <t>Despacho 001 de la Sala Jurisdiccional Disciplinaria del Consejo Seccional de Bogotá</t>
  </si>
  <si>
    <t>Despacho 002 de la Sala Jurisdiccional Disciplinaria del Consejo Seccional de Bogotá</t>
  </si>
  <si>
    <t>Despacho 003 de la Sala Jurisdiccional Disciplinaria del Consejo Seccional de Bogotá</t>
  </si>
  <si>
    <t>Despacho 004 de la Sala Jurisdiccional Disciplinaria del Consejo Seccional de Bogotá</t>
  </si>
  <si>
    <t>Despacho 005 de la Sala Jurisdiccional Disciplinaria del Consejo Seccional de Bogotá</t>
  </si>
  <si>
    <t>Despacho 006 de la Sala Jurisdiccional Disciplinaria del Consejo Seccional de Bogotá</t>
  </si>
  <si>
    <t>Despacho 007 de la Sala Jurisdiccional Disciplinaria del Consejo Seccional de Bogotá</t>
  </si>
  <si>
    <t>Despacho 008 de la Sala Jurisdiccional Disciplinaria del Consejo Seccional de Bogotá</t>
  </si>
  <si>
    <t>Total Bogota</t>
  </si>
  <si>
    <t>Bolívar</t>
  </si>
  <si>
    <t>Despacho 001 de la Sala Jurisdiccional Disciplinaria del Consejo Seccional de Bolívar</t>
  </si>
  <si>
    <t>Despacho 002 de la Sala Jurisdiccional Disciplinaria del Consejo Seccional de Bolívar</t>
  </si>
  <si>
    <t>Total Bolivar</t>
  </si>
  <si>
    <t>Boyacá</t>
  </si>
  <si>
    <t>Despacho 001 de la Sala Jurisdiccional Disciplinaria del Consejo Seccional de Boyacá</t>
  </si>
  <si>
    <t>Despacho 002 de la Sala Jurisdiccional Disciplinaria del Consejo Seccional de Boyacá</t>
  </si>
  <si>
    <t>Total Boyaca</t>
  </si>
  <si>
    <t>Caldas</t>
  </si>
  <si>
    <t>Despacho 001 de la Sala Jurisdiccional Disciplinaria del Consejo Seccional de Caldas</t>
  </si>
  <si>
    <t>Despacho 002 de la Sala Jurisdiccional Disciplinaria del Consejo Seccional de Caldas</t>
  </si>
  <si>
    <t>Total Caldas</t>
  </si>
  <si>
    <t>Caquetá</t>
  </si>
  <si>
    <t>Despacho 001 de la Sala Jurisdiccional Disciplinaria del Consejo Seccional de Caquetá</t>
  </si>
  <si>
    <t>Despacho 002 de la Sala Jurisdiccional Disciplinaria del Consejo Seccional de Caquetá</t>
  </si>
  <si>
    <t>Total Caqueta</t>
  </si>
  <si>
    <t>Cauca</t>
  </si>
  <si>
    <t>Despacho 001 de la Sala Jurisdiccional Disciplinaria del Consejo Seccional de Cauca</t>
  </si>
  <si>
    <t>Despacho 002 de la Sala Jurisdiccional Disciplinaria del Consejo Seccional de Cauca</t>
  </si>
  <si>
    <t>Total Cauca</t>
  </si>
  <si>
    <t>Cesar</t>
  </si>
  <si>
    <t>Despacho 001 de la Sala Jurisdiccional Disciplinaria del Consejo Seccional de Cesar</t>
  </si>
  <si>
    <t>Despacho 002 de la Sala Jurisdiccional Disciplinaria del Consejo Seccional de Cesar</t>
  </si>
  <si>
    <t>Total Cesar</t>
  </si>
  <si>
    <t>Chocó</t>
  </si>
  <si>
    <t>Despacho 001 de la Sala Jurisdiccional Disciplinaria del Consejo Seccional de Chocó</t>
  </si>
  <si>
    <t>Despacho 002 de la Sala Jurisdiccional Disciplinaria del Consejo Seccional de Chocó</t>
  </si>
  <si>
    <t>Total Choco</t>
  </si>
  <si>
    <t>Córdoba</t>
  </si>
  <si>
    <t>Despacho 001 de la Sala Jurisdiccional Disciplinaria del Consejo Seccional de Córdoba</t>
  </si>
  <si>
    <t>Despacho 002 de la Sala Jurisdiccional Disciplinaria del Consejo Seccional de Córdoba</t>
  </si>
  <si>
    <t>Total Cordoba</t>
  </si>
  <si>
    <t>Cundinamarca</t>
  </si>
  <si>
    <t>Despacho 001 de la Sala Jurisdiccional Disciplinaria del Consejo Seccional de Cundinamarca</t>
  </si>
  <si>
    <t>Despacho 002 de la Sala Jurisdiccional Disciplinaria del Consejo Seccional de Cundinamarca</t>
  </si>
  <si>
    <t>Total Cundinamarca</t>
  </si>
  <si>
    <t>Huila</t>
  </si>
  <si>
    <t>Despacho 001 de la Sala Jurisdiccional Disciplinaria del Consejo Seccional de Huila</t>
  </si>
  <si>
    <t>Despacho 002 de la Sala Jurisdiccional Disciplinaria del Consejo Seccional de Huila</t>
  </si>
  <si>
    <t>Total Huila</t>
  </si>
  <si>
    <t>La Guajira</t>
  </si>
  <si>
    <t>Despacho 002 de la Sala Jurisdiccional Disciplinaria del Consejo Seccional de La Guajira</t>
  </si>
  <si>
    <t>Total La Guajira</t>
  </si>
  <si>
    <t>Magdalena</t>
  </si>
  <si>
    <t>Despacho 001 de la Sala Jurisdiccional Disciplinaria del Consejo Seccional de Magdalena</t>
  </si>
  <si>
    <t>Despacho 002 de la Sala Jurisdiccional Disciplinaria del Consejo Seccional de Magdalena</t>
  </si>
  <si>
    <t>Total Magdalena</t>
  </si>
  <si>
    <t>Meta</t>
  </si>
  <si>
    <t>Despacho 001 de la Sala Jurisdiccional Disciplinaria del Consejo Seccional de Meta</t>
  </si>
  <si>
    <t>Despacho 002 de la Sala Jurisdiccional Disciplinaria del Consejo Seccional de Meta</t>
  </si>
  <si>
    <t>Total Meta</t>
  </si>
  <si>
    <t>Nariño</t>
  </si>
  <si>
    <t>Despacho 001 de la Sala Jurisdiccional Disciplinaria del Consejo Seccional de Nariño</t>
  </si>
  <si>
    <t>Despacho 002 de la Sala Jurisdiccional Disciplinaria del Consejo Seccional de Nariño</t>
  </si>
  <si>
    <t>Total Nariño</t>
  </si>
  <si>
    <t>Norte de Santander</t>
  </si>
  <si>
    <t>Despacho 001 de la Sala Jurisdiccional Disciplinaria del Consejo Seccional de Norte de Santander</t>
  </si>
  <si>
    <t>Despacho 002 de la Sala Jurisdiccional Disciplinaria del Consejo Seccional de Norte de Santander</t>
  </si>
  <si>
    <t>Total Norte de santander</t>
  </si>
  <si>
    <t>Quindío</t>
  </si>
  <si>
    <t>Despacho 001 de la Sala Jurisdiccional Disciplinaria del Consejo Seccional de Quindío</t>
  </si>
  <si>
    <t>Despacho 002 de la Sala Jurisdiccional Disciplinaria del Consejo Seccional de Quindío</t>
  </si>
  <si>
    <t>Total Quindio</t>
  </si>
  <si>
    <t>Risaralda</t>
  </si>
  <si>
    <t>Despacho 001 de la Sala Jurisdiccional Disciplinaria del Consejo Seccional de Risaralda</t>
  </si>
  <si>
    <t>Despacho 002 de la Sala Jurisdiccional Disciplinaria del Consejo Seccional de Risaralda</t>
  </si>
  <si>
    <t>Total Risaralda</t>
  </si>
  <si>
    <t>Santander</t>
  </si>
  <si>
    <t>Despacho 001 de la Sala Jurisdiccional Disciplinaria del Consejo Seccional de Santander</t>
  </si>
  <si>
    <t>Despacho 002 de la Sala Jurisdiccional Disciplinaria del Consejo Seccional de Santander</t>
  </si>
  <si>
    <t>Despacho 003 de la Sala Jurisdiccional Disciplinaria del Consejo Seccional de Santander</t>
  </si>
  <si>
    <t>Total Santander</t>
  </si>
  <si>
    <t>Sucre</t>
  </si>
  <si>
    <t>Despacho 001 de la Sala Jurisdiccional Disciplinaria del Consejo Seccional de Sucre</t>
  </si>
  <si>
    <t>Despacho 002 de la Sala Jurisdiccional Disciplinaria del Consejo Seccional de Sucre</t>
  </si>
  <si>
    <t>Total Sucre</t>
  </si>
  <si>
    <t>Tolima</t>
  </si>
  <si>
    <t>Despacho 001 de la Sala Jurisdiccional Disciplinaria del Consejo Seccional de Tolima</t>
  </si>
  <si>
    <t>Despacho 002 de la Sala Jurisdiccional Disciplinaria del Consejo Seccional de Tolima</t>
  </si>
  <si>
    <t>Total Tolima</t>
  </si>
  <si>
    <t>Valle del Cauca</t>
  </si>
  <si>
    <t>Despacho 001 de la Sala Jurisdiccional Disciplinaria del Consejo Seccional de Valle del Cauca</t>
  </si>
  <si>
    <t>Despacho 002 de la Sala Jurisdiccional Disciplinaria del Consejo Seccional de Valle del Cauca</t>
  </si>
  <si>
    <t>Despacho 003 de la Sala Jurisdiccional Disciplinaria del Consejo Seccional de Valle del Cauca</t>
  </si>
  <si>
    <t>Total Valle del Cauca</t>
  </si>
  <si>
    <t>PROMEDIO GENERAL</t>
  </si>
  <si>
    <t>TOTAL GENERAL</t>
  </si>
  <si>
    <t>JURISDICCIÓN: DISCIPLINARIA</t>
  </si>
  <si>
    <t>COMPETENCIA: SALAS DISCIPLINARIAS CONSEJOS SECCIONALES DE LA JUDICATURA</t>
  </si>
  <si>
    <t>Corte: 30 de enero de 2018</t>
  </si>
  <si>
    <t>Periodo: Enero a Diciembre de 2017</t>
  </si>
  <si>
    <t>Fuente: UDAE-SIERJU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</si>
</sst>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indexed="8"/>
      <name val="Arial"/>
      <family val="2"/>
    </font>
    <font>
      <b/>
      <sz val="9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3"/>
      <name val="Arial"/>
      <family val="2"/>
    </font>
    <font>
      <sz val="8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-0.249977111117893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3"/>
        <bgColor theme="4" tint="0.79998168889431442"/>
      </patternFill>
    </fill>
    <fill>
      <patternFill patternType="solid">
        <fgColor theme="3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wrapText="1"/>
    </xf>
    <xf numFmtId="3" fontId="3" fillId="2" borderId="0" xfId="0" applyNumberFormat="1" applyFont="1" applyFill="1"/>
    <xf numFmtId="0" fontId="0" fillId="0" borderId="0" xfId="0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3" fontId="2" fillId="9" borderId="1" xfId="0" applyNumberFormat="1" applyFont="1" applyFill="1" applyBorder="1" applyAlignment="1">
      <alignment horizontal="center"/>
    </xf>
    <xf numFmtId="3" fontId="10" fillId="10" borderId="1" xfId="0" applyNumberFormat="1" applyFont="1" applyFill="1" applyBorder="1" applyAlignment="1">
      <alignment horizontal="center"/>
    </xf>
    <xf numFmtId="9" fontId="10" fillId="10" borderId="1" xfId="1" applyFont="1" applyFill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2" fillId="4" borderId="0" xfId="0" applyFont="1" applyFill="1" applyBorder="1" applyAlignment="1">
      <alignment horizontal="left"/>
    </xf>
    <xf numFmtId="0" fontId="9" fillId="7" borderId="1" xfId="0" applyFont="1" applyFill="1" applyBorder="1" applyAlignment="1">
      <alignment horizontal="left" vertical="center"/>
    </xf>
    <xf numFmtId="3" fontId="2" fillId="9" borderId="1" xfId="0" applyNumberFormat="1" applyFont="1" applyFill="1" applyBorder="1" applyAlignment="1">
      <alignment horizontal="left"/>
    </xf>
    <xf numFmtId="3" fontId="10" fillId="10" borderId="1" xfId="0" applyNumberFormat="1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11" fillId="2" borderId="0" xfId="0" applyFont="1" applyFill="1"/>
    <xf numFmtId="0" fontId="9" fillId="5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2" applyFont="1" applyFill="1" applyAlignment="1">
      <alignment vertical="center"/>
    </xf>
    <xf numFmtId="0" fontId="12" fillId="3" borderId="0" xfId="0" applyFont="1" applyFill="1" applyBorder="1" applyAlignment="1">
      <alignment horizontal="left" vertical="top" wrapText="1"/>
    </xf>
  </cellXfs>
  <cellStyles count="3">
    <cellStyle name="Normal" xfId="0" builtinId="0"/>
    <cellStyle name="Normal 3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57150</xdr:rowOff>
    </xdr:from>
    <xdr:to>
      <xdr:col>1</xdr:col>
      <xdr:colOff>809625</xdr:colOff>
      <xdr:row>4</xdr:row>
      <xdr:rowOff>10026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6" y="57150"/>
          <a:ext cx="2371724" cy="714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2"/>
  <sheetViews>
    <sheetView showGridLines="0" tabSelected="1" zoomScaleNormal="100" workbookViewId="0"/>
  </sheetViews>
  <sheetFormatPr baseColWidth="10" defaultRowHeight="15" x14ac:dyDescent="0.25"/>
  <cols>
    <col min="1" max="1" width="23.85546875" style="31" customWidth="1"/>
    <col min="2" max="2" width="87.28515625" style="4" bestFit="1" customWidth="1"/>
    <col min="3" max="3" width="9.85546875" style="20" customWidth="1"/>
    <col min="4" max="4" width="11.28515625" style="20" customWidth="1"/>
    <col min="5" max="5" width="12.42578125" style="20" customWidth="1"/>
    <col min="6" max="6" width="10" style="20" customWidth="1"/>
    <col min="7" max="7" width="11.42578125" style="20"/>
    <col min="8" max="8" width="11.140625" style="20" customWidth="1"/>
    <col min="9" max="9" width="11" style="20" customWidth="1"/>
    <col min="10" max="10" width="12.28515625" style="20" customWidth="1"/>
    <col min="11" max="11" width="7.5703125" style="20" customWidth="1"/>
    <col min="12" max="12" width="12.5703125" style="20" customWidth="1"/>
    <col min="13" max="13" width="12.140625" style="21" customWidth="1"/>
    <col min="14" max="16384" width="11.42578125" style="4"/>
  </cols>
  <sheetData>
    <row r="1" spans="1:13" x14ac:dyDescent="0.25">
      <c r="A1" s="23"/>
      <c r="B1" s="2"/>
      <c r="C1" s="2"/>
      <c r="D1" s="3"/>
      <c r="E1" s="1"/>
      <c r="F1"/>
      <c r="G1"/>
      <c r="H1"/>
      <c r="I1"/>
      <c r="J1"/>
      <c r="K1"/>
      <c r="L1"/>
      <c r="M1"/>
    </row>
    <row r="2" spans="1:13" x14ac:dyDescent="0.25">
      <c r="A2" s="35"/>
      <c r="B2" s="35"/>
      <c r="C2" s="35" t="s">
        <v>0</v>
      </c>
      <c r="D2" s="35"/>
      <c r="E2" s="35"/>
      <c r="F2" s="37"/>
      <c r="G2"/>
      <c r="H2"/>
      <c r="I2"/>
      <c r="J2"/>
      <c r="K2"/>
      <c r="L2"/>
      <c r="M2"/>
    </row>
    <row r="3" spans="1:13" x14ac:dyDescent="0.25">
      <c r="A3" s="36"/>
      <c r="B3" s="36"/>
      <c r="C3" s="38" t="s">
        <v>1</v>
      </c>
      <c r="D3" s="38"/>
      <c r="E3" s="38"/>
      <c r="F3" s="38"/>
      <c r="G3"/>
      <c r="H3"/>
      <c r="I3"/>
      <c r="J3"/>
      <c r="K3"/>
      <c r="L3"/>
      <c r="M3"/>
    </row>
    <row r="4" spans="1:13" x14ac:dyDescent="0.25">
      <c r="A4" s="24"/>
      <c r="B4" s="2"/>
      <c r="G4"/>
      <c r="H4"/>
      <c r="I4"/>
      <c r="J4"/>
      <c r="K4"/>
      <c r="L4"/>
      <c r="M4"/>
    </row>
    <row r="5" spans="1:13" x14ac:dyDescent="0.25">
      <c r="A5" s="23"/>
      <c r="B5" s="2"/>
      <c r="C5" s="2"/>
      <c r="D5" s="3"/>
      <c r="E5" s="1"/>
      <c r="F5"/>
      <c r="G5"/>
      <c r="H5"/>
      <c r="I5"/>
      <c r="J5"/>
      <c r="K5"/>
      <c r="L5"/>
      <c r="M5"/>
    </row>
    <row r="6" spans="1:13" ht="15.75" x14ac:dyDescent="0.25">
      <c r="A6" s="25" t="s">
        <v>2</v>
      </c>
      <c r="B6" s="2"/>
      <c r="C6" s="2"/>
      <c r="D6" s="3"/>
      <c r="E6" s="1"/>
      <c r="F6"/>
      <c r="G6"/>
      <c r="H6"/>
      <c r="I6"/>
      <c r="J6"/>
      <c r="K6"/>
      <c r="L6"/>
      <c r="M6"/>
    </row>
    <row r="7" spans="1:13" x14ac:dyDescent="0.25">
      <c r="A7" s="26" t="s">
        <v>126</v>
      </c>
      <c r="B7" s="2"/>
      <c r="C7" s="2"/>
      <c r="D7" s="3"/>
      <c r="E7" s="1"/>
      <c r="F7"/>
      <c r="G7"/>
      <c r="H7"/>
      <c r="I7"/>
      <c r="J7"/>
      <c r="K7"/>
      <c r="L7"/>
      <c r="M7"/>
    </row>
    <row r="8" spans="1:13" x14ac:dyDescent="0.25">
      <c r="A8" s="26" t="s">
        <v>127</v>
      </c>
      <c r="B8" s="2"/>
      <c r="C8" s="2"/>
      <c r="D8" s="3"/>
      <c r="E8" s="1"/>
      <c r="F8"/>
      <c r="G8"/>
      <c r="H8"/>
      <c r="I8"/>
      <c r="J8"/>
      <c r="K8"/>
      <c r="L8"/>
      <c r="M8"/>
    </row>
    <row r="9" spans="1:13" x14ac:dyDescent="0.25">
      <c r="A9" s="26" t="s">
        <v>3</v>
      </c>
      <c r="B9" s="2"/>
      <c r="C9" s="2"/>
      <c r="D9" s="3"/>
      <c r="E9" s="1"/>
      <c r="F9"/>
      <c r="G9"/>
      <c r="H9"/>
      <c r="I9"/>
      <c r="J9"/>
      <c r="K9"/>
      <c r="L9"/>
      <c r="M9"/>
    </row>
    <row r="10" spans="1:13" ht="48" customHeight="1" x14ac:dyDescent="0.25">
      <c r="A10" s="39" t="s">
        <v>4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1:13" ht="38.25" customHeight="1" x14ac:dyDescent="0.25">
      <c r="A11" s="27"/>
      <c r="B11" s="5"/>
      <c r="C11" s="6"/>
      <c r="D11" s="6"/>
      <c r="E11" s="6"/>
      <c r="F11" s="6"/>
      <c r="G11" s="6"/>
      <c r="H11" s="6"/>
      <c r="I11" s="34" t="s">
        <v>5</v>
      </c>
      <c r="J11" s="34"/>
      <c r="K11" s="34" t="s">
        <v>6</v>
      </c>
      <c r="L11" s="34"/>
      <c r="M11" s="7"/>
    </row>
    <row r="12" spans="1:13" ht="48" x14ac:dyDescent="0.25">
      <c r="A12" s="28" t="s">
        <v>7</v>
      </c>
      <c r="B12" s="8" t="s">
        <v>8</v>
      </c>
      <c r="C12" s="9" t="s">
        <v>9</v>
      </c>
      <c r="D12" s="9" t="s">
        <v>10</v>
      </c>
      <c r="E12" s="9" t="s">
        <v>11</v>
      </c>
      <c r="F12" s="9" t="s">
        <v>12</v>
      </c>
      <c r="G12" s="9" t="s">
        <v>13</v>
      </c>
      <c r="H12" s="10" t="s">
        <v>14</v>
      </c>
      <c r="I12" s="11" t="s">
        <v>15</v>
      </c>
      <c r="J12" s="11" t="s">
        <v>16</v>
      </c>
      <c r="K12" s="11" t="s">
        <v>15</v>
      </c>
      <c r="L12" s="11" t="s">
        <v>16</v>
      </c>
      <c r="M12" s="12" t="s">
        <v>17</v>
      </c>
    </row>
    <row r="13" spans="1:13" x14ac:dyDescent="0.25">
      <c r="A13" s="22" t="s">
        <v>18</v>
      </c>
      <c r="B13" s="32" t="s">
        <v>19</v>
      </c>
      <c r="C13" s="14">
        <v>12.166666666666666</v>
      </c>
      <c r="D13" s="14">
        <v>831</v>
      </c>
      <c r="E13" s="14">
        <v>68.301369863013704</v>
      </c>
      <c r="F13" s="14">
        <v>626</v>
      </c>
      <c r="G13" s="14">
        <v>51.452054794520549</v>
      </c>
      <c r="H13" s="14">
        <v>1162</v>
      </c>
      <c r="I13" s="14">
        <v>68.301369863013704</v>
      </c>
      <c r="J13" s="14"/>
      <c r="K13" s="14">
        <v>51.452054794520549</v>
      </c>
      <c r="L13" s="14"/>
      <c r="M13" s="15">
        <f>+F13/D13</f>
        <v>0.75330926594464498</v>
      </c>
    </row>
    <row r="14" spans="1:13" x14ac:dyDescent="0.25">
      <c r="A14" s="22" t="s">
        <v>18</v>
      </c>
      <c r="B14" s="32" t="s">
        <v>20</v>
      </c>
      <c r="C14" s="14">
        <v>12.166666666666666</v>
      </c>
      <c r="D14" s="14">
        <v>981</v>
      </c>
      <c r="E14" s="14">
        <v>80.63013698630138</v>
      </c>
      <c r="F14" s="14">
        <v>757</v>
      </c>
      <c r="G14" s="14">
        <v>62.219178082191789</v>
      </c>
      <c r="H14" s="14">
        <v>1112</v>
      </c>
      <c r="I14" s="14">
        <v>80.63013698630138</v>
      </c>
      <c r="J14" s="14"/>
      <c r="K14" s="14">
        <v>62.219178082191789</v>
      </c>
      <c r="L14" s="14"/>
      <c r="M14" s="15">
        <f t="shared" ref="M14:M15" si="0">+F14/D14</f>
        <v>0.77166156982670742</v>
      </c>
    </row>
    <row r="15" spans="1:13" x14ac:dyDescent="0.25">
      <c r="A15" s="22" t="s">
        <v>18</v>
      </c>
      <c r="B15" s="32" t="s">
        <v>21</v>
      </c>
      <c r="C15" s="14">
        <v>12.166666666666666</v>
      </c>
      <c r="D15" s="14">
        <v>925</v>
      </c>
      <c r="E15" s="14">
        <v>76.027397260273972</v>
      </c>
      <c r="F15" s="14">
        <v>683</v>
      </c>
      <c r="G15" s="14">
        <v>56.136986301369866</v>
      </c>
      <c r="H15" s="14">
        <v>1113</v>
      </c>
      <c r="I15" s="14">
        <v>68.38356164383562</v>
      </c>
      <c r="J15" s="14">
        <v>7.6438356164383565</v>
      </c>
      <c r="K15" s="14">
        <v>53.671232876712331</v>
      </c>
      <c r="L15" s="14">
        <v>2.4657534246575343</v>
      </c>
      <c r="M15" s="15">
        <f t="shared" si="0"/>
        <v>0.73837837837837839</v>
      </c>
    </row>
    <row r="16" spans="1:13" x14ac:dyDescent="0.25">
      <c r="A16" s="29" t="s">
        <v>22</v>
      </c>
      <c r="B16" s="29"/>
      <c r="C16" s="16"/>
      <c r="D16" s="16"/>
      <c r="E16" s="16">
        <f>+AVERAGE(E13:E15)</f>
        <v>74.986301369863028</v>
      </c>
      <c r="F16" s="16"/>
      <c r="G16" s="16">
        <f>+AVERAGE(G13:G15)</f>
        <v>56.602739726027401</v>
      </c>
      <c r="H16" s="16"/>
      <c r="I16" s="16">
        <f>+AVERAGE(I13:I15)</f>
        <v>72.438356164383563</v>
      </c>
      <c r="J16" s="16">
        <f>+AVERAGE(J13:J15)</f>
        <v>7.6438356164383565</v>
      </c>
      <c r="K16" s="16">
        <f>+AVERAGE(K13:K15)</f>
        <v>55.780821917808225</v>
      </c>
      <c r="L16" s="16">
        <f>+AVERAGE(L13:L15)</f>
        <v>2.4657534246575343</v>
      </c>
      <c r="M16" s="16"/>
    </row>
    <row r="17" spans="1:13" x14ac:dyDescent="0.25">
      <c r="A17" s="30" t="s">
        <v>23</v>
      </c>
      <c r="B17" s="30"/>
      <c r="C17" s="17"/>
      <c r="D17" s="17">
        <f>+SUM(D13:D15)</f>
        <v>2737</v>
      </c>
      <c r="E17" s="17"/>
      <c r="F17" s="17">
        <v>20835</v>
      </c>
      <c r="G17" s="17"/>
      <c r="H17" s="17">
        <v>13981</v>
      </c>
      <c r="I17" s="17"/>
      <c r="J17" s="17"/>
      <c r="K17" s="17"/>
      <c r="L17" s="17"/>
      <c r="M17" s="18">
        <f>+F17/D17</f>
        <v>7.612349287541103</v>
      </c>
    </row>
    <row r="18" spans="1:13" x14ac:dyDescent="0.25">
      <c r="A18" s="22" t="s">
        <v>24</v>
      </c>
      <c r="B18" s="32" t="s">
        <v>25</v>
      </c>
      <c r="C18" s="14">
        <v>12.166666666666666</v>
      </c>
      <c r="D18" s="14">
        <v>417</v>
      </c>
      <c r="E18" s="14">
        <v>34.273972602739725</v>
      </c>
      <c r="F18" s="14">
        <v>315</v>
      </c>
      <c r="G18" s="14">
        <v>25.890410958904113</v>
      </c>
      <c r="H18" s="14">
        <v>1103</v>
      </c>
      <c r="I18" s="14">
        <v>34.273972602739725</v>
      </c>
      <c r="J18" s="14"/>
      <c r="K18" s="14">
        <v>25.890410958904113</v>
      </c>
      <c r="L18" s="14"/>
      <c r="M18" s="15">
        <f t="shared" ref="M18:M20" si="1">+F18/D18</f>
        <v>0.75539568345323738</v>
      </c>
    </row>
    <row r="19" spans="1:13" x14ac:dyDescent="0.25">
      <c r="A19" s="22" t="s">
        <v>24</v>
      </c>
      <c r="B19" s="32" t="s">
        <v>26</v>
      </c>
      <c r="C19" s="14">
        <v>12.166666666666666</v>
      </c>
      <c r="D19" s="14">
        <v>398</v>
      </c>
      <c r="E19" s="14">
        <v>32.712328767123282</v>
      </c>
      <c r="F19" s="14">
        <v>353</v>
      </c>
      <c r="G19" s="14">
        <v>29.013698630136986</v>
      </c>
      <c r="H19" s="14">
        <v>791</v>
      </c>
      <c r="I19" s="14">
        <v>32.712328767123282</v>
      </c>
      <c r="J19" s="14"/>
      <c r="K19" s="14">
        <v>29.013698630136986</v>
      </c>
      <c r="L19" s="14"/>
      <c r="M19" s="15">
        <f t="shared" si="1"/>
        <v>0.88693467336683418</v>
      </c>
    </row>
    <row r="20" spans="1:13" x14ac:dyDescent="0.25">
      <c r="A20" s="22" t="s">
        <v>24</v>
      </c>
      <c r="B20" s="32" t="s">
        <v>27</v>
      </c>
      <c r="C20" s="14">
        <v>12.166666666666666</v>
      </c>
      <c r="D20" s="14">
        <v>414</v>
      </c>
      <c r="E20" s="14">
        <v>34.027397260273979</v>
      </c>
      <c r="F20" s="14">
        <v>416</v>
      </c>
      <c r="G20" s="14">
        <v>34.191780821917803</v>
      </c>
      <c r="H20" s="14">
        <v>827</v>
      </c>
      <c r="I20" s="14">
        <v>29.835616438356166</v>
      </c>
      <c r="J20" s="14">
        <v>4.191780821917809</v>
      </c>
      <c r="K20" s="14">
        <v>33.863013698630141</v>
      </c>
      <c r="L20" s="14">
        <v>0.32876712328767127</v>
      </c>
      <c r="M20" s="15">
        <f t="shared" si="1"/>
        <v>1.0048309178743962</v>
      </c>
    </row>
    <row r="21" spans="1:13" x14ac:dyDescent="0.25">
      <c r="A21" s="29" t="s">
        <v>22</v>
      </c>
      <c r="B21" s="29"/>
      <c r="C21" s="16"/>
      <c r="D21" s="16"/>
      <c r="E21" s="16">
        <f>+AVERAGE(E18:E20)</f>
        <v>33.671232876712331</v>
      </c>
      <c r="F21" s="16"/>
      <c r="G21" s="16">
        <f>+AVERAGE(G18:G20)</f>
        <v>29.698630136986299</v>
      </c>
      <c r="H21" s="16"/>
      <c r="I21" s="16">
        <f>+AVERAGE(I18:I20)</f>
        <v>32.273972602739725</v>
      </c>
      <c r="J21" s="16">
        <f>+AVERAGE(J18:J20)</f>
        <v>4.191780821917809</v>
      </c>
      <c r="K21" s="16">
        <f>+AVERAGE(K18:K20)</f>
        <v>29.589041095890412</v>
      </c>
      <c r="L21" s="16">
        <f>+AVERAGE(L18:L20)</f>
        <v>0.32876712328767127</v>
      </c>
      <c r="M21" s="16"/>
    </row>
    <row r="22" spans="1:13" x14ac:dyDescent="0.25">
      <c r="A22" s="30" t="s">
        <v>28</v>
      </c>
      <c r="B22" s="30"/>
      <c r="C22" s="17"/>
      <c r="D22" s="17">
        <f>+SUM(D18:D20)</f>
        <v>1229</v>
      </c>
      <c r="E22" s="17"/>
      <c r="F22" s="17">
        <f>+SUM(F18:F20)</f>
        <v>1084</v>
      </c>
      <c r="G22" s="17"/>
      <c r="H22" s="17">
        <f>+SUM(H18:H20)</f>
        <v>2721</v>
      </c>
      <c r="I22" s="17"/>
      <c r="J22" s="17"/>
      <c r="K22" s="17"/>
      <c r="L22" s="17"/>
      <c r="M22" s="18">
        <f>+F22/D22</f>
        <v>0.88201790073230268</v>
      </c>
    </row>
    <row r="23" spans="1:13" x14ac:dyDescent="0.25">
      <c r="A23" s="22" t="s">
        <v>29</v>
      </c>
      <c r="B23" s="32" t="s">
        <v>30</v>
      </c>
      <c r="C23" s="14">
        <v>12.166666666666666</v>
      </c>
      <c r="D23" s="14">
        <v>889</v>
      </c>
      <c r="E23" s="14">
        <v>73.06849315068493</v>
      </c>
      <c r="F23" s="14">
        <v>646</v>
      </c>
      <c r="G23" s="14">
        <v>53.095890410958901</v>
      </c>
      <c r="H23" s="14">
        <v>738</v>
      </c>
      <c r="I23" s="14">
        <v>68.876712328767127</v>
      </c>
      <c r="J23" s="14">
        <v>4.1917808219178081</v>
      </c>
      <c r="K23" s="14">
        <v>50.547945205479451</v>
      </c>
      <c r="L23" s="14">
        <v>2.5479452054794525</v>
      </c>
      <c r="M23" s="15">
        <f t="shared" ref="M23:M30" si="2">+F23/D23</f>
        <v>0.72665916760404947</v>
      </c>
    </row>
    <row r="24" spans="1:13" x14ac:dyDescent="0.25">
      <c r="A24" s="22" t="s">
        <v>29</v>
      </c>
      <c r="B24" s="32" t="s">
        <v>31</v>
      </c>
      <c r="C24" s="14">
        <v>12.166666666666666</v>
      </c>
      <c r="D24" s="14">
        <v>904</v>
      </c>
      <c r="E24" s="14">
        <v>74.301369863013704</v>
      </c>
      <c r="F24" s="14">
        <v>933</v>
      </c>
      <c r="G24" s="14">
        <v>76.684931506849324</v>
      </c>
      <c r="H24" s="14">
        <v>595</v>
      </c>
      <c r="I24" s="14">
        <v>70.191780821917803</v>
      </c>
      <c r="J24" s="14">
        <v>4.1095890410958908</v>
      </c>
      <c r="K24" s="14">
        <v>74.958904109589042</v>
      </c>
      <c r="L24" s="14">
        <v>1.7260273972602742</v>
      </c>
      <c r="M24" s="15">
        <f t="shared" si="2"/>
        <v>1.0320796460176991</v>
      </c>
    </row>
    <row r="25" spans="1:13" x14ac:dyDescent="0.25">
      <c r="A25" s="22" t="s">
        <v>29</v>
      </c>
      <c r="B25" s="32" t="s">
        <v>32</v>
      </c>
      <c r="C25" s="14">
        <v>12.166666666666666</v>
      </c>
      <c r="D25" s="14">
        <v>930</v>
      </c>
      <c r="E25" s="14">
        <v>76.438356164383563</v>
      </c>
      <c r="F25" s="14">
        <v>769</v>
      </c>
      <c r="G25" s="14">
        <v>63.205479452054803</v>
      </c>
      <c r="H25" s="14">
        <v>517</v>
      </c>
      <c r="I25" s="14">
        <v>72.246575342465761</v>
      </c>
      <c r="J25" s="14">
        <v>4.191780821917809</v>
      </c>
      <c r="K25" s="14">
        <v>61.150684931506852</v>
      </c>
      <c r="L25" s="14">
        <v>2.0547945205479454</v>
      </c>
      <c r="M25" s="15">
        <f t="shared" si="2"/>
        <v>0.82688172043010755</v>
      </c>
    </row>
    <row r="26" spans="1:13" x14ac:dyDescent="0.25">
      <c r="A26" s="22" t="s">
        <v>29</v>
      </c>
      <c r="B26" s="32" t="s">
        <v>33</v>
      </c>
      <c r="C26" s="14">
        <v>11.766666666666667</v>
      </c>
      <c r="D26" s="14">
        <v>882</v>
      </c>
      <c r="E26" s="14">
        <v>74.957507082152972</v>
      </c>
      <c r="F26" s="14">
        <v>911</v>
      </c>
      <c r="G26" s="14">
        <v>77.422096317280449</v>
      </c>
      <c r="H26" s="14">
        <v>830</v>
      </c>
      <c r="I26" s="14">
        <v>70.87818696883852</v>
      </c>
      <c r="J26" s="14">
        <v>4.0793201133144468</v>
      </c>
      <c r="K26" s="14">
        <v>74.277620396600554</v>
      </c>
      <c r="L26" s="14">
        <v>3.1444759206798865</v>
      </c>
      <c r="M26" s="15">
        <f t="shared" si="2"/>
        <v>1.0328798185941044</v>
      </c>
    </row>
    <row r="27" spans="1:13" x14ac:dyDescent="0.25">
      <c r="A27" s="22" t="s">
        <v>29</v>
      </c>
      <c r="B27" s="32" t="s">
        <v>34</v>
      </c>
      <c r="C27" s="14">
        <v>12.166666666666666</v>
      </c>
      <c r="D27" s="14">
        <v>912</v>
      </c>
      <c r="E27" s="14">
        <v>74.958904109589042</v>
      </c>
      <c r="F27" s="14">
        <v>776</v>
      </c>
      <c r="G27" s="14">
        <v>63.780821917808218</v>
      </c>
      <c r="H27" s="14">
        <v>594</v>
      </c>
      <c r="I27" s="14">
        <v>70.849315068493155</v>
      </c>
      <c r="J27" s="14">
        <v>4.1095890410958908</v>
      </c>
      <c r="K27" s="14">
        <v>61.80821917808219</v>
      </c>
      <c r="L27" s="14">
        <v>1.9726027397260275</v>
      </c>
      <c r="M27" s="15">
        <f t="shared" si="2"/>
        <v>0.85087719298245612</v>
      </c>
    </row>
    <row r="28" spans="1:13" x14ac:dyDescent="0.25">
      <c r="A28" s="22" t="s">
        <v>29</v>
      </c>
      <c r="B28" s="32" t="s">
        <v>35</v>
      </c>
      <c r="C28" s="14">
        <v>12.166666666666666</v>
      </c>
      <c r="D28" s="14">
        <v>735</v>
      </c>
      <c r="E28" s="14">
        <v>60.410958904109592</v>
      </c>
      <c r="F28" s="14">
        <v>657</v>
      </c>
      <c r="G28" s="14">
        <v>54</v>
      </c>
      <c r="H28" s="14">
        <v>512</v>
      </c>
      <c r="I28" s="14">
        <v>56.301369863013704</v>
      </c>
      <c r="J28" s="14">
        <v>4.1095890410958908</v>
      </c>
      <c r="K28" s="14">
        <v>52.684931506849324</v>
      </c>
      <c r="L28" s="14">
        <v>1.3150684931506851</v>
      </c>
      <c r="M28" s="15">
        <f t="shared" si="2"/>
        <v>0.89387755102040811</v>
      </c>
    </row>
    <row r="29" spans="1:13" x14ac:dyDescent="0.25">
      <c r="A29" s="22" t="s">
        <v>29</v>
      </c>
      <c r="B29" s="32" t="s">
        <v>36</v>
      </c>
      <c r="C29" s="14">
        <v>9.1</v>
      </c>
      <c r="D29" s="14">
        <v>673</v>
      </c>
      <c r="E29" s="14">
        <v>73.956043956043956</v>
      </c>
      <c r="F29" s="14">
        <v>757</v>
      </c>
      <c r="G29" s="14">
        <v>83.186813186813183</v>
      </c>
      <c r="H29" s="14">
        <v>1008</v>
      </c>
      <c r="I29" s="14">
        <v>70</v>
      </c>
      <c r="J29" s="14">
        <v>3.9560439560439562</v>
      </c>
      <c r="K29" s="14">
        <v>81.538461538461547</v>
      </c>
      <c r="L29" s="14">
        <v>1.6483516483516487</v>
      </c>
      <c r="M29" s="15">
        <f t="shared" si="2"/>
        <v>1.12481426448737</v>
      </c>
    </row>
    <row r="30" spans="1:13" x14ac:dyDescent="0.25">
      <c r="A30" s="22" t="s">
        <v>29</v>
      </c>
      <c r="B30" s="32" t="s">
        <v>37</v>
      </c>
      <c r="C30" s="14">
        <v>12.166666666666666</v>
      </c>
      <c r="D30" s="14">
        <v>887</v>
      </c>
      <c r="E30" s="14">
        <v>72.904109589041099</v>
      </c>
      <c r="F30" s="14">
        <v>853</v>
      </c>
      <c r="G30" s="14">
        <v>70.109589041095887</v>
      </c>
      <c r="H30" s="14">
        <v>583</v>
      </c>
      <c r="I30" s="14">
        <v>68.63013698630138</v>
      </c>
      <c r="J30" s="14">
        <v>4.2739726027397262</v>
      </c>
      <c r="K30" s="14">
        <v>68.465753424657535</v>
      </c>
      <c r="L30" s="14">
        <v>1.6438356164383563</v>
      </c>
      <c r="M30" s="15">
        <f t="shared" si="2"/>
        <v>0.96166854565952653</v>
      </c>
    </row>
    <row r="31" spans="1:13" x14ac:dyDescent="0.25">
      <c r="A31" s="29" t="s">
        <v>22</v>
      </c>
      <c r="B31" s="29"/>
      <c r="C31" s="16"/>
      <c r="D31" s="16"/>
      <c r="E31" s="16">
        <f>+AVERAGE(E23:E30)</f>
        <v>72.624467852377364</v>
      </c>
      <c r="F31" s="16"/>
      <c r="G31" s="16">
        <f>+AVERAGE(G23:G30)</f>
        <v>67.685702729107604</v>
      </c>
      <c r="H31" s="16"/>
      <c r="I31" s="16">
        <f>+AVERAGE(I23:I30)</f>
        <v>68.496759672474681</v>
      </c>
      <c r="J31" s="16">
        <f>+AVERAGE(J23:J30)</f>
        <v>4.1277081799026769</v>
      </c>
      <c r="K31" s="16">
        <f>+AVERAGE(K23:K30)</f>
        <v>65.679065036403316</v>
      </c>
      <c r="L31" s="16">
        <f>+AVERAGE(L23:L30)</f>
        <v>2.0066376927042846</v>
      </c>
      <c r="M31" s="16"/>
    </row>
    <row r="32" spans="1:13" x14ac:dyDescent="0.25">
      <c r="A32" s="30" t="s">
        <v>38</v>
      </c>
      <c r="B32" s="30"/>
      <c r="C32" s="17"/>
      <c r="D32" s="17">
        <f>+SUM(D23:D30)</f>
        <v>6812</v>
      </c>
      <c r="E32" s="17"/>
      <c r="F32" s="17">
        <f>+SUM(F23:F30)</f>
        <v>6302</v>
      </c>
      <c r="G32" s="17"/>
      <c r="H32" s="17">
        <f>+SUM(H23:H30)</f>
        <v>5377</v>
      </c>
      <c r="I32" s="17"/>
      <c r="J32" s="17"/>
      <c r="K32" s="17"/>
      <c r="L32" s="17"/>
      <c r="M32" s="18">
        <f>+F32/D32</f>
        <v>0.92513211978860832</v>
      </c>
    </row>
    <row r="33" spans="1:13" x14ac:dyDescent="0.25">
      <c r="A33" s="22" t="s">
        <v>39</v>
      </c>
      <c r="B33" s="32" t="s">
        <v>40</v>
      </c>
      <c r="C33" s="14">
        <v>12.166666666666666</v>
      </c>
      <c r="D33" s="14">
        <v>563</v>
      </c>
      <c r="E33" s="14">
        <v>46.273972602739732</v>
      </c>
      <c r="F33" s="14">
        <v>404</v>
      </c>
      <c r="G33" s="14">
        <v>33.205479452054803</v>
      </c>
      <c r="H33" s="14">
        <v>815</v>
      </c>
      <c r="I33" s="14">
        <v>42.246575342465761</v>
      </c>
      <c r="J33" s="14">
        <v>4.0273972602739727</v>
      </c>
      <c r="K33" s="14">
        <v>30.164383561643838</v>
      </c>
      <c r="L33" s="14">
        <v>3.0410958904109595</v>
      </c>
      <c r="M33" s="15">
        <f t="shared" ref="M33:M34" si="3">+F33/D33</f>
        <v>0.71758436944937831</v>
      </c>
    </row>
    <row r="34" spans="1:13" x14ac:dyDescent="0.25">
      <c r="A34" s="22" t="s">
        <v>39</v>
      </c>
      <c r="B34" s="32" t="s">
        <v>41</v>
      </c>
      <c r="C34" s="14">
        <v>12.166666666666666</v>
      </c>
      <c r="D34" s="14">
        <v>514</v>
      </c>
      <c r="E34" s="14">
        <v>42.246575342465761</v>
      </c>
      <c r="F34" s="14">
        <v>315</v>
      </c>
      <c r="G34" s="14">
        <v>25.890410958904113</v>
      </c>
      <c r="H34" s="14">
        <v>903</v>
      </c>
      <c r="I34" s="14">
        <v>38.219178082191782</v>
      </c>
      <c r="J34" s="14">
        <v>4.0273972602739736</v>
      </c>
      <c r="K34" s="14">
        <v>23.835616438356166</v>
      </c>
      <c r="L34" s="14">
        <v>2.0547945205479454</v>
      </c>
      <c r="M34" s="15">
        <f t="shared" si="3"/>
        <v>0.61284046692607008</v>
      </c>
    </row>
    <row r="35" spans="1:13" x14ac:dyDescent="0.25">
      <c r="A35" s="29" t="s">
        <v>22</v>
      </c>
      <c r="B35" s="29"/>
      <c r="C35" s="16"/>
      <c r="D35" s="16"/>
      <c r="E35" s="16">
        <f>+AVERAGE(E33:E34)</f>
        <v>44.260273972602747</v>
      </c>
      <c r="F35" s="16"/>
      <c r="G35" s="16">
        <f>+AVERAGE(G33:G34)</f>
        <v>29.547945205479458</v>
      </c>
      <c r="H35" s="16"/>
      <c r="I35" s="16">
        <f>+AVERAGE(I33:I34)</f>
        <v>40.232876712328775</v>
      </c>
      <c r="J35" s="16">
        <f>+AVERAGE(J33:J34)</f>
        <v>4.0273972602739736</v>
      </c>
      <c r="K35" s="16">
        <f>+AVERAGE(K33:K34)</f>
        <v>27</v>
      </c>
      <c r="L35" s="16">
        <f>+AVERAGE(L33:L34)</f>
        <v>2.5479452054794525</v>
      </c>
      <c r="M35" s="16"/>
    </row>
    <row r="36" spans="1:13" x14ac:dyDescent="0.25">
      <c r="A36" s="30" t="s">
        <v>42</v>
      </c>
      <c r="B36" s="30"/>
      <c r="C36" s="17"/>
      <c r="D36" s="17">
        <f>+SUM(D33:D34)</f>
        <v>1077</v>
      </c>
      <c r="E36" s="17"/>
      <c r="F36" s="17">
        <f>+SUM(F33:F34)</f>
        <v>719</v>
      </c>
      <c r="G36" s="17"/>
      <c r="H36" s="17">
        <f>+SUM(H33:H34)</f>
        <v>1718</v>
      </c>
      <c r="I36" s="17"/>
      <c r="J36" s="17"/>
      <c r="K36" s="17"/>
      <c r="L36" s="17"/>
      <c r="M36" s="18">
        <f>+F36/D36</f>
        <v>0.66759517177344474</v>
      </c>
    </row>
    <row r="37" spans="1:13" x14ac:dyDescent="0.25">
      <c r="A37" s="22" t="s">
        <v>43</v>
      </c>
      <c r="B37" s="32" t="s">
        <v>44</v>
      </c>
      <c r="C37" s="14">
        <v>11.766666666666667</v>
      </c>
      <c r="D37" s="14">
        <v>552</v>
      </c>
      <c r="E37" s="14">
        <v>46.912181303116149</v>
      </c>
      <c r="F37" s="14">
        <v>373</v>
      </c>
      <c r="G37" s="14">
        <v>31.699716713881017</v>
      </c>
      <c r="H37" s="14">
        <v>593</v>
      </c>
      <c r="I37" s="14">
        <v>44.61756373937677</v>
      </c>
      <c r="J37" s="14">
        <v>2.2946175637393766</v>
      </c>
      <c r="K37" s="14">
        <v>30.254957507082153</v>
      </c>
      <c r="L37" s="14">
        <v>1.4447592067988668</v>
      </c>
      <c r="M37" s="15">
        <f t="shared" ref="M37:M38" si="4">+F37/D37</f>
        <v>0.67572463768115942</v>
      </c>
    </row>
    <row r="38" spans="1:13" x14ac:dyDescent="0.25">
      <c r="A38" s="22" t="s">
        <v>43</v>
      </c>
      <c r="B38" s="32" t="s">
        <v>45</v>
      </c>
      <c r="C38" s="14">
        <v>9.1</v>
      </c>
      <c r="D38" s="14">
        <v>474</v>
      </c>
      <c r="E38" s="14">
        <v>52.087912087912088</v>
      </c>
      <c r="F38" s="14">
        <v>357</v>
      </c>
      <c r="G38" s="14">
        <v>39.230769230769226</v>
      </c>
      <c r="H38" s="14">
        <v>941</v>
      </c>
      <c r="I38" s="14">
        <v>50.329670329670336</v>
      </c>
      <c r="J38" s="14">
        <v>1.7582417582417582</v>
      </c>
      <c r="K38" s="14">
        <v>37.692307692307693</v>
      </c>
      <c r="L38" s="14">
        <v>1.5384615384615383</v>
      </c>
      <c r="M38" s="15">
        <f t="shared" si="4"/>
        <v>0.75316455696202533</v>
      </c>
    </row>
    <row r="39" spans="1:13" x14ac:dyDescent="0.25">
      <c r="A39" s="29" t="s">
        <v>22</v>
      </c>
      <c r="B39" s="29"/>
      <c r="C39" s="16"/>
      <c r="D39" s="16"/>
      <c r="E39" s="16">
        <f>+AVERAGE(E37:E38)</f>
        <v>49.500046695514115</v>
      </c>
      <c r="F39" s="16"/>
      <c r="G39" s="16">
        <f>+AVERAGE(G37:G38)</f>
        <v>35.465242972325122</v>
      </c>
      <c r="H39" s="16"/>
      <c r="I39" s="16">
        <f>+AVERAGE(I37:I38)</f>
        <v>47.473617034523556</v>
      </c>
      <c r="J39" s="16">
        <f>+AVERAGE(J37:J38)</f>
        <v>2.0264296609905674</v>
      </c>
      <c r="K39" s="16">
        <f>+AVERAGE(K37:K38)</f>
        <v>33.973632599694923</v>
      </c>
      <c r="L39" s="16">
        <f>+AVERAGE(L37:L38)</f>
        <v>1.4916103726302026</v>
      </c>
      <c r="M39" s="16"/>
    </row>
    <row r="40" spans="1:13" x14ac:dyDescent="0.25">
      <c r="A40" s="30" t="s">
        <v>46</v>
      </c>
      <c r="B40" s="30"/>
      <c r="C40" s="17"/>
      <c r="D40" s="17">
        <f>+SUM(D37:D38)</f>
        <v>1026</v>
      </c>
      <c r="E40" s="17"/>
      <c r="F40" s="17">
        <f>+SUM(F37:F38)</f>
        <v>730</v>
      </c>
      <c r="G40" s="17"/>
      <c r="H40" s="17">
        <f>+SUM(H37:H38)</f>
        <v>1534</v>
      </c>
      <c r="I40" s="17"/>
      <c r="J40" s="17"/>
      <c r="K40" s="17"/>
      <c r="L40" s="17"/>
      <c r="M40" s="18">
        <f>+F40/D40</f>
        <v>0.71150097465886941</v>
      </c>
    </row>
    <row r="41" spans="1:13" x14ac:dyDescent="0.25">
      <c r="A41" s="22" t="s">
        <v>47</v>
      </c>
      <c r="B41" s="32" t="s">
        <v>48</v>
      </c>
      <c r="C41" s="14">
        <v>12.166666666666666</v>
      </c>
      <c r="D41" s="14">
        <v>311</v>
      </c>
      <c r="E41" s="14">
        <v>25.56164383561644</v>
      </c>
      <c r="F41" s="14">
        <v>250</v>
      </c>
      <c r="G41" s="14">
        <v>20.547945205479454</v>
      </c>
      <c r="H41" s="14">
        <v>206</v>
      </c>
      <c r="I41" s="14">
        <v>20.547945205479454</v>
      </c>
      <c r="J41" s="14">
        <v>5.0136986301369859</v>
      </c>
      <c r="K41" s="14">
        <v>19.315068493150687</v>
      </c>
      <c r="L41" s="14">
        <v>1.2328767123287672</v>
      </c>
      <c r="M41" s="15">
        <f t="shared" ref="M41:M42" si="5">+F41/D41</f>
        <v>0.8038585209003215</v>
      </c>
    </row>
    <row r="42" spans="1:13" x14ac:dyDescent="0.25">
      <c r="A42" s="22" t="s">
        <v>47</v>
      </c>
      <c r="B42" s="32" t="s">
        <v>49</v>
      </c>
      <c r="C42" s="14">
        <v>12.166666666666666</v>
      </c>
      <c r="D42" s="14">
        <v>324</v>
      </c>
      <c r="E42" s="14">
        <v>26.630136986301366</v>
      </c>
      <c r="F42" s="14">
        <v>286</v>
      </c>
      <c r="G42" s="14">
        <v>23.506849315068493</v>
      </c>
      <c r="H42" s="14">
        <v>250</v>
      </c>
      <c r="I42" s="14">
        <v>20.876712328767127</v>
      </c>
      <c r="J42" s="14">
        <v>5.7534246575342465</v>
      </c>
      <c r="K42" s="14">
        <v>21.780821917808218</v>
      </c>
      <c r="L42" s="14">
        <v>1.7260273972602742</v>
      </c>
      <c r="M42" s="15">
        <f t="shared" si="5"/>
        <v>0.88271604938271608</v>
      </c>
    </row>
    <row r="43" spans="1:13" x14ac:dyDescent="0.25">
      <c r="A43" s="29" t="s">
        <v>22</v>
      </c>
      <c r="B43" s="29"/>
      <c r="C43" s="16"/>
      <c r="D43" s="16"/>
      <c r="E43" s="16">
        <f>+AVERAGE(E41:E42)</f>
        <v>26.095890410958901</v>
      </c>
      <c r="F43" s="16"/>
      <c r="G43" s="16">
        <f>+AVERAGE(G41:G42)</f>
        <v>22.027397260273972</v>
      </c>
      <c r="H43" s="16"/>
      <c r="I43" s="16">
        <f>+AVERAGE(I41:I42)</f>
        <v>20.712328767123289</v>
      </c>
      <c r="J43" s="16">
        <f>+AVERAGE(J41:J42)</f>
        <v>5.3835616438356162</v>
      </c>
      <c r="K43" s="16">
        <f>+AVERAGE(K41:K42)</f>
        <v>20.547945205479451</v>
      </c>
      <c r="L43" s="16">
        <f>+AVERAGE(L41:L42)</f>
        <v>1.4794520547945207</v>
      </c>
      <c r="M43" s="16"/>
    </row>
    <row r="44" spans="1:13" x14ac:dyDescent="0.25">
      <c r="A44" s="30" t="s">
        <v>50</v>
      </c>
      <c r="B44" s="30"/>
      <c r="C44" s="17"/>
      <c r="D44" s="17">
        <f>+SUM(D41:D42)</f>
        <v>635</v>
      </c>
      <c r="E44" s="17"/>
      <c r="F44" s="17">
        <f>+SUM(F41:F42)</f>
        <v>536</v>
      </c>
      <c r="G44" s="17"/>
      <c r="H44" s="17">
        <f>+SUM(H41:H42)</f>
        <v>456</v>
      </c>
      <c r="I44" s="17"/>
      <c r="J44" s="17"/>
      <c r="K44" s="17"/>
      <c r="L44" s="17"/>
      <c r="M44" s="18">
        <f>+F44/D44</f>
        <v>0.84409448818897637</v>
      </c>
    </row>
    <row r="45" spans="1:13" x14ac:dyDescent="0.25">
      <c r="A45" s="22" t="s">
        <v>51</v>
      </c>
      <c r="B45" s="32" t="s">
        <v>52</v>
      </c>
      <c r="C45" s="14">
        <v>12.166666666666666</v>
      </c>
      <c r="D45" s="14">
        <v>234</v>
      </c>
      <c r="E45" s="14">
        <v>19.232876712328768</v>
      </c>
      <c r="F45" s="14">
        <v>207</v>
      </c>
      <c r="G45" s="14">
        <v>17.013698630136989</v>
      </c>
      <c r="H45" s="14">
        <v>85</v>
      </c>
      <c r="I45" s="14">
        <v>16.438356164383563</v>
      </c>
      <c r="J45" s="14">
        <v>2.794520547945206</v>
      </c>
      <c r="K45" s="14">
        <v>15.945205479452056</v>
      </c>
      <c r="L45" s="14">
        <v>1.0684931506849318</v>
      </c>
      <c r="M45" s="15">
        <f t="shared" ref="M45:M46" si="6">+F45/D45</f>
        <v>0.88461538461538458</v>
      </c>
    </row>
    <row r="46" spans="1:13" x14ac:dyDescent="0.25">
      <c r="A46" s="22" t="s">
        <v>51</v>
      </c>
      <c r="B46" s="32" t="s">
        <v>53</v>
      </c>
      <c r="C46" s="14">
        <v>12.166666666666666</v>
      </c>
      <c r="D46" s="14">
        <v>230</v>
      </c>
      <c r="E46" s="14">
        <v>18.904109589041099</v>
      </c>
      <c r="F46" s="14">
        <v>249</v>
      </c>
      <c r="G46" s="14">
        <v>20.465753424657535</v>
      </c>
      <c r="H46" s="14">
        <v>105</v>
      </c>
      <c r="I46" s="14">
        <v>16.027397260273972</v>
      </c>
      <c r="J46" s="14">
        <v>2.8767123287671232</v>
      </c>
      <c r="K46" s="14">
        <v>18.986301369863014</v>
      </c>
      <c r="L46" s="14">
        <v>1.4794520547945207</v>
      </c>
      <c r="M46" s="15">
        <f t="shared" si="6"/>
        <v>1.0826086956521739</v>
      </c>
    </row>
    <row r="47" spans="1:13" x14ac:dyDescent="0.25">
      <c r="A47" s="29" t="s">
        <v>22</v>
      </c>
      <c r="B47" s="29"/>
      <c r="C47" s="16"/>
      <c r="D47" s="16"/>
      <c r="E47" s="16">
        <f>+AVERAGE(E45:E46)</f>
        <v>19.068493150684933</v>
      </c>
      <c r="F47" s="16"/>
      <c r="G47" s="16">
        <f>+AVERAGE(G45:G46)</f>
        <v>18.739726027397261</v>
      </c>
      <c r="H47" s="16"/>
      <c r="I47" s="16">
        <f>+AVERAGE(I45:I46)</f>
        <v>16.232876712328768</v>
      </c>
      <c r="J47" s="16">
        <f>+AVERAGE(J45:J46)</f>
        <v>2.8356164383561646</v>
      </c>
      <c r="K47" s="16">
        <f>+AVERAGE(K45:K46)</f>
        <v>17.465753424657535</v>
      </c>
      <c r="L47" s="16">
        <f>+AVERAGE(L45:L46)</f>
        <v>1.2739726027397262</v>
      </c>
      <c r="M47" s="16"/>
    </row>
    <row r="48" spans="1:13" x14ac:dyDescent="0.25">
      <c r="A48" s="30" t="s">
        <v>54</v>
      </c>
      <c r="B48" s="30"/>
      <c r="C48" s="17"/>
      <c r="D48" s="17">
        <f>+SUM(D45:D46)</f>
        <v>464</v>
      </c>
      <c r="E48" s="17"/>
      <c r="F48" s="17">
        <f>+SUM(F45:F46)</f>
        <v>456</v>
      </c>
      <c r="G48" s="17"/>
      <c r="H48" s="17">
        <f>+SUM(H45:H46)</f>
        <v>190</v>
      </c>
      <c r="I48" s="17"/>
      <c r="J48" s="17"/>
      <c r="K48" s="17"/>
      <c r="L48" s="17"/>
      <c r="M48" s="18">
        <f>+F48/D48</f>
        <v>0.98275862068965514</v>
      </c>
    </row>
    <row r="49" spans="1:13" x14ac:dyDescent="0.25">
      <c r="A49" s="22" t="s">
        <v>55</v>
      </c>
      <c r="B49" s="32" t="s">
        <v>56</v>
      </c>
      <c r="C49" s="14">
        <v>12.166666666666666</v>
      </c>
      <c r="D49" s="14">
        <v>270</v>
      </c>
      <c r="E49" s="14">
        <v>22.19178082191781</v>
      </c>
      <c r="F49" s="14">
        <v>248</v>
      </c>
      <c r="G49" s="14">
        <v>20.383561643835616</v>
      </c>
      <c r="H49" s="14">
        <v>1015</v>
      </c>
      <c r="I49" s="14">
        <v>19.397260273972602</v>
      </c>
      <c r="J49" s="14">
        <v>2.794520547945206</v>
      </c>
      <c r="K49" s="14">
        <v>18.328767123287673</v>
      </c>
      <c r="L49" s="14">
        <v>2.0547945205479454</v>
      </c>
      <c r="M49" s="15">
        <f t="shared" ref="M49:M50" si="7">+F49/D49</f>
        <v>0.91851851851851851</v>
      </c>
    </row>
    <row r="50" spans="1:13" x14ac:dyDescent="0.25">
      <c r="A50" s="22" t="s">
        <v>55</v>
      </c>
      <c r="B50" s="32" t="s">
        <v>57</v>
      </c>
      <c r="C50" s="14">
        <v>12.166666666666666</v>
      </c>
      <c r="D50" s="14">
        <v>302</v>
      </c>
      <c r="E50" s="14">
        <v>24.821917808219183</v>
      </c>
      <c r="F50" s="14">
        <v>261</v>
      </c>
      <c r="G50" s="14">
        <v>21.452054794520553</v>
      </c>
      <c r="H50" s="14">
        <v>751</v>
      </c>
      <c r="I50" s="14">
        <v>22.19178082191781</v>
      </c>
      <c r="J50" s="14">
        <v>2.6301369863013706</v>
      </c>
      <c r="K50" s="14">
        <v>19.479452054794525</v>
      </c>
      <c r="L50" s="14">
        <v>1.9726027397260277</v>
      </c>
      <c r="M50" s="15">
        <f t="shared" si="7"/>
        <v>0.86423841059602646</v>
      </c>
    </row>
    <row r="51" spans="1:13" x14ac:dyDescent="0.25">
      <c r="A51" s="29" t="s">
        <v>22</v>
      </c>
      <c r="B51" s="29"/>
      <c r="C51" s="16"/>
      <c r="D51" s="16"/>
      <c r="E51" s="16">
        <f>+AVERAGE(E49:E50)</f>
        <v>23.506849315068497</v>
      </c>
      <c r="F51" s="16"/>
      <c r="G51" s="16">
        <f>+AVERAGE(G49:G50)</f>
        <v>20.917808219178085</v>
      </c>
      <c r="H51" s="16"/>
      <c r="I51" s="16">
        <f>+AVERAGE(I49:I50)</f>
        <v>20.794520547945204</v>
      </c>
      <c r="J51" s="16">
        <f>+AVERAGE(J49:J50)</f>
        <v>2.7123287671232883</v>
      </c>
      <c r="K51" s="16">
        <f>+AVERAGE(K49:K50)</f>
        <v>18.904109589041099</v>
      </c>
      <c r="L51" s="16">
        <f>+AVERAGE(L49:L50)</f>
        <v>2.0136986301369868</v>
      </c>
      <c r="M51" s="16"/>
    </row>
    <row r="52" spans="1:13" x14ac:dyDescent="0.25">
      <c r="A52" s="30" t="s">
        <v>58</v>
      </c>
      <c r="B52" s="30"/>
      <c r="C52" s="17"/>
      <c r="D52" s="17">
        <f>+SUM(D49:D50)</f>
        <v>572</v>
      </c>
      <c r="E52" s="17"/>
      <c r="F52" s="17">
        <f>+SUM(F49:F50)</f>
        <v>509</v>
      </c>
      <c r="G52" s="17"/>
      <c r="H52" s="17">
        <f>+SUM(H49:H50)</f>
        <v>1766</v>
      </c>
      <c r="I52" s="17"/>
      <c r="J52" s="17"/>
      <c r="K52" s="17"/>
      <c r="L52" s="17"/>
      <c r="M52" s="18">
        <f>+F52/D52</f>
        <v>0.8898601398601399</v>
      </c>
    </row>
    <row r="53" spans="1:13" x14ac:dyDescent="0.25">
      <c r="A53" s="22" t="s">
        <v>59</v>
      </c>
      <c r="B53" s="32" t="s">
        <v>60</v>
      </c>
      <c r="C53" s="14">
        <v>11.766666666666667</v>
      </c>
      <c r="D53" s="14">
        <v>372</v>
      </c>
      <c r="E53" s="14">
        <v>31.614730878186968</v>
      </c>
      <c r="F53" s="14">
        <v>277</v>
      </c>
      <c r="G53" s="14">
        <v>23.541076487252123</v>
      </c>
      <c r="H53" s="14">
        <v>270</v>
      </c>
      <c r="I53" s="14">
        <v>29.065155807365436</v>
      </c>
      <c r="J53" s="14">
        <v>2.5495750708215295</v>
      </c>
      <c r="K53" s="14">
        <v>20.991501416430594</v>
      </c>
      <c r="L53" s="14">
        <v>2.5495750708215295</v>
      </c>
      <c r="M53" s="15">
        <f t="shared" ref="M53:M54" si="8">+F53/D53</f>
        <v>0.7446236559139785</v>
      </c>
    </row>
    <row r="54" spans="1:13" x14ac:dyDescent="0.25">
      <c r="A54" s="22" t="s">
        <v>59</v>
      </c>
      <c r="B54" s="32" t="s">
        <v>61</v>
      </c>
      <c r="C54" s="14">
        <v>12.166666666666666</v>
      </c>
      <c r="D54" s="14">
        <v>420</v>
      </c>
      <c r="E54" s="14">
        <v>34.520547945205472</v>
      </c>
      <c r="F54" s="14">
        <v>249</v>
      </c>
      <c r="G54" s="14">
        <v>20.465753424657532</v>
      </c>
      <c r="H54" s="14">
        <v>233</v>
      </c>
      <c r="I54" s="14">
        <v>29.835616438356169</v>
      </c>
      <c r="J54" s="14">
        <v>4.6849315068493151</v>
      </c>
      <c r="K54" s="14">
        <v>17.835616438356166</v>
      </c>
      <c r="L54" s="14">
        <v>2.6301369863013702</v>
      </c>
      <c r="M54" s="15">
        <f t="shared" si="8"/>
        <v>0.59285714285714286</v>
      </c>
    </row>
    <row r="55" spans="1:13" x14ac:dyDescent="0.25">
      <c r="A55" s="29" t="s">
        <v>22</v>
      </c>
      <c r="B55" s="29"/>
      <c r="C55" s="16"/>
      <c r="D55" s="16"/>
      <c r="E55" s="16">
        <f>+AVERAGE(E53:E54)</f>
        <v>33.06763941169622</v>
      </c>
      <c r="F55" s="16"/>
      <c r="G55" s="16">
        <f>+AVERAGE(G53:G54)</f>
        <v>22.003414955954828</v>
      </c>
      <c r="H55" s="16"/>
      <c r="I55" s="16">
        <f>+AVERAGE(I53:I54)</f>
        <v>29.450386122860802</v>
      </c>
      <c r="J55" s="16">
        <f>+AVERAGE(J53:J54)</f>
        <v>3.6172532888354221</v>
      </c>
      <c r="K55" s="16">
        <f>+AVERAGE(K53:K54)</f>
        <v>19.413558927393382</v>
      </c>
      <c r="L55" s="16">
        <f>+AVERAGE(L53:L54)</f>
        <v>2.5898560285614498</v>
      </c>
      <c r="M55" s="16"/>
    </row>
    <row r="56" spans="1:13" x14ac:dyDescent="0.25">
      <c r="A56" s="30" t="s">
        <v>62</v>
      </c>
      <c r="B56" s="30"/>
      <c r="C56" s="17"/>
      <c r="D56" s="17">
        <f>+SUM(D53:D54)</f>
        <v>792</v>
      </c>
      <c r="E56" s="17"/>
      <c r="F56" s="17">
        <f t="shared" ref="F56:H56" si="9">+SUM(F53:F54)</f>
        <v>526</v>
      </c>
      <c r="G56" s="17"/>
      <c r="H56" s="17">
        <f t="shared" si="9"/>
        <v>503</v>
      </c>
      <c r="I56" s="17"/>
      <c r="J56" s="17"/>
      <c r="K56" s="17"/>
      <c r="L56" s="17"/>
      <c r="M56" s="18">
        <f>+F56/D56</f>
        <v>0.66414141414141414</v>
      </c>
    </row>
    <row r="57" spans="1:13" x14ac:dyDescent="0.25">
      <c r="A57" s="22" t="s">
        <v>63</v>
      </c>
      <c r="B57" s="32" t="s">
        <v>64</v>
      </c>
      <c r="C57" s="14">
        <v>12.166666666666666</v>
      </c>
      <c r="D57" s="14">
        <v>225</v>
      </c>
      <c r="E57" s="14">
        <v>18.493150684931511</v>
      </c>
      <c r="F57" s="14">
        <v>149</v>
      </c>
      <c r="G57" s="14">
        <v>12.246575342465754</v>
      </c>
      <c r="H57" s="14">
        <v>69</v>
      </c>
      <c r="I57" s="14">
        <v>13.972602739726028</v>
      </c>
      <c r="J57" s="14">
        <v>4.5205479452054789</v>
      </c>
      <c r="K57" s="14">
        <v>10.191780821917808</v>
      </c>
      <c r="L57" s="14">
        <v>2.0547945205479454</v>
      </c>
      <c r="M57" s="15">
        <f t="shared" ref="M57:M58" si="10">+F57/D57</f>
        <v>0.66222222222222227</v>
      </c>
    </row>
    <row r="58" spans="1:13" x14ac:dyDescent="0.25">
      <c r="A58" s="22" t="s">
        <v>63</v>
      </c>
      <c r="B58" s="32" t="s">
        <v>65</v>
      </c>
      <c r="C58" s="14">
        <v>12.166666666666666</v>
      </c>
      <c r="D58" s="14">
        <v>234</v>
      </c>
      <c r="E58" s="14">
        <v>19.232876712328771</v>
      </c>
      <c r="F58" s="14">
        <v>182</v>
      </c>
      <c r="G58" s="14">
        <v>14.958904109589044</v>
      </c>
      <c r="H58" s="14">
        <v>88</v>
      </c>
      <c r="I58" s="14">
        <v>14.95890410958904</v>
      </c>
      <c r="J58" s="14">
        <v>4.2739726027397262</v>
      </c>
      <c r="K58" s="14">
        <v>11.424657534246576</v>
      </c>
      <c r="L58" s="14">
        <v>3.5342465753424661</v>
      </c>
      <c r="M58" s="15">
        <f t="shared" si="10"/>
        <v>0.77777777777777779</v>
      </c>
    </row>
    <row r="59" spans="1:13" x14ac:dyDescent="0.25">
      <c r="A59" s="29" t="s">
        <v>22</v>
      </c>
      <c r="B59" s="29"/>
      <c r="C59" s="16"/>
      <c r="D59" s="16"/>
      <c r="E59" s="16">
        <f>+AVERAGE(E57:E58)</f>
        <v>18.863013698630141</v>
      </c>
      <c r="F59" s="16"/>
      <c r="G59" s="16">
        <f>+AVERAGE(G57:G58)</f>
        <v>13.602739726027398</v>
      </c>
      <c r="H59" s="16"/>
      <c r="I59" s="16">
        <f>+AVERAGE(I57:I58)</f>
        <v>14.465753424657535</v>
      </c>
      <c r="J59" s="16">
        <f>+AVERAGE(J57:J58)</f>
        <v>4.3972602739726021</v>
      </c>
      <c r="K59" s="16">
        <f>+AVERAGE(K57:K58)</f>
        <v>10.808219178082192</v>
      </c>
      <c r="L59" s="16">
        <f>+AVERAGE(L57:L58)</f>
        <v>2.794520547945206</v>
      </c>
      <c r="M59" s="16"/>
    </row>
    <row r="60" spans="1:13" x14ac:dyDescent="0.25">
      <c r="A60" s="30" t="s">
        <v>66</v>
      </c>
      <c r="B60" s="30"/>
      <c r="C60" s="17"/>
      <c r="D60" s="17">
        <f>+SUM(D57:D58)</f>
        <v>459</v>
      </c>
      <c r="E60" s="17"/>
      <c r="F60" s="17">
        <f>+SUM(F57:F58)</f>
        <v>331</v>
      </c>
      <c r="G60" s="17"/>
      <c r="H60" s="17">
        <f>+SUM(H57:H58)</f>
        <v>157</v>
      </c>
      <c r="I60" s="17"/>
      <c r="J60" s="17"/>
      <c r="K60" s="17"/>
      <c r="L60" s="17"/>
      <c r="M60" s="18">
        <f>+F60/D60</f>
        <v>0.72113289760348587</v>
      </c>
    </row>
    <row r="61" spans="1:13" x14ac:dyDescent="0.25">
      <c r="A61" s="22" t="s">
        <v>67</v>
      </c>
      <c r="B61" s="32" t="s">
        <v>68</v>
      </c>
      <c r="C61" s="14">
        <v>12.166666666666666</v>
      </c>
      <c r="D61" s="14">
        <v>317</v>
      </c>
      <c r="E61" s="14">
        <v>26.054794520547944</v>
      </c>
      <c r="F61" s="14">
        <v>322</v>
      </c>
      <c r="G61" s="14">
        <v>26.465753424657535</v>
      </c>
      <c r="H61" s="14">
        <v>546</v>
      </c>
      <c r="I61" s="14">
        <v>21.616438356164384</v>
      </c>
      <c r="J61" s="14">
        <v>4.4383561643835616</v>
      </c>
      <c r="K61" s="14">
        <v>23.342465753424658</v>
      </c>
      <c r="L61" s="14">
        <v>3.1232876712328772</v>
      </c>
      <c r="M61" s="15">
        <f t="shared" ref="M61:M62" si="11">+F61/D61</f>
        <v>1.0157728706624605</v>
      </c>
    </row>
    <row r="62" spans="1:13" x14ac:dyDescent="0.25">
      <c r="A62" s="22" t="s">
        <v>67</v>
      </c>
      <c r="B62" s="32" t="s">
        <v>69</v>
      </c>
      <c r="C62" s="14">
        <v>12.166666666666666</v>
      </c>
      <c r="D62" s="14">
        <v>293</v>
      </c>
      <c r="E62" s="14">
        <v>24.082191780821919</v>
      </c>
      <c r="F62" s="14">
        <v>203</v>
      </c>
      <c r="G62" s="14">
        <v>16.684931506849317</v>
      </c>
      <c r="H62" s="14">
        <v>483</v>
      </c>
      <c r="I62" s="14">
        <v>20.136986301369863</v>
      </c>
      <c r="J62" s="14">
        <v>3.9452054794520546</v>
      </c>
      <c r="K62" s="14">
        <v>14.219178082191783</v>
      </c>
      <c r="L62" s="14">
        <v>2.4657534246575348</v>
      </c>
      <c r="M62" s="15">
        <f t="shared" si="11"/>
        <v>0.69283276450511944</v>
      </c>
    </row>
    <row r="63" spans="1:13" x14ac:dyDescent="0.25">
      <c r="A63" s="29" t="s">
        <v>22</v>
      </c>
      <c r="B63" s="29"/>
      <c r="C63" s="16"/>
      <c r="D63" s="16"/>
      <c r="E63" s="16">
        <f>+AVERAGE(E61:E62)</f>
        <v>25.06849315068493</v>
      </c>
      <c r="F63" s="16"/>
      <c r="G63" s="16">
        <f>+AVERAGE(G61:G62)</f>
        <v>21.575342465753426</v>
      </c>
      <c r="H63" s="16"/>
      <c r="I63" s="16">
        <f>+AVERAGE(I61:I62)</f>
        <v>20.876712328767123</v>
      </c>
      <c r="J63" s="16">
        <f>+AVERAGE(J61:J62)</f>
        <v>4.1917808219178081</v>
      </c>
      <c r="K63" s="16">
        <f>+AVERAGE(K61:K62)</f>
        <v>18.780821917808222</v>
      </c>
      <c r="L63" s="16">
        <f>+AVERAGE(L61:L62)</f>
        <v>2.794520547945206</v>
      </c>
      <c r="M63" s="16"/>
    </row>
    <row r="64" spans="1:13" x14ac:dyDescent="0.25">
      <c r="A64" s="30" t="s">
        <v>70</v>
      </c>
      <c r="B64" s="30"/>
      <c r="C64" s="17"/>
      <c r="D64" s="17">
        <f>+SUM(D61:D62)</f>
        <v>610</v>
      </c>
      <c r="E64" s="17"/>
      <c r="F64" s="17">
        <f>+SUM(F61:F62)</f>
        <v>525</v>
      </c>
      <c r="G64" s="17"/>
      <c r="H64" s="17">
        <f>+SUM(H61:H62)</f>
        <v>1029</v>
      </c>
      <c r="I64" s="17"/>
      <c r="J64" s="17"/>
      <c r="K64" s="17"/>
      <c r="L64" s="17"/>
      <c r="M64" s="18">
        <f>+F64/D64</f>
        <v>0.86065573770491799</v>
      </c>
    </row>
    <row r="65" spans="1:13" x14ac:dyDescent="0.25">
      <c r="A65" s="22" t="s">
        <v>71</v>
      </c>
      <c r="B65" s="32" t="s">
        <v>72</v>
      </c>
      <c r="C65" s="14">
        <v>12.166666666666666</v>
      </c>
      <c r="D65" s="14">
        <v>708</v>
      </c>
      <c r="E65" s="14">
        <v>58.19178082191781</v>
      </c>
      <c r="F65" s="14">
        <v>319</v>
      </c>
      <c r="G65" s="14">
        <v>26.219178082191782</v>
      </c>
      <c r="H65" s="14">
        <v>1469</v>
      </c>
      <c r="I65" s="14">
        <v>58.19178082191781</v>
      </c>
      <c r="J65" s="14"/>
      <c r="K65" s="14">
        <v>26.219178082191782</v>
      </c>
      <c r="L65" s="14"/>
      <c r="M65" s="15">
        <f t="shared" ref="M65:M66" si="12">+F65/D65</f>
        <v>0.45056497175141241</v>
      </c>
    </row>
    <row r="66" spans="1:13" x14ac:dyDescent="0.25">
      <c r="A66" s="22" t="s">
        <v>71</v>
      </c>
      <c r="B66" s="32" t="s">
        <v>73</v>
      </c>
      <c r="C66" s="14">
        <v>11.766666666666667</v>
      </c>
      <c r="D66" s="14">
        <v>697</v>
      </c>
      <c r="E66" s="14">
        <v>59.23512747875354</v>
      </c>
      <c r="F66" s="14">
        <v>464</v>
      </c>
      <c r="G66" s="14">
        <v>39.433427762039656</v>
      </c>
      <c r="H66" s="14">
        <v>1219</v>
      </c>
      <c r="I66" s="14">
        <v>59.23512747875354</v>
      </c>
      <c r="J66" s="14"/>
      <c r="K66" s="14">
        <v>39.433427762039656</v>
      </c>
      <c r="L66" s="14"/>
      <c r="M66" s="15">
        <f t="shared" si="12"/>
        <v>0.66571018651362979</v>
      </c>
    </row>
    <row r="67" spans="1:13" x14ac:dyDescent="0.25">
      <c r="A67" s="29" t="s">
        <v>22</v>
      </c>
      <c r="B67" s="29"/>
      <c r="C67" s="16"/>
      <c r="D67" s="16"/>
      <c r="E67" s="16">
        <f>+AVERAGE(E65:E66)</f>
        <v>58.713454150335679</v>
      </c>
      <c r="F67" s="16"/>
      <c r="G67" s="16">
        <f>+AVERAGE(G65:G66)</f>
        <v>32.826302922115715</v>
      </c>
      <c r="H67" s="16"/>
      <c r="I67" s="16">
        <f>+AVERAGE(I65:I66)</f>
        <v>58.713454150335679</v>
      </c>
      <c r="J67" s="16"/>
      <c r="K67" s="16">
        <f>+AVERAGE(K65:K66)</f>
        <v>32.826302922115715</v>
      </c>
      <c r="L67" s="16"/>
      <c r="M67" s="16"/>
    </row>
    <row r="68" spans="1:13" x14ac:dyDescent="0.25">
      <c r="A68" s="30" t="s">
        <v>74</v>
      </c>
      <c r="B68" s="30"/>
      <c r="C68" s="17"/>
      <c r="D68" s="17">
        <f>+SUM(D65:D66)</f>
        <v>1405</v>
      </c>
      <c r="E68" s="17"/>
      <c r="F68" s="17">
        <f t="shared" ref="F68:H68" si="13">+SUM(F65:F66)</f>
        <v>783</v>
      </c>
      <c r="G68" s="17"/>
      <c r="H68" s="17">
        <f t="shared" si="13"/>
        <v>2688</v>
      </c>
      <c r="I68" s="17"/>
      <c r="J68" s="17"/>
      <c r="K68" s="17"/>
      <c r="L68" s="17"/>
      <c r="M68" s="18">
        <f>+F68/D68</f>
        <v>0.55729537366548043</v>
      </c>
    </row>
    <row r="69" spans="1:13" x14ac:dyDescent="0.25">
      <c r="A69" s="22" t="s">
        <v>75</v>
      </c>
      <c r="B69" s="32" t="s">
        <v>76</v>
      </c>
      <c r="C69" s="14">
        <v>12.166666666666666</v>
      </c>
      <c r="D69" s="14">
        <v>374</v>
      </c>
      <c r="E69" s="14">
        <v>30.739726027397264</v>
      </c>
      <c r="F69" s="14">
        <v>347</v>
      </c>
      <c r="G69" s="14">
        <v>28.520547945205482</v>
      </c>
      <c r="H69" s="14">
        <v>735</v>
      </c>
      <c r="I69" s="14">
        <v>26.876712328767127</v>
      </c>
      <c r="J69" s="14">
        <v>3.8630136986301373</v>
      </c>
      <c r="K69" s="14">
        <v>26.547945205479454</v>
      </c>
      <c r="L69" s="14">
        <v>1.972602739726028</v>
      </c>
      <c r="M69" s="15">
        <f t="shared" ref="M69:M70" si="14">+F69/D69</f>
        <v>0.92780748663101609</v>
      </c>
    </row>
    <row r="70" spans="1:13" x14ac:dyDescent="0.25">
      <c r="A70" s="22" t="s">
        <v>75</v>
      </c>
      <c r="B70" s="32" t="s">
        <v>77</v>
      </c>
      <c r="C70" s="14">
        <v>12.166666666666666</v>
      </c>
      <c r="D70" s="14">
        <v>399</v>
      </c>
      <c r="E70" s="14">
        <v>32.794520547945204</v>
      </c>
      <c r="F70" s="14">
        <v>331</v>
      </c>
      <c r="G70" s="14">
        <v>27.205479452054792</v>
      </c>
      <c r="H70" s="14">
        <v>439</v>
      </c>
      <c r="I70" s="14">
        <v>29.589041095890416</v>
      </c>
      <c r="J70" s="14">
        <v>3.2054794520547945</v>
      </c>
      <c r="K70" s="14">
        <v>25.315068493150687</v>
      </c>
      <c r="L70" s="14">
        <v>1.8904109589041098</v>
      </c>
      <c r="M70" s="15">
        <f t="shared" si="14"/>
        <v>0.82957393483709274</v>
      </c>
    </row>
    <row r="71" spans="1:13" x14ac:dyDescent="0.25">
      <c r="A71" s="29" t="s">
        <v>22</v>
      </c>
      <c r="B71" s="29"/>
      <c r="C71" s="16"/>
      <c r="D71" s="16"/>
      <c r="E71" s="16">
        <f>+AVERAGE(E69:E70)</f>
        <v>31.767123287671232</v>
      </c>
      <c r="F71" s="16"/>
      <c r="G71" s="16">
        <f>+AVERAGE(G69:G70)</f>
        <v>27.863013698630137</v>
      </c>
      <c r="H71" s="16"/>
      <c r="I71" s="16">
        <f>+AVERAGE(I69:I70)</f>
        <v>28.232876712328771</v>
      </c>
      <c r="J71" s="16">
        <f>+AVERAGE(J69:J70)</f>
        <v>3.5342465753424657</v>
      </c>
      <c r="K71" s="16">
        <f>+AVERAGE(K69:K70)</f>
        <v>25.93150684931507</v>
      </c>
      <c r="L71" s="16">
        <f>+AVERAGE(L69:L70)</f>
        <v>1.9315068493150689</v>
      </c>
      <c r="M71" s="16"/>
    </row>
    <row r="72" spans="1:13" x14ac:dyDescent="0.25">
      <c r="A72" s="30" t="s">
        <v>78</v>
      </c>
      <c r="B72" s="30"/>
      <c r="C72" s="17"/>
      <c r="D72" s="17">
        <f>+SUM(D69:D70)</f>
        <v>773</v>
      </c>
      <c r="E72" s="17"/>
      <c r="F72" s="17">
        <f>+SUM(F69:F70)</f>
        <v>678</v>
      </c>
      <c r="G72" s="17"/>
      <c r="H72" s="17">
        <f>+SUM(H69:H70)</f>
        <v>1174</v>
      </c>
      <c r="I72" s="17"/>
      <c r="J72" s="17"/>
      <c r="K72" s="17"/>
      <c r="L72" s="17"/>
      <c r="M72" s="18">
        <f>+F72/D72</f>
        <v>0.87710219922380339</v>
      </c>
    </row>
    <row r="73" spans="1:13" x14ac:dyDescent="0.25">
      <c r="A73" s="22" t="s">
        <v>79</v>
      </c>
      <c r="B73" s="32" t="s">
        <v>80</v>
      </c>
      <c r="C73" s="14">
        <v>12.166666666666666</v>
      </c>
      <c r="D73" s="14">
        <v>206</v>
      </c>
      <c r="E73" s="14">
        <v>16.93150684931507</v>
      </c>
      <c r="F73" s="14">
        <v>95</v>
      </c>
      <c r="G73" s="14">
        <v>7.8082191780821928</v>
      </c>
      <c r="H73" s="14">
        <v>352</v>
      </c>
      <c r="I73" s="14">
        <v>11.671232876712329</v>
      </c>
      <c r="J73" s="14">
        <v>5.2602739726027403</v>
      </c>
      <c r="K73" s="14">
        <v>6.3287671232876717</v>
      </c>
      <c r="L73" s="14">
        <v>1.4794520547945207</v>
      </c>
      <c r="M73" s="15">
        <f t="shared" ref="M73" si="15">+F73/D73</f>
        <v>0.46116504854368934</v>
      </c>
    </row>
    <row r="74" spans="1:13" x14ac:dyDescent="0.25">
      <c r="A74" s="29" t="s">
        <v>22</v>
      </c>
      <c r="B74" s="29"/>
      <c r="C74" s="16"/>
      <c r="D74" s="16"/>
      <c r="E74" s="16">
        <f>+AVERAGE(E73:E73)</f>
        <v>16.93150684931507</v>
      </c>
      <c r="F74" s="16"/>
      <c r="G74" s="16">
        <f>+AVERAGE(G73:G73)</f>
        <v>7.8082191780821928</v>
      </c>
      <c r="H74" s="16"/>
      <c r="I74" s="16">
        <f>+AVERAGE(I73:I73)</f>
        <v>11.671232876712329</v>
      </c>
      <c r="J74" s="16">
        <f>+AVERAGE(J73:J73)</f>
        <v>5.2602739726027403</v>
      </c>
      <c r="K74" s="16">
        <f>+AVERAGE(K73:K73)</f>
        <v>6.3287671232876717</v>
      </c>
      <c r="L74" s="16">
        <f>+AVERAGE(L73:L73)</f>
        <v>1.4794520547945207</v>
      </c>
      <c r="M74" s="16"/>
    </row>
    <row r="75" spans="1:13" x14ac:dyDescent="0.25">
      <c r="A75" s="30" t="s">
        <v>81</v>
      </c>
      <c r="B75" s="30"/>
      <c r="C75" s="17"/>
      <c r="D75" s="17">
        <f>+SUM(D73:D73)</f>
        <v>206</v>
      </c>
      <c r="E75" s="17"/>
      <c r="F75" s="17">
        <f>+SUM(F73:F73)</f>
        <v>95</v>
      </c>
      <c r="G75" s="17"/>
      <c r="H75" s="17">
        <f>+SUM(H73:H73)</f>
        <v>352</v>
      </c>
      <c r="I75" s="17"/>
      <c r="J75" s="17"/>
      <c r="K75" s="17"/>
      <c r="L75" s="17"/>
      <c r="M75" s="18">
        <f>+F75/D75</f>
        <v>0.46116504854368934</v>
      </c>
    </row>
    <row r="76" spans="1:13" x14ac:dyDescent="0.25">
      <c r="A76" s="22" t="s">
        <v>82</v>
      </c>
      <c r="B76" s="32" t="s">
        <v>83</v>
      </c>
      <c r="C76" s="14">
        <v>12.166666666666666</v>
      </c>
      <c r="D76" s="14">
        <v>205</v>
      </c>
      <c r="E76" s="14">
        <v>16.849315068493151</v>
      </c>
      <c r="F76" s="14">
        <v>33</v>
      </c>
      <c r="G76" s="14">
        <v>2.7123287671232879</v>
      </c>
      <c r="H76" s="14">
        <v>603</v>
      </c>
      <c r="I76" s="14">
        <v>16.849315068493151</v>
      </c>
      <c r="J76" s="14"/>
      <c r="K76" s="14">
        <v>2.7123287671232879</v>
      </c>
      <c r="L76" s="14"/>
      <c r="M76" s="15">
        <f t="shared" ref="M76:M77" si="16">+F76/D76</f>
        <v>0.16097560975609757</v>
      </c>
    </row>
    <row r="77" spans="1:13" x14ac:dyDescent="0.25">
      <c r="A77" s="22" t="s">
        <v>82</v>
      </c>
      <c r="B77" s="32" t="s">
        <v>84</v>
      </c>
      <c r="C77" s="14">
        <v>12.166666666666666</v>
      </c>
      <c r="D77" s="14">
        <v>318</v>
      </c>
      <c r="E77" s="14">
        <v>26.136986301369866</v>
      </c>
      <c r="F77" s="14">
        <v>199</v>
      </c>
      <c r="G77" s="14">
        <v>16.356164383561644</v>
      </c>
      <c r="H77" s="14">
        <v>590</v>
      </c>
      <c r="I77" s="14">
        <v>22.93150684931507</v>
      </c>
      <c r="J77" s="14">
        <v>3.2054794520547949</v>
      </c>
      <c r="K77" s="14">
        <v>14.958904109589044</v>
      </c>
      <c r="L77" s="14">
        <v>1.3972602739726028</v>
      </c>
      <c r="M77" s="15">
        <f t="shared" si="16"/>
        <v>0.62578616352201255</v>
      </c>
    </row>
    <row r="78" spans="1:13" x14ac:dyDescent="0.25">
      <c r="A78" s="29" t="s">
        <v>22</v>
      </c>
      <c r="B78" s="29"/>
      <c r="C78" s="16"/>
      <c r="D78" s="16"/>
      <c r="E78" s="16">
        <f>+AVERAGE(E76:E77)</f>
        <v>21.493150684931507</v>
      </c>
      <c r="F78" s="16"/>
      <c r="G78" s="16">
        <f>+AVERAGE(G76:G77)</f>
        <v>9.5342465753424666</v>
      </c>
      <c r="H78" s="16"/>
      <c r="I78" s="16">
        <f>+AVERAGE(I76:I77)</f>
        <v>19.890410958904113</v>
      </c>
      <c r="J78" s="16">
        <f>+AVERAGE(J76:J77)</f>
        <v>3.2054794520547949</v>
      </c>
      <c r="K78" s="16">
        <f>+AVERAGE(K76:K77)</f>
        <v>8.8356164383561655</v>
      </c>
      <c r="L78" s="16">
        <f>+AVERAGE(L76:L77)</f>
        <v>1.3972602739726028</v>
      </c>
      <c r="M78" s="16"/>
    </row>
    <row r="79" spans="1:13" x14ac:dyDescent="0.25">
      <c r="A79" s="30" t="s">
        <v>85</v>
      </c>
      <c r="B79" s="30"/>
      <c r="C79" s="17"/>
      <c r="D79" s="17">
        <f>+SUM(D76:D77)</f>
        <v>523</v>
      </c>
      <c r="E79" s="17"/>
      <c r="F79" s="17">
        <f>+SUM(F76:F77)</f>
        <v>232</v>
      </c>
      <c r="G79" s="17"/>
      <c r="H79" s="17">
        <f>+SUM(H76:H77)</f>
        <v>1193</v>
      </c>
      <c r="I79" s="17"/>
      <c r="J79" s="17"/>
      <c r="K79" s="17"/>
      <c r="L79" s="17"/>
      <c r="M79" s="18">
        <f>+F79/D79</f>
        <v>0.44359464627151052</v>
      </c>
    </row>
    <row r="80" spans="1:13" x14ac:dyDescent="0.25">
      <c r="A80" s="22" t="s">
        <v>86</v>
      </c>
      <c r="B80" s="32" t="s">
        <v>87</v>
      </c>
      <c r="C80" s="14">
        <v>12.166666666666666</v>
      </c>
      <c r="D80" s="14">
        <v>394</v>
      </c>
      <c r="E80" s="14">
        <v>32.383561643835613</v>
      </c>
      <c r="F80" s="14">
        <v>412</v>
      </c>
      <c r="G80" s="14">
        <v>33.863013698630141</v>
      </c>
      <c r="H80" s="14">
        <v>501</v>
      </c>
      <c r="I80" s="14">
        <v>22.027397260273972</v>
      </c>
      <c r="J80" s="14">
        <v>10.356164383561644</v>
      </c>
      <c r="K80" s="14">
        <v>24.493150684931507</v>
      </c>
      <c r="L80" s="14">
        <v>9.3698630136986321</v>
      </c>
      <c r="M80" s="15">
        <f t="shared" ref="M80:M81" si="17">+F80/D80</f>
        <v>1.0456852791878173</v>
      </c>
    </row>
    <row r="81" spans="1:13" x14ac:dyDescent="0.25">
      <c r="A81" s="22" t="s">
        <v>86</v>
      </c>
      <c r="B81" s="32" t="s">
        <v>88</v>
      </c>
      <c r="C81" s="14">
        <v>11.766666666666667</v>
      </c>
      <c r="D81" s="14">
        <v>427</v>
      </c>
      <c r="E81" s="14">
        <v>36.288951841359768</v>
      </c>
      <c r="F81" s="14">
        <v>272</v>
      </c>
      <c r="G81" s="14">
        <v>23.116147308781866</v>
      </c>
      <c r="H81" s="14">
        <v>489</v>
      </c>
      <c r="I81" s="14">
        <v>24.815864022662886</v>
      </c>
      <c r="J81" s="14">
        <v>11.473087818696882</v>
      </c>
      <c r="K81" s="14">
        <v>16.657223796033993</v>
      </c>
      <c r="L81" s="14">
        <v>6.4589235127478748</v>
      </c>
      <c r="M81" s="15">
        <f t="shared" si="17"/>
        <v>0.63700234192037475</v>
      </c>
    </row>
    <row r="82" spans="1:13" x14ac:dyDescent="0.25">
      <c r="A82" s="29" t="s">
        <v>22</v>
      </c>
      <c r="B82" s="29"/>
      <c r="C82" s="16"/>
      <c r="D82" s="16"/>
      <c r="E82" s="16">
        <f>+AVERAGE(E80:E81)</f>
        <v>34.336256742597691</v>
      </c>
      <c r="F82" s="16"/>
      <c r="G82" s="16">
        <f>+AVERAGE(G80:G81)</f>
        <v>28.489580503706001</v>
      </c>
      <c r="H82" s="16"/>
      <c r="I82" s="16">
        <f>+AVERAGE(I80:I81)</f>
        <v>23.421630641468429</v>
      </c>
      <c r="J82" s="16">
        <f>+AVERAGE(J80:J81)</f>
        <v>10.914626101129263</v>
      </c>
      <c r="K82" s="16">
        <f>+AVERAGE(K80:K81)</f>
        <v>20.575187240482748</v>
      </c>
      <c r="L82" s="16">
        <f>+AVERAGE(L80:L81)</f>
        <v>7.9143932632232534</v>
      </c>
      <c r="M82" s="16"/>
    </row>
    <row r="83" spans="1:13" x14ac:dyDescent="0.25">
      <c r="A83" s="30" t="s">
        <v>89</v>
      </c>
      <c r="B83" s="30"/>
      <c r="C83" s="17"/>
      <c r="D83" s="17">
        <f>+SUM(D80:D81)</f>
        <v>821</v>
      </c>
      <c r="E83" s="17"/>
      <c r="F83" s="17">
        <f>+SUM(F80:F81)</f>
        <v>684</v>
      </c>
      <c r="G83" s="17"/>
      <c r="H83" s="17">
        <f>+SUM(H80:H81)</f>
        <v>990</v>
      </c>
      <c r="I83" s="17"/>
      <c r="J83" s="17"/>
      <c r="K83" s="17"/>
      <c r="L83" s="17"/>
      <c r="M83" s="18">
        <f>+F83/D83</f>
        <v>0.83313032886723504</v>
      </c>
    </row>
    <row r="84" spans="1:13" x14ac:dyDescent="0.25">
      <c r="A84" s="22" t="s">
        <v>90</v>
      </c>
      <c r="B84" s="32" t="s">
        <v>91</v>
      </c>
      <c r="C84" s="14">
        <v>12.166666666666666</v>
      </c>
      <c r="D84" s="14">
        <v>508</v>
      </c>
      <c r="E84" s="14">
        <v>41.753424657534246</v>
      </c>
      <c r="F84" s="14">
        <v>352</v>
      </c>
      <c r="G84" s="14">
        <v>28.93150684931507</v>
      </c>
      <c r="H84" s="14">
        <v>880</v>
      </c>
      <c r="I84" s="14">
        <v>35.589041095890408</v>
      </c>
      <c r="J84" s="14">
        <v>6.1643835616438363</v>
      </c>
      <c r="K84" s="14">
        <v>23.671232876712331</v>
      </c>
      <c r="L84" s="14">
        <v>5.2602739726027394</v>
      </c>
      <c r="M84" s="15">
        <f t="shared" ref="M84:M85" si="18">+F84/D84</f>
        <v>0.69291338582677164</v>
      </c>
    </row>
    <row r="85" spans="1:13" x14ac:dyDescent="0.25">
      <c r="A85" s="22" t="s">
        <v>90</v>
      </c>
      <c r="B85" s="32" t="s">
        <v>92</v>
      </c>
      <c r="C85" s="14">
        <v>12.166666666666666</v>
      </c>
      <c r="D85" s="14">
        <v>468</v>
      </c>
      <c r="E85" s="14">
        <v>38.465753424657528</v>
      </c>
      <c r="F85" s="14">
        <v>300</v>
      </c>
      <c r="G85" s="14">
        <v>24.657534246575345</v>
      </c>
      <c r="H85" s="14">
        <v>883</v>
      </c>
      <c r="I85" s="14">
        <v>31.643835616438359</v>
      </c>
      <c r="J85" s="14">
        <v>6.8219178082191778</v>
      </c>
      <c r="K85" s="14">
        <v>19.56164383561644</v>
      </c>
      <c r="L85" s="14">
        <v>5.0958904109589049</v>
      </c>
      <c r="M85" s="15">
        <f t="shared" si="18"/>
        <v>0.64102564102564108</v>
      </c>
    </row>
    <row r="86" spans="1:13" x14ac:dyDescent="0.25">
      <c r="A86" s="29" t="s">
        <v>22</v>
      </c>
      <c r="B86" s="29"/>
      <c r="C86" s="16"/>
      <c r="D86" s="16"/>
      <c r="E86" s="16">
        <f>+AVERAGE(E84:E85)</f>
        <v>40.109589041095887</v>
      </c>
      <c r="F86" s="16"/>
      <c r="G86" s="16">
        <f>+AVERAGE(G84:G85)</f>
        <v>26.794520547945208</v>
      </c>
      <c r="H86" s="16"/>
      <c r="I86" s="16">
        <f>+AVERAGE(I84:I85)</f>
        <v>33.61643835616438</v>
      </c>
      <c r="J86" s="16">
        <f>+AVERAGE(J84:J85)</f>
        <v>6.493150684931507</v>
      </c>
      <c r="K86" s="16">
        <f>+AVERAGE(K84:K85)</f>
        <v>21.616438356164387</v>
      </c>
      <c r="L86" s="16">
        <f>+AVERAGE(L84:L85)</f>
        <v>5.1780821917808222</v>
      </c>
      <c r="M86" s="16"/>
    </row>
    <row r="87" spans="1:13" x14ac:dyDescent="0.25">
      <c r="A87" s="30" t="s">
        <v>93</v>
      </c>
      <c r="B87" s="30"/>
      <c r="C87" s="17"/>
      <c r="D87" s="17">
        <f>+SUM(D84:D85)</f>
        <v>976</v>
      </c>
      <c r="E87" s="17"/>
      <c r="F87" s="17">
        <f>+SUM(F84:F85)</f>
        <v>652</v>
      </c>
      <c r="G87" s="17"/>
      <c r="H87" s="17">
        <f>+SUM(H84:H85)</f>
        <v>1763</v>
      </c>
      <c r="I87" s="17"/>
      <c r="J87" s="17"/>
      <c r="K87" s="17"/>
      <c r="L87" s="17"/>
      <c r="M87" s="18">
        <f>+F87/D87</f>
        <v>0.66803278688524592</v>
      </c>
    </row>
    <row r="88" spans="1:13" x14ac:dyDescent="0.25">
      <c r="A88" s="22" t="s">
        <v>94</v>
      </c>
      <c r="B88" s="32" t="s">
        <v>95</v>
      </c>
      <c r="C88" s="14">
        <v>12.166666666666666</v>
      </c>
      <c r="D88" s="14">
        <v>585</v>
      </c>
      <c r="E88" s="14">
        <v>48.082191780821923</v>
      </c>
      <c r="F88" s="14">
        <v>497</v>
      </c>
      <c r="G88" s="14">
        <v>40.849315068493155</v>
      </c>
      <c r="H88" s="14">
        <v>488</v>
      </c>
      <c r="I88" s="14">
        <v>48.082191780821923</v>
      </c>
      <c r="J88" s="14"/>
      <c r="K88" s="14">
        <v>40.849315068493155</v>
      </c>
      <c r="L88" s="14"/>
      <c r="M88" s="15">
        <f t="shared" ref="M88:M89" si="19">+F88/D88</f>
        <v>0.84957264957264955</v>
      </c>
    </row>
    <row r="89" spans="1:13" x14ac:dyDescent="0.25">
      <c r="A89" s="22" t="s">
        <v>94</v>
      </c>
      <c r="B89" s="32" t="s">
        <v>96</v>
      </c>
      <c r="C89" s="14">
        <v>11.766666666666667</v>
      </c>
      <c r="D89" s="14">
        <v>681</v>
      </c>
      <c r="E89" s="14">
        <v>57.875354107648718</v>
      </c>
      <c r="F89" s="14">
        <v>500</v>
      </c>
      <c r="G89" s="14">
        <v>42.492917847025495</v>
      </c>
      <c r="H89" s="14">
        <v>491</v>
      </c>
      <c r="I89" s="14">
        <v>52.011331444759207</v>
      </c>
      <c r="J89" s="14">
        <v>5.8640226628895178</v>
      </c>
      <c r="K89" s="14">
        <v>38.583569405099148</v>
      </c>
      <c r="L89" s="14">
        <v>3.9093484419263449</v>
      </c>
      <c r="M89" s="15">
        <f t="shared" si="19"/>
        <v>0.73421439060205584</v>
      </c>
    </row>
    <row r="90" spans="1:13" x14ac:dyDescent="0.25">
      <c r="A90" s="29" t="s">
        <v>22</v>
      </c>
      <c r="B90" s="29"/>
      <c r="C90" s="16"/>
      <c r="D90" s="16"/>
      <c r="E90" s="16">
        <f>+AVERAGE(E88:E89)</f>
        <v>52.978772944235317</v>
      </c>
      <c r="F90" s="16"/>
      <c r="G90" s="16">
        <f>+AVERAGE(G88:G89)</f>
        <v>41.671116457759325</v>
      </c>
      <c r="H90" s="16"/>
      <c r="I90" s="16">
        <f>+AVERAGE(I88:I89)</f>
        <v>50.046761612790561</v>
      </c>
      <c r="J90" s="16">
        <f>+AVERAGE(J88:J89)</f>
        <v>5.8640226628895178</v>
      </c>
      <c r="K90" s="16">
        <f>+AVERAGE(K88:K89)</f>
        <v>39.716442236796155</v>
      </c>
      <c r="L90" s="16">
        <f>+AVERAGE(L88:L89)</f>
        <v>3.9093484419263449</v>
      </c>
      <c r="M90" s="16"/>
    </row>
    <row r="91" spans="1:13" x14ac:dyDescent="0.25">
      <c r="A91" s="30" t="s">
        <v>97</v>
      </c>
      <c r="B91" s="30"/>
      <c r="C91" s="17"/>
      <c r="D91" s="17">
        <f>+SUM(D88:D89)</f>
        <v>1266</v>
      </c>
      <c r="E91" s="17"/>
      <c r="F91" s="17">
        <f>+SUM(F88:F89)</f>
        <v>997</v>
      </c>
      <c r="G91" s="17"/>
      <c r="H91" s="17">
        <f>+SUM(H88:H89)</f>
        <v>979</v>
      </c>
      <c r="I91" s="17"/>
      <c r="J91" s="17"/>
      <c r="K91" s="17"/>
      <c r="L91" s="17"/>
      <c r="M91" s="18">
        <f>+F91/D91</f>
        <v>0.78751974723538709</v>
      </c>
    </row>
    <row r="92" spans="1:13" x14ac:dyDescent="0.25">
      <c r="A92" s="22" t="s">
        <v>98</v>
      </c>
      <c r="B92" s="32" t="s">
        <v>99</v>
      </c>
      <c r="C92" s="14">
        <v>12.166666666666666</v>
      </c>
      <c r="D92" s="14">
        <v>276</v>
      </c>
      <c r="E92" s="14">
        <v>22.684931506849313</v>
      </c>
      <c r="F92" s="14">
        <v>250</v>
      </c>
      <c r="G92" s="14">
        <v>20.547945205479451</v>
      </c>
      <c r="H92" s="14">
        <v>53</v>
      </c>
      <c r="I92" s="14">
        <v>19.643835616438356</v>
      </c>
      <c r="J92" s="14">
        <v>3.0410958904109591</v>
      </c>
      <c r="K92" s="14">
        <v>18.657534246575342</v>
      </c>
      <c r="L92" s="14">
        <v>1.8904109589041096</v>
      </c>
      <c r="M92" s="15">
        <f t="shared" ref="M92:M93" si="20">+F92/D92</f>
        <v>0.90579710144927539</v>
      </c>
    </row>
    <row r="93" spans="1:13" x14ac:dyDescent="0.25">
      <c r="A93" s="22" t="s">
        <v>98</v>
      </c>
      <c r="B93" s="32" t="s">
        <v>100</v>
      </c>
      <c r="C93" s="14">
        <v>12.166666666666666</v>
      </c>
      <c r="D93" s="14">
        <v>274</v>
      </c>
      <c r="E93" s="14">
        <v>22.520547945205482</v>
      </c>
      <c r="F93" s="14">
        <v>250</v>
      </c>
      <c r="G93" s="14">
        <v>20.547945205479454</v>
      </c>
      <c r="H93" s="14">
        <v>42</v>
      </c>
      <c r="I93" s="14">
        <v>18.904109589041095</v>
      </c>
      <c r="J93" s="14">
        <v>3.6164383561643838</v>
      </c>
      <c r="K93" s="14">
        <v>18.657534246575342</v>
      </c>
      <c r="L93" s="14">
        <v>1.8904109589041098</v>
      </c>
      <c r="M93" s="15">
        <f t="shared" si="20"/>
        <v>0.91240875912408759</v>
      </c>
    </row>
    <row r="94" spans="1:13" x14ac:dyDescent="0.25">
      <c r="A94" s="29" t="s">
        <v>22</v>
      </c>
      <c r="B94" s="29"/>
      <c r="C94" s="16"/>
      <c r="D94" s="16"/>
      <c r="E94" s="16">
        <f>+AVERAGE(E92:E93)</f>
        <v>22.602739726027398</v>
      </c>
      <c r="F94" s="16"/>
      <c r="G94" s="16">
        <f>+AVERAGE(G92:G93)</f>
        <v>20.547945205479451</v>
      </c>
      <c r="H94" s="16"/>
      <c r="I94" s="16">
        <f>+AVERAGE(I92:I93)</f>
        <v>19.273972602739725</v>
      </c>
      <c r="J94" s="16">
        <f>+AVERAGE(J92:J93)</f>
        <v>3.3287671232876717</v>
      </c>
      <c r="K94" s="16">
        <f>+AVERAGE(K92:K93)</f>
        <v>18.657534246575342</v>
      </c>
      <c r="L94" s="16">
        <f>+AVERAGE(L92:L93)</f>
        <v>1.8904109589041096</v>
      </c>
      <c r="M94" s="16"/>
    </row>
    <row r="95" spans="1:13" x14ac:dyDescent="0.25">
      <c r="A95" s="30" t="s">
        <v>101</v>
      </c>
      <c r="B95" s="30"/>
      <c r="C95" s="17"/>
      <c r="D95" s="17">
        <f>+SUM(D92:D93)</f>
        <v>550</v>
      </c>
      <c r="E95" s="17"/>
      <c r="F95" s="17">
        <f>+SUM(F92:F93)</f>
        <v>500</v>
      </c>
      <c r="G95" s="17"/>
      <c r="H95" s="17">
        <f>+SUM(H92:H93)</f>
        <v>95</v>
      </c>
      <c r="I95" s="17"/>
      <c r="J95" s="17"/>
      <c r="K95" s="17"/>
      <c r="L95" s="17"/>
      <c r="M95" s="18">
        <f>+F95/D95</f>
        <v>0.90909090909090906</v>
      </c>
    </row>
    <row r="96" spans="1:13" x14ac:dyDescent="0.25">
      <c r="A96" s="22" t="s">
        <v>102</v>
      </c>
      <c r="B96" s="32" t="s">
        <v>103</v>
      </c>
      <c r="C96" s="14">
        <v>12.166666666666666</v>
      </c>
      <c r="D96" s="14">
        <v>270</v>
      </c>
      <c r="E96" s="14">
        <v>22.19178082191781</v>
      </c>
      <c r="F96" s="14">
        <v>258</v>
      </c>
      <c r="G96" s="14">
        <v>21.205479452054796</v>
      </c>
      <c r="H96" s="14">
        <v>109</v>
      </c>
      <c r="I96" s="14">
        <v>18</v>
      </c>
      <c r="J96" s="14">
        <v>4.191780821917809</v>
      </c>
      <c r="K96" s="14">
        <v>18.821917808219176</v>
      </c>
      <c r="L96" s="14">
        <v>2.3835616438356166</v>
      </c>
      <c r="M96" s="15">
        <f t="shared" ref="M96:M97" si="21">+F96/D96</f>
        <v>0.9555555555555556</v>
      </c>
    </row>
    <row r="97" spans="1:13" x14ac:dyDescent="0.25">
      <c r="A97" s="22" t="s">
        <v>102</v>
      </c>
      <c r="B97" s="32" t="s">
        <v>104</v>
      </c>
      <c r="C97" s="14">
        <v>12.166666666666666</v>
      </c>
      <c r="D97" s="14">
        <v>283</v>
      </c>
      <c r="E97" s="14">
        <v>23.260273972602739</v>
      </c>
      <c r="F97" s="14">
        <v>245</v>
      </c>
      <c r="G97" s="14">
        <v>20.136986301369863</v>
      </c>
      <c r="H97" s="14">
        <v>176</v>
      </c>
      <c r="I97" s="14">
        <v>18</v>
      </c>
      <c r="J97" s="14">
        <v>5.2602739726027403</v>
      </c>
      <c r="K97" s="14">
        <v>17.835616438356166</v>
      </c>
      <c r="L97" s="14">
        <v>2.3013698630136989</v>
      </c>
      <c r="M97" s="15">
        <f t="shared" si="21"/>
        <v>0.86572438162544174</v>
      </c>
    </row>
    <row r="98" spans="1:13" x14ac:dyDescent="0.25">
      <c r="A98" s="29" t="s">
        <v>22</v>
      </c>
      <c r="B98" s="29"/>
      <c r="C98" s="16"/>
      <c r="D98" s="16"/>
      <c r="E98" s="16">
        <f>+AVERAGE(E96:E97)</f>
        <v>22.726027397260275</v>
      </c>
      <c r="F98" s="16"/>
      <c r="G98" s="16">
        <f>+AVERAGE(G96:G97)</f>
        <v>20.671232876712331</v>
      </c>
      <c r="H98" s="16"/>
      <c r="I98" s="16">
        <f>+AVERAGE(I96:I97)</f>
        <v>18</v>
      </c>
      <c r="J98" s="16">
        <f>+AVERAGE(J96:J97)</f>
        <v>4.7260273972602747</v>
      </c>
      <c r="K98" s="16">
        <f>+AVERAGE(K96:K97)</f>
        <v>18.328767123287669</v>
      </c>
      <c r="L98" s="16">
        <f>+AVERAGE(L96:L97)</f>
        <v>2.3424657534246576</v>
      </c>
      <c r="M98" s="16"/>
    </row>
    <row r="99" spans="1:13" x14ac:dyDescent="0.25">
      <c r="A99" s="30" t="s">
        <v>105</v>
      </c>
      <c r="B99" s="30"/>
      <c r="C99" s="17"/>
      <c r="D99" s="17">
        <f>+SUM(D96:D97)</f>
        <v>553</v>
      </c>
      <c r="E99" s="17"/>
      <c r="F99" s="17">
        <f>+SUM(F96:F97)</f>
        <v>503</v>
      </c>
      <c r="G99" s="17"/>
      <c r="H99" s="17">
        <f>+SUM(H96:H97)</f>
        <v>285</v>
      </c>
      <c r="I99" s="17"/>
      <c r="J99" s="17"/>
      <c r="K99" s="17"/>
      <c r="L99" s="17"/>
      <c r="M99" s="18">
        <f>+F99/D99</f>
        <v>0.90958408679927671</v>
      </c>
    </row>
    <row r="100" spans="1:13" x14ac:dyDescent="0.25">
      <c r="A100" s="22" t="s">
        <v>106</v>
      </c>
      <c r="B100" s="32" t="s">
        <v>107</v>
      </c>
      <c r="C100" s="14">
        <v>12.166666666666666</v>
      </c>
      <c r="D100" s="14">
        <v>631</v>
      </c>
      <c r="E100" s="14">
        <v>51.863013698630141</v>
      </c>
      <c r="F100" s="14">
        <v>589</v>
      </c>
      <c r="G100" s="14">
        <v>48.410958904109592</v>
      </c>
      <c r="H100" s="14">
        <v>510</v>
      </c>
      <c r="I100" s="14">
        <v>45.863013698630141</v>
      </c>
      <c r="J100" s="14">
        <v>6.0000000000000018</v>
      </c>
      <c r="K100" s="14">
        <v>45.698630136986303</v>
      </c>
      <c r="L100" s="14">
        <v>2.7123287671232883</v>
      </c>
      <c r="M100" s="15">
        <f t="shared" ref="M100:M102" si="22">+F100/D100</f>
        <v>0.93343898573692552</v>
      </c>
    </row>
    <row r="101" spans="1:13" x14ac:dyDescent="0.25">
      <c r="A101" s="22" t="s">
        <v>106</v>
      </c>
      <c r="B101" s="32" t="s">
        <v>108</v>
      </c>
      <c r="C101" s="14">
        <v>12.166666666666666</v>
      </c>
      <c r="D101" s="14">
        <v>639</v>
      </c>
      <c r="E101" s="14">
        <v>52.520547945205486</v>
      </c>
      <c r="F101" s="14">
        <v>480</v>
      </c>
      <c r="G101" s="14">
        <v>39.452054794520556</v>
      </c>
      <c r="H101" s="14">
        <v>502</v>
      </c>
      <c r="I101" s="14">
        <v>46.273972602739725</v>
      </c>
      <c r="J101" s="14">
        <v>6.2465753424657535</v>
      </c>
      <c r="K101" s="14">
        <v>36.739726027397261</v>
      </c>
      <c r="L101" s="14">
        <v>2.7123287671232883</v>
      </c>
      <c r="M101" s="15">
        <f t="shared" si="22"/>
        <v>0.75117370892018775</v>
      </c>
    </row>
    <row r="102" spans="1:13" x14ac:dyDescent="0.25">
      <c r="A102" s="22" t="s">
        <v>106</v>
      </c>
      <c r="B102" s="32" t="s">
        <v>109</v>
      </c>
      <c r="C102" s="14">
        <v>12.166666666666666</v>
      </c>
      <c r="D102" s="14">
        <v>611</v>
      </c>
      <c r="E102" s="14">
        <v>50.219178082191782</v>
      </c>
      <c r="F102" s="14">
        <v>442</v>
      </c>
      <c r="G102" s="14">
        <v>36.328767123287676</v>
      </c>
      <c r="H102" s="14">
        <v>715</v>
      </c>
      <c r="I102" s="14">
        <v>44.630136986301373</v>
      </c>
      <c r="J102" s="14">
        <v>5.589041095890412</v>
      </c>
      <c r="K102" s="14">
        <v>33.780821917808225</v>
      </c>
      <c r="L102" s="14">
        <v>2.547945205479452</v>
      </c>
      <c r="M102" s="15">
        <f t="shared" si="22"/>
        <v>0.72340425531914898</v>
      </c>
    </row>
    <row r="103" spans="1:13" x14ac:dyDescent="0.25">
      <c r="A103" s="29" t="s">
        <v>22</v>
      </c>
      <c r="B103" s="29"/>
      <c r="C103" s="16"/>
      <c r="D103" s="16"/>
      <c r="E103" s="16">
        <f>+AVERAGE(E100:E102)</f>
        <v>51.534246575342472</v>
      </c>
      <c r="F103" s="16"/>
      <c r="G103" s="16">
        <f>+AVERAGE(G100:G102)</f>
        <v>41.397260273972606</v>
      </c>
      <c r="H103" s="16"/>
      <c r="I103" s="16">
        <f>+AVERAGE(I100:I102)</f>
        <v>45.589041095890416</v>
      </c>
      <c r="J103" s="16">
        <f>+AVERAGE(J100:J102)</f>
        <v>5.9452054794520564</v>
      </c>
      <c r="K103" s="16">
        <f>+AVERAGE(K100:K102)</f>
        <v>38.739726027397261</v>
      </c>
      <c r="L103" s="16">
        <f>+AVERAGE(L100:L102)</f>
        <v>2.6575342465753429</v>
      </c>
      <c r="M103" s="16"/>
    </row>
    <row r="104" spans="1:13" x14ac:dyDescent="0.25">
      <c r="A104" s="30" t="s">
        <v>110</v>
      </c>
      <c r="B104" s="30"/>
      <c r="C104" s="17"/>
      <c r="D104" s="17">
        <f>+SUM(D100:D102)</f>
        <v>1881</v>
      </c>
      <c r="E104" s="17"/>
      <c r="F104" s="17">
        <f>+SUM(F100:F102)</f>
        <v>1511</v>
      </c>
      <c r="G104" s="17"/>
      <c r="H104" s="17">
        <f>+SUM(H100:H102)</f>
        <v>1727</v>
      </c>
      <c r="I104" s="17"/>
      <c r="J104" s="17"/>
      <c r="K104" s="17"/>
      <c r="L104" s="17"/>
      <c r="M104" s="18">
        <f>+F104/D104</f>
        <v>0.80329611908559273</v>
      </c>
    </row>
    <row r="105" spans="1:13" x14ac:dyDescent="0.25">
      <c r="A105" s="22" t="s">
        <v>111</v>
      </c>
      <c r="B105" s="32" t="s">
        <v>112</v>
      </c>
      <c r="C105" s="14">
        <v>12.166666666666666</v>
      </c>
      <c r="D105" s="14">
        <v>257</v>
      </c>
      <c r="E105" s="14">
        <v>21.123287671232877</v>
      </c>
      <c r="F105" s="14">
        <v>200</v>
      </c>
      <c r="G105" s="14">
        <v>16.438356164383563</v>
      </c>
      <c r="H105" s="14">
        <v>424</v>
      </c>
      <c r="I105" s="14">
        <v>13.479452054794523</v>
      </c>
      <c r="J105" s="14">
        <v>7.6438356164383574</v>
      </c>
      <c r="K105" s="14">
        <v>12</v>
      </c>
      <c r="L105" s="14">
        <v>4.4383561643835625</v>
      </c>
      <c r="M105" s="15">
        <f t="shared" ref="M105:M106" si="23">+F105/D105</f>
        <v>0.77821011673151752</v>
      </c>
    </row>
    <row r="106" spans="1:13" x14ac:dyDescent="0.25">
      <c r="A106" s="22" t="s">
        <v>111</v>
      </c>
      <c r="B106" s="32" t="s">
        <v>113</v>
      </c>
      <c r="C106" s="14">
        <v>12.166666666666666</v>
      </c>
      <c r="D106" s="14">
        <v>318</v>
      </c>
      <c r="E106" s="14">
        <v>26.136986301369863</v>
      </c>
      <c r="F106" s="14">
        <v>264</v>
      </c>
      <c r="G106" s="14">
        <v>21.698630136986303</v>
      </c>
      <c r="H106" s="14">
        <v>276</v>
      </c>
      <c r="I106" s="14">
        <v>17.506849315068493</v>
      </c>
      <c r="J106" s="14">
        <v>8.6301369863013697</v>
      </c>
      <c r="K106" s="14">
        <v>17.671232876712331</v>
      </c>
      <c r="L106" s="14">
        <v>4.0273972602739736</v>
      </c>
      <c r="M106" s="15">
        <f t="shared" si="23"/>
        <v>0.83018867924528306</v>
      </c>
    </row>
    <row r="107" spans="1:13" x14ac:dyDescent="0.25">
      <c r="A107" s="29" t="s">
        <v>22</v>
      </c>
      <c r="B107" s="29"/>
      <c r="C107" s="16"/>
      <c r="D107" s="16"/>
      <c r="E107" s="16">
        <f>+AVERAGE(E105:E106)</f>
        <v>23.63013698630137</v>
      </c>
      <c r="F107" s="16"/>
      <c r="G107" s="16">
        <f>+AVERAGE(G105:G106)</f>
        <v>19.068493150684933</v>
      </c>
      <c r="H107" s="16"/>
      <c r="I107" s="16">
        <f>+AVERAGE(I105:I106)</f>
        <v>15.493150684931507</v>
      </c>
      <c r="J107" s="16">
        <f>+AVERAGE(J105:J106)</f>
        <v>8.1369863013698627</v>
      </c>
      <c r="K107" s="16">
        <f>+AVERAGE(K105:K106)</f>
        <v>14.835616438356166</v>
      </c>
      <c r="L107" s="16">
        <f>+AVERAGE(L105:L106)</f>
        <v>4.2328767123287676</v>
      </c>
      <c r="M107" s="16"/>
    </row>
    <row r="108" spans="1:13" x14ac:dyDescent="0.25">
      <c r="A108" s="30" t="s">
        <v>114</v>
      </c>
      <c r="B108" s="30"/>
      <c r="C108" s="17"/>
      <c r="D108" s="17">
        <f>+SUM(D105:D106)</f>
        <v>575</v>
      </c>
      <c r="E108" s="17"/>
      <c r="F108" s="17">
        <f>+SUM(F105:F106)</f>
        <v>464</v>
      </c>
      <c r="G108" s="17"/>
      <c r="H108" s="17">
        <f>+SUM(H105:H106)</f>
        <v>700</v>
      </c>
      <c r="I108" s="17"/>
      <c r="J108" s="17"/>
      <c r="K108" s="17"/>
      <c r="L108" s="17"/>
      <c r="M108" s="18">
        <f>+F108/D108</f>
        <v>0.80695652173913046</v>
      </c>
    </row>
    <row r="109" spans="1:13" x14ac:dyDescent="0.25">
      <c r="A109" s="22" t="s">
        <v>115</v>
      </c>
      <c r="B109" s="32" t="s">
        <v>116</v>
      </c>
      <c r="C109" s="14">
        <v>8.1</v>
      </c>
      <c r="D109" s="14">
        <v>509</v>
      </c>
      <c r="E109" s="14">
        <v>62.839506172839506</v>
      </c>
      <c r="F109" s="14">
        <v>332</v>
      </c>
      <c r="G109" s="14">
        <v>40.987654320987659</v>
      </c>
      <c r="H109" s="14">
        <v>432</v>
      </c>
      <c r="I109" s="14">
        <v>62.839506172839506</v>
      </c>
      <c r="J109" s="14"/>
      <c r="K109" s="14">
        <v>40.987654320987659</v>
      </c>
      <c r="L109" s="14"/>
      <c r="M109" s="15">
        <f t="shared" ref="M109:M110" si="24">+F109/D109</f>
        <v>0.65225933202357567</v>
      </c>
    </row>
    <row r="110" spans="1:13" x14ac:dyDescent="0.25">
      <c r="A110" s="22" t="s">
        <v>115</v>
      </c>
      <c r="B110" s="32" t="s">
        <v>117</v>
      </c>
      <c r="C110" s="14">
        <v>9.1</v>
      </c>
      <c r="D110" s="14">
        <v>488</v>
      </c>
      <c r="E110" s="14">
        <v>53.626373626373635</v>
      </c>
      <c r="F110" s="14">
        <v>403</v>
      </c>
      <c r="G110" s="14">
        <v>44.285714285714285</v>
      </c>
      <c r="H110" s="14">
        <v>640</v>
      </c>
      <c r="I110" s="14">
        <v>48.241758241758248</v>
      </c>
      <c r="J110" s="14">
        <v>5.384615384615385</v>
      </c>
      <c r="K110" s="14">
        <v>41.318681318681314</v>
      </c>
      <c r="L110" s="14">
        <v>2.9670329670329672</v>
      </c>
      <c r="M110" s="15">
        <f t="shared" si="24"/>
        <v>0.82581967213114749</v>
      </c>
    </row>
    <row r="111" spans="1:13" x14ac:dyDescent="0.25">
      <c r="A111" s="29" t="s">
        <v>22</v>
      </c>
      <c r="B111" s="29"/>
      <c r="C111" s="16"/>
      <c r="D111" s="16"/>
      <c r="E111" s="16">
        <f>+AVERAGE(E109:E110)</f>
        <v>58.232939899606571</v>
      </c>
      <c r="F111" s="16"/>
      <c r="G111" s="16">
        <f>+AVERAGE(G109:G110)</f>
        <v>42.636684303350975</v>
      </c>
      <c r="H111" s="16"/>
      <c r="I111" s="16">
        <f>+AVERAGE(I109:I110)</f>
        <v>55.540632207298877</v>
      </c>
      <c r="J111" s="16">
        <f>+AVERAGE(J109:J110)</f>
        <v>5.384615384615385</v>
      </c>
      <c r="K111" s="16">
        <f>+AVERAGE(K109:K110)</f>
        <v>41.153167819834486</v>
      </c>
      <c r="L111" s="16">
        <f>+AVERAGE(L109:L110)</f>
        <v>2.9670329670329672</v>
      </c>
      <c r="M111" s="16"/>
    </row>
    <row r="112" spans="1:13" x14ac:dyDescent="0.25">
      <c r="A112" s="30" t="s">
        <v>118</v>
      </c>
      <c r="B112" s="30"/>
      <c r="C112" s="17"/>
      <c r="D112" s="17">
        <f>+SUM(D109:D110)</f>
        <v>997</v>
      </c>
      <c r="E112" s="17"/>
      <c r="F112" s="17">
        <f t="shared" ref="F112:H112" si="25">+SUM(F109:F110)</f>
        <v>735</v>
      </c>
      <c r="G112" s="17"/>
      <c r="H112" s="17">
        <f t="shared" si="25"/>
        <v>1072</v>
      </c>
      <c r="I112" s="17"/>
      <c r="J112" s="17"/>
      <c r="K112" s="17"/>
      <c r="L112" s="17"/>
      <c r="M112" s="18">
        <f>+F112/D112</f>
        <v>0.7372116349047142</v>
      </c>
    </row>
    <row r="113" spans="1:13" s="19" customFormat="1" x14ac:dyDescent="0.25">
      <c r="A113" s="22" t="s">
        <v>119</v>
      </c>
      <c r="B113" s="32" t="s">
        <v>120</v>
      </c>
      <c r="C113" s="14">
        <v>12.166666666666666</v>
      </c>
      <c r="D113" s="14">
        <v>1012</v>
      </c>
      <c r="E113" s="14">
        <v>83.178082191780817</v>
      </c>
      <c r="F113" s="14">
        <v>1110</v>
      </c>
      <c r="G113" s="14">
        <v>91.232876712328761</v>
      </c>
      <c r="H113" s="14">
        <v>1498</v>
      </c>
      <c r="I113" s="14">
        <v>77.835616438356141</v>
      </c>
      <c r="J113" s="14">
        <v>5.3424657534246585</v>
      </c>
      <c r="K113" s="14">
        <v>88.60273972602738</v>
      </c>
      <c r="L113" s="14">
        <v>2.6301369863013702</v>
      </c>
      <c r="M113" s="13"/>
    </row>
    <row r="114" spans="1:13" s="19" customFormat="1" x14ac:dyDescent="0.25">
      <c r="A114" s="22" t="s">
        <v>119</v>
      </c>
      <c r="B114" s="32" t="s">
        <v>121</v>
      </c>
      <c r="C114" s="14">
        <v>12.166666666666666</v>
      </c>
      <c r="D114" s="14">
        <v>999</v>
      </c>
      <c r="E114" s="14">
        <v>82.109589041095902</v>
      </c>
      <c r="F114" s="14">
        <v>634</v>
      </c>
      <c r="G114" s="14">
        <v>52.109589041095894</v>
      </c>
      <c r="H114" s="14">
        <v>1656</v>
      </c>
      <c r="I114" s="14">
        <v>78</v>
      </c>
      <c r="J114" s="14">
        <v>4.1095890410958908</v>
      </c>
      <c r="K114" s="14">
        <v>50.054794520547951</v>
      </c>
      <c r="L114" s="14">
        <v>2.0547945205479454</v>
      </c>
      <c r="M114" s="13"/>
    </row>
    <row r="115" spans="1:13" s="19" customFormat="1" x14ac:dyDescent="0.25">
      <c r="A115" s="22" t="s">
        <v>119</v>
      </c>
      <c r="B115" s="32" t="s">
        <v>122</v>
      </c>
      <c r="C115" s="14">
        <v>11.5</v>
      </c>
      <c r="D115" s="14">
        <v>819</v>
      </c>
      <c r="E115" s="14">
        <v>71.217391304347814</v>
      </c>
      <c r="F115" s="14">
        <v>714</v>
      </c>
      <c r="G115" s="14">
        <v>62.086956521739133</v>
      </c>
      <c r="H115" s="14">
        <v>1390</v>
      </c>
      <c r="I115" s="14">
        <v>66.521739130434781</v>
      </c>
      <c r="J115" s="14">
        <v>4.695652173913043</v>
      </c>
      <c r="K115" s="14">
        <v>60.173913043478258</v>
      </c>
      <c r="L115" s="14">
        <v>1.9130434782608696</v>
      </c>
      <c r="M115" s="13"/>
    </row>
    <row r="116" spans="1:13" s="19" customFormat="1" x14ac:dyDescent="0.25">
      <c r="A116" s="29" t="s">
        <v>22</v>
      </c>
      <c r="B116" s="16"/>
      <c r="C116" s="16"/>
      <c r="D116" s="16"/>
      <c r="E116" s="16">
        <f>+AVERAGE(E113:E115)</f>
        <v>78.835020845741511</v>
      </c>
      <c r="F116" s="16"/>
      <c r="G116" s="16">
        <f t="shared" ref="G116:L116" si="26">+AVERAGE(G113:G115)</f>
        <v>68.476474091721258</v>
      </c>
      <c r="H116" s="16"/>
      <c r="I116" s="16">
        <f t="shared" si="26"/>
        <v>74.119118522930307</v>
      </c>
      <c r="J116" s="16">
        <f t="shared" si="26"/>
        <v>4.7159023228111971</v>
      </c>
      <c r="K116" s="16">
        <f t="shared" si="26"/>
        <v>66.277149096684525</v>
      </c>
      <c r="L116" s="16">
        <f t="shared" si="26"/>
        <v>2.199324995036728</v>
      </c>
      <c r="M116" s="16"/>
    </row>
    <row r="117" spans="1:13" s="19" customFormat="1" x14ac:dyDescent="0.25">
      <c r="A117" s="30" t="s">
        <v>123</v>
      </c>
      <c r="B117" s="17"/>
      <c r="C117" s="17"/>
      <c r="D117" s="17">
        <f>+SUM(D113:D115)</f>
        <v>2830</v>
      </c>
      <c r="E117" s="17"/>
      <c r="F117" s="17">
        <f t="shared" ref="F117:H117" si="27">+SUM(F113:F115)</f>
        <v>2458</v>
      </c>
      <c r="G117" s="17"/>
      <c r="H117" s="17">
        <f t="shared" si="27"/>
        <v>4544</v>
      </c>
      <c r="I117" s="17"/>
      <c r="J117" s="17"/>
      <c r="K117" s="17"/>
      <c r="L117" s="17"/>
      <c r="M117" s="17"/>
    </row>
    <row r="118" spans="1:13" s="19" customFormat="1" x14ac:dyDescent="0.25">
      <c r="A118" s="29" t="s">
        <v>124</v>
      </c>
      <c r="B118" s="16"/>
      <c r="C118" s="16"/>
      <c r="D118" s="16"/>
      <c r="E118" s="16">
        <v>44</v>
      </c>
      <c r="F118" s="16"/>
      <c r="G118" s="16">
        <v>36</v>
      </c>
      <c r="H118" s="16"/>
      <c r="I118" s="16">
        <v>40</v>
      </c>
      <c r="J118" s="16">
        <v>5</v>
      </c>
      <c r="K118" s="16"/>
      <c r="L118" s="16">
        <v>34</v>
      </c>
      <c r="M118" s="16">
        <v>3</v>
      </c>
    </row>
    <row r="119" spans="1:13" s="19" customFormat="1" x14ac:dyDescent="0.25">
      <c r="A119" s="30" t="s">
        <v>125</v>
      </c>
      <c r="B119" s="17"/>
      <c r="C119" s="17"/>
      <c r="D119" s="17">
        <v>29769</v>
      </c>
      <c r="E119" s="17"/>
      <c r="F119" s="17">
        <v>24076</v>
      </c>
      <c r="G119" s="17"/>
      <c r="H119" s="17">
        <v>36400</v>
      </c>
      <c r="I119" s="17"/>
      <c r="J119" s="17"/>
      <c r="K119" s="17"/>
      <c r="L119" s="17"/>
      <c r="M119" s="17"/>
    </row>
    <row r="120" spans="1:13" x14ac:dyDescent="0.25">
      <c r="A120" s="33" t="s">
        <v>128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 x14ac:dyDescent="0.25">
      <c r="A121" s="33" t="s">
        <v>129</v>
      </c>
    </row>
    <row r="122" spans="1:13" x14ac:dyDescent="0.25">
      <c r="A122" s="33" t="s">
        <v>130</v>
      </c>
      <c r="B122"/>
    </row>
  </sheetData>
  <mergeCells count="7">
    <mergeCell ref="I11:J11"/>
    <mergeCell ref="K11:L11"/>
    <mergeCell ref="A2:B2"/>
    <mergeCell ref="A3:B3"/>
    <mergeCell ref="C3:F3"/>
    <mergeCell ref="A10:M10"/>
    <mergeCell ref="C2:E2"/>
  </mergeCells>
  <pageMargins left="0.23622047244094491" right="0.23622047244094491" top="0.74803149606299213" bottom="0.74803149606299213" header="0.31496062992125984" footer="0.31496062992125984"/>
  <pageSetup paperSize="14" scale="80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Seccional Disciplinaria</vt:lpstr>
      <vt:lpstr>'Seccional Disciplinaria'!Títulos_a_imprimir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dpelaezs</dc:creator>
  <cp:lastModifiedBy>Norma Nayiber Baquero Rojas</cp:lastModifiedBy>
  <dcterms:created xsi:type="dcterms:W3CDTF">2018-02-13T20:00:54Z</dcterms:created>
  <dcterms:modified xsi:type="dcterms:W3CDTF">2018-03-13T19:48:17Z</dcterms:modified>
</cp:coreProperties>
</file>