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525" windowWidth="20730" windowHeight="11700"/>
  </bookViews>
  <sheets>
    <sheet name="PLAN DE ACCIÓN 2019" sheetId="1" r:id="rId1"/>
  </sheets>
  <definedNames>
    <definedName name="_xlnm._FilterDatabase" localSheetId="0" hidden="1">'PLAN DE ACCIÓN 2019'!$A$8:$AO$163</definedName>
    <definedName name="_xlnm.Print_Area" localSheetId="0">'PLAN DE ACCIÓN 2019'!$A$1:$AK$162</definedName>
    <definedName name="_xlnm.Print_Titles" localSheetId="0">'PLAN DE ACCIÓN 2019'!$A:$B,'PLAN DE ACCIÓN 2019'!$4:$8</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36" i="1" l="1"/>
  <c r="AA106" i="1" l="1"/>
  <c r="AA97" i="1"/>
  <c r="AA98" i="1"/>
  <c r="AA94" i="1"/>
  <c r="AA85" i="1" l="1"/>
  <c r="AA71" i="1"/>
  <c r="AA70" i="1"/>
  <c r="AA65" i="1"/>
  <c r="AA62" i="1"/>
  <c r="AA155" i="1" l="1"/>
  <c r="AA45" i="1" l="1"/>
  <c r="AA53" i="1" l="1"/>
  <c r="K53" i="1"/>
  <c r="AA49" i="1" l="1"/>
  <c r="AA11" i="1" l="1"/>
  <c r="AA67" i="1" l="1"/>
  <c r="AA162" i="1"/>
  <c r="AA161" i="1"/>
  <c r="AA43" i="1"/>
  <c r="AA148" i="1"/>
  <c r="AA147" i="1"/>
  <c r="AA131" i="1"/>
  <c r="AA134" i="1"/>
  <c r="AA146" i="1"/>
  <c r="AA145" i="1"/>
  <c r="AA144" i="1"/>
  <c r="AA143" i="1"/>
  <c r="AA142" i="1"/>
  <c r="AA141" i="1"/>
  <c r="AA140" i="1"/>
  <c r="AA139" i="1"/>
  <c r="AA160" i="1"/>
  <c r="AA159" i="1"/>
  <c r="AA158" i="1"/>
  <c r="AA157" i="1"/>
  <c r="AA156" i="1"/>
  <c r="AA154" i="1"/>
  <c r="AA153" i="1"/>
  <c r="AA152" i="1"/>
  <c r="AA151" i="1"/>
  <c r="AA150" i="1"/>
  <c r="AA149" i="1"/>
  <c r="AA138" i="1"/>
  <c r="AA137" i="1"/>
  <c r="AA136" i="1"/>
  <c r="AA50" i="1"/>
  <c r="AA48" i="1"/>
  <c r="AA47" i="1"/>
  <c r="AA135" i="1"/>
  <c r="AA133" i="1"/>
  <c r="AA132" i="1"/>
  <c r="AA130" i="1"/>
  <c r="AA129" i="1"/>
  <c r="AA128" i="1"/>
  <c r="AA125" i="1"/>
  <c r="AA127" i="1"/>
  <c r="AA126" i="1"/>
  <c r="AA124" i="1"/>
  <c r="AA123" i="1"/>
  <c r="AA68" i="1"/>
  <c r="AA105" i="1"/>
  <c r="AA108" i="1"/>
  <c r="AA91" i="1"/>
  <c r="AA103" i="1"/>
  <c r="AA104" i="1"/>
  <c r="AA107" i="1"/>
  <c r="AA102" i="1"/>
  <c r="AA122" i="1"/>
  <c r="AA121" i="1"/>
  <c r="AA93" i="1"/>
  <c r="AA120" i="1"/>
  <c r="AA96" i="1"/>
  <c r="AA100" i="1"/>
  <c r="AA92" i="1"/>
  <c r="AA95" i="1"/>
  <c r="AA119" i="1"/>
  <c r="AA99" i="1"/>
  <c r="AA118" i="1"/>
  <c r="AA117" i="1"/>
  <c r="AA101" i="1"/>
  <c r="AA90" i="1"/>
  <c r="AA116" i="1"/>
  <c r="AA89" i="1"/>
  <c r="AA88" i="1"/>
  <c r="AA80" i="1"/>
  <c r="AA87" i="1"/>
  <c r="AA86" i="1"/>
  <c r="AA83" i="1"/>
  <c r="AA84" i="1"/>
  <c r="AA82" i="1"/>
  <c r="AA81" i="1"/>
  <c r="AA115" i="1"/>
  <c r="AA79" i="1"/>
  <c r="AA78" i="1"/>
  <c r="AA114" i="1"/>
  <c r="AA77" i="1"/>
  <c r="AA76" i="1"/>
  <c r="AA75" i="1"/>
  <c r="AA74" i="1"/>
  <c r="AA73" i="1"/>
  <c r="AA113" i="1"/>
  <c r="AA72" i="1"/>
  <c r="AA69" i="1"/>
  <c r="AA112" i="1"/>
  <c r="AA66" i="1"/>
  <c r="AA64" i="1"/>
  <c r="AA63" i="1"/>
  <c r="AA61" i="1"/>
  <c r="AA111" i="1"/>
  <c r="AA110" i="1"/>
  <c r="AA60" i="1"/>
  <c r="AA109" i="1"/>
  <c r="AA59" i="1"/>
  <c r="AA58" i="1"/>
  <c r="AA57" i="1"/>
  <c r="AA56" i="1"/>
  <c r="AA55" i="1"/>
  <c r="AA46" i="1"/>
  <c r="AA54" i="1"/>
  <c r="AA52" i="1"/>
  <c r="AA51" i="1"/>
  <c r="AA44" i="1"/>
  <c r="AA33" i="1"/>
  <c r="AA32" i="1"/>
  <c r="AA31" i="1"/>
  <c r="AA42" i="1"/>
  <c r="AA30" i="1"/>
  <c r="AA41" i="1"/>
  <c r="AA40" i="1"/>
  <c r="AA29" i="1"/>
  <c r="AA28" i="1"/>
  <c r="AA27" i="1"/>
  <c r="AA39" i="1"/>
  <c r="AA26" i="1"/>
  <c r="AA25" i="1"/>
  <c r="AA24" i="1"/>
  <c r="AA23" i="1"/>
  <c r="AA22" i="1"/>
  <c r="AA21" i="1"/>
  <c r="AA38" i="1"/>
  <c r="AA20" i="1"/>
  <c r="AA19" i="1"/>
  <c r="AA18" i="1"/>
  <c r="AA17" i="1"/>
  <c r="AA16" i="1"/>
  <c r="AA15" i="1"/>
  <c r="AA14" i="1"/>
  <c r="AA13" i="1"/>
  <c r="AA12" i="1"/>
  <c r="AA37" i="1"/>
  <c r="AA36" i="1"/>
  <c r="AA35" i="1"/>
  <c r="AA34" i="1"/>
  <c r="AA10" i="1"/>
  <c r="AA9" i="1" l="1"/>
  <c r="K134" i="1" l="1"/>
  <c r="K133" i="1"/>
  <c r="K41" i="1" l="1"/>
  <c r="K139" i="1" l="1"/>
  <c r="S36" i="1" l="1"/>
</calcChain>
</file>

<file path=xl/comments1.xml><?xml version="1.0" encoding="utf-8"?>
<comments xmlns="http://schemas.openxmlformats.org/spreadsheetml/2006/main">
  <authors>
    <author>Jairo Grueso</author>
  </authors>
  <commentList>
    <comment ref="O31" authorId="0">
      <text>
        <r>
          <rPr>
            <b/>
            <sz val="9"/>
            <color indexed="81"/>
            <rFont val="Tahoma"/>
            <family val="2"/>
          </rPr>
          <t>Jairo Grueso:</t>
        </r>
        <r>
          <rPr>
            <sz val="9"/>
            <color indexed="81"/>
            <rFont val="Tahoma"/>
            <family val="2"/>
          </rPr>
          <t xml:space="preserve">
Pendienhte confirmar con Informática</t>
        </r>
      </text>
    </comment>
    <comment ref="R67" authorId="0">
      <text>
        <r>
          <rPr>
            <b/>
            <sz val="9"/>
            <color indexed="81"/>
            <rFont val="Tahoma"/>
            <family val="2"/>
          </rPr>
          <t>Jairo Grueso:</t>
        </r>
        <r>
          <rPr>
            <sz val="9"/>
            <color indexed="81"/>
            <rFont val="Tahoma"/>
            <family val="2"/>
          </rPr>
          <t xml:space="preserve">
Favor revisar el producto</t>
        </r>
      </text>
    </comment>
    <comment ref="O126" authorId="0">
      <text>
        <r>
          <rPr>
            <b/>
            <sz val="9"/>
            <color indexed="81"/>
            <rFont val="Tahoma"/>
            <family val="2"/>
          </rPr>
          <t>Jairo Grueso:</t>
        </r>
        <r>
          <rPr>
            <sz val="9"/>
            <color indexed="81"/>
            <rFont val="Tahoma"/>
            <family val="2"/>
          </rPr>
          <t xml:space="preserve">
El valor aprobado con Acuerdo 11249 fue de $200.000.000</t>
        </r>
      </text>
    </comment>
    <comment ref="K162" authorId="0">
      <text>
        <r>
          <rPr>
            <b/>
            <sz val="9"/>
            <color indexed="81"/>
            <rFont val="Tahoma"/>
            <family val="2"/>
          </rPr>
          <t>Jairo Grueso:</t>
        </r>
        <r>
          <rPr>
            <sz val="9"/>
            <color indexed="81"/>
            <rFont val="Tahoma"/>
            <family val="2"/>
          </rPr>
          <t xml:space="preserve">
La cifra se encuentra incorporada en dos pilares estratégicos y por lo tanto debe sumarse una sola vez</t>
        </r>
      </text>
    </comment>
    <comment ref="Q162" authorId="0">
      <text>
        <r>
          <rPr>
            <b/>
            <sz val="9"/>
            <color indexed="81"/>
            <rFont val="Tahoma"/>
            <family val="2"/>
          </rPr>
          <t>Jairo Grueso:</t>
        </r>
        <r>
          <rPr>
            <sz val="9"/>
            <color indexed="81"/>
            <rFont val="Tahoma"/>
            <family val="2"/>
          </rPr>
          <t xml:space="preserve">
La actividad se encuentra incorporada en dos pilares estratégicos y por lo tanto debe sumarse una sola vez</t>
        </r>
      </text>
    </comment>
  </commentList>
</comments>
</file>

<file path=xl/sharedStrings.xml><?xml version="1.0" encoding="utf-8"?>
<sst xmlns="http://schemas.openxmlformats.org/spreadsheetml/2006/main" count="2350" uniqueCount="674">
  <si>
    <t>INFORMACIÓN ESTRATÉGICA</t>
  </si>
  <si>
    <t>INFORMACIÓN SOBRE IDENTIFICACIÓN Y CLASIFICACIÓN DE LOS PROYECTOS</t>
  </si>
  <si>
    <t xml:space="preserve">PRODUCTOS Y/O SERVICIOS </t>
  </si>
  <si>
    <t>INFORMACIÓN FINANCIERA</t>
  </si>
  <si>
    <t>INSTANCIA RESPONSABLE</t>
  </si>
  <si>
    <t xml:space="preserve">ESTRATEGIAS
PSDRJ 2019-2022
</t>
  </si>
  <si>
    <t>ESTRATEGIA TRANSVERSAL                                 PND 2018-2022</t>
  </si>
  <si>
    <t>PROGRAMA</t>
  </si>
  <si>
    <t>SUB PROGRAMAS</t>
  </si>
  <si>
    <t>JUSTIFICACIÓN</t>
  </si>
  <si>
    <t>RUBRO PRESUPUESTAL</t>
  </si>
  <si>
    <t>CODIGO BPIN</t>
  </si>
  <si>
    <t>Calidad de la Justicia</t>
  </si>
  <si>
    <t>Incentivar la apropiación en los Despachos de la Rama Judicial del cumplimiento de las normas de calidad y medio ambiente</t>
  </si>
  <si>
    <t>Realizar auditorías externas en gestión de calidad y ambiental que den cumplimiento a los requisitos de Norma</t>
  </si>
  <si>
    <t>Unificar los criterior de operación de la Rama Judicial a partir de la estandarización de los procesos</t>
  </si>
  <si>
    <t>Realizar acompañamiento técnico en el proceso de implementación de la Norma de la Rama Judicial y la guía  técnica de la Rama Judicial</t>
  </si>
  <si>
    <t>Implementación de la Norma  NTC 6256 y de la Guia</t>
  </si>
  <si>
    <t>Dependencias Implementadas</t>
  </si>
  <si>
    <t>Promover la prestación, administración y acceso a los servicios de justicia con un enfoque sistémico y territorial</t>
  </si>
  <si>
    <t>Auditores en SIGCMA Certificados</t>
  </si>
  <si>
    <t>Número de Servidores Judicales Capacitados</t>
  </si>
  <si>
    <t>Obtener un software de Gestión Integrado de calidad y ambiental que atienda las necesidades de la Rama Judicial</t>
  </si>
  <si>
    <t>Implementar y obtener un Sistema de Información Integrado del SIGCMA en todas las dependencias de la organización</t>
  </si>
  <si>
    <t>Software de Gestión Integrado de calidad y ambiental para la Rama Judicial</t>
  </si>
  <si>
    <t>Software</t>
  </si>
  <si>
    <t>2018011000707</t>
  </si>
  <si>
    <t>Fortalecimiento de los esquemas de apoyo de la Rama Judicial a nivel nacional</t>
  </si>
  <si>
    <t>Fortalecer la autonomía de la administración de justicia con la implementación de esquemas de apoyo</t>
  </si>
  <si>
    <t>Los operadores de la justicia colombiana en cumplimiento de sus funciones públicas estan expuestos a situaciones de riesgo y amenza para el desempeño de sus cargos, por lo cual se requiere la implementación de esquemas de apoyo con vehiculos como medida preventiva para neutralizar el riesgo.</t>
  </si>
  <si>
    <r>
      <rPr>
        <b/>
        <sz val="9"/>
        <color theme="1"/>
        <rFont val="Arial"/>
        <family val="2"/>
      </rPr>
      <t>RENTING</t>
    </r>
    <r>
      <rPr>
        <sz val="9"/>
        <color theme="1"/>
        <rFont val="Arial"/>
        <family val="2"/>
      </rPr>
      <t xml:space="preserve"> de vehículos blindados para la implementación de esquemas de apoyo</t>
    </r>
  </si>
  <si>
    <t>Vehiculos Blindados</t>
  </si>
  <si>
    <t>Unidad</t>
  </si>
  <si>
    <t>Los despachos y sedes judiciales de la justicia colombiana estan expuestos a situaciones de riesgo y amenza por ser establecimientos públicos, por lo cual se requiere la implementación de esquemas de apoyo con equipos de seguridad como medida preventiva para neutralizar el riesgo.</t>
  </si>
  <si>
    <t>Suministro e instalación de equipos y sistemas de seguridad electrónica</t>
  </si>
  <si>
    <t>Sistemas CCTV</t>
  </si>
  <si>
    <t>Máquinas RX Detector de Explosivos</t>
  </si>
  <si>
    <t>Arcos Detectores de Metales</t>
  </si>
  <si>
    <t>Molinetes Control de Acceso</t>
  </si>
  <si>
    <t>Diseñar e implementar nuevos modelos de gestión de la oferta de justicia y generar nuevas herramientas que permitan incrementar la calidad en la producción de información de la Gestión Judicial</t>
  </si>
  <si>
    <t>Elaboración de Estudios especiales y análisis estadísticos para la modernización de la Rama Judicial a nivel nacional</t>
  </si>
  <si>
    <t>Estudio</t>
  </si>
  <si>
    <t>Adecuación Institucional</t>
  </si>
  <si>
    <t>Adecuar y optimizar la oferta de despachos judiciales y dependencias de apoyo a la Gestión judicial</t>
  </si>
  <si>
    <t>Informe</t>
  </si>
  <si>
    <t>2018011000768</t>
  </si>
  <si>
    <t>Contar con información estadística de calidad que sea el insumo integral del comportamiento de los fenómenos judiciales, de manera que permita generar propuestas para el mejoramiento de la administración de justicia</t>
  </si>
  <si>
    <t>La estadística continua de la gestión judicial de los despachos judiciales representa insumos para tres importantes funciones misionales del Consejo Superior de la Judicatura. La primera se trata del control de la gestión y rendimiento de los despachos y funcionarios judiciales y la segunda es frente al insumo vertebral que representa en la toma de decisiones en materia de reordenamiento judicial, medidas de descongestión, priorización de políticas de formación, infraestructura física, tecnología y seguridad. Por último y no menos importante, es insumo fudamental para la rendición de cuentas a la sociedad, al Congreso  de la República y a diversos grupos de interés en la gestión judicial.</t>
  </si>
  <si>
    <t>Certificación del Proceso de Generación de la Información Estadística continua sobre la gestión judicial de los despachos judiciales (DANE)</t>
  </si>
  <si>
    <t xml:space="preserve">Certificación </t>
  </si>
  <si>
    <t>Número de certificaciones obtenidas</t>
  </si>
  <si>
    <t>Generar información consolidada e integral de la administración de justicia  a cargo de jueces de la República y de otras autoridades investidas de la Función Jurisdiccional.</t>
  </si>
  <si>
    <t>Diseño de herramienta  para la recolección, consolidación y difusión  de la información estadística de gestión  de las entidades con funciones jurisdiccionales Art.116 CP, de conformidad con lo señalado en la Ley 1285 de 2009.</t>
  </si>
  <si>
    <t>Plan de Ruta</t>
  </si>
  <si>
    <t>Número de planes obtenidos</t>
  </si>
  <si>
    <t>2018011000699</t>
  </si>
  <si>
    <t>Fortalecimiento de los mecanismos para el acceso a la información de la Rama Judicial a nivel nacional</t>
  </si>
  <si>
    <t>Afianzar el cumplimiento de las políticas de gestión documental judicial</t>
  </si>
  <si>
    <t>Documentos metodológicos de gestión documental</t>
  </si>
  <si>
    <t>Número</t>
  </si>
  <si>
    <r>
      <rPr>
        <sz val="9"/>
        <rFont val="Arial"/>
        <family val="2"/>
      </rPr>
      <t>Dada la creciente demanda ciudadana del servicio de administración de justicia (solo en 2016 se registró un ingreso aproximado  de 2.700.000 procesos a los despachos judiciales del país, de los cuales cerca de un 30% corresponde a tutelas), se requiere la implementación de estrategias que permitan hacer más eficiente la gestión y conservación de dichos expedientes a partir del uso de nuevas tecnologías, capacitación, acompañamiento y soporte funcional a los servidores judicia</t>
    </r>
    <r>
      <rPr>
        <sz val="9"/>
        <color indexed="8"/>
        <rFont val="Arial"/>
        <family val="2"/>
      </rPr>
      <t>les de todo el país.
La conformación y gestión de procesos judiciales digitales permitirá un acceso a la información más eficiente por parte de la ciudadanía y los servidores judiciales, disminuirá la manipulación del soporte papel garantizando una mejor preservación de los expedientes originales y minimizando los efectos nocivos que puede generar el soporte papel en la salud de los funcionarios.</t>
    </r>
  </si>
  <si>
    <t>Coordinar y acompañar las actividades en la implementación de los procesos judiciales digitales</t>
  </si>
  <si>
    <t>Servicio de gestión de procesos judiciales digitales</t>
  </si>
  <si>
    <t>La Rama Judicial, debe ser la garante de la conservación de todas las providencias emanadas de sus diferentes despachos judiciales, sean juzgados u organos colegiados. Contribuyendo en la conformación del patrimonio jurisprudencial del Poder Judicial, facilitando el acceso y transparencia a la información. La ciudadanía en general y comunidad jurídica en especial, tendran mediante el Sistema de Consulta de Jurisprudencia, la herramienta o medio de acceder a las sentencias que sean de su interés.
La Rama Judicial y estado en general obtendrán beneficios como el de garantizar en mejor forma la seguridad jurídica, la construcción de los predentes jurisprudenciales, la unificación de jurisprudencia.</t>
  </si>
  <si>
    <t xml:space="preserve">Integrar información jurisprudencial en el Sistema de Administración y Consulta </t>
  </si>
  <si>
    <t>Providencias recuperadas e integradas al Sistema de Jurisprudencia</t>
  </si>
  <si>
    <t>La información doctrinaria y normativa contribuye decididamente en una mejor toma de decisión  por parte de Magistrados y Jueces de la República, en los casos que son de su competencia. La información normativa y doctrinaria suministrada debe ser permanentemente actualizada, permitiendo a los sevidores judiciales el acceso a las normas (Actos Legislativos, Leyes, Decretos, Reoluciones) en las cuales se sustentan sus decisiones. Igualmente esta información está disponible para la consulta de la ciudadanía en general.</t>
  </si>
  <si>
    <t>Integrar información doctrinaria  y normativa de las bibliotecas Judiciales en el SIDN (Sistema de Información Doctrinario y Normativo)</t>
  </si>
  <si>
    <t>Normas y documentos ingresados al Sistema de Información Doctrinario y Normativo</t>
  </si>
  <si>
    <t>Mantener publicaciones y herramientas de investigación documental actualizadas, facilita y contribuye a una mejor toma de decisiones por parte de quienes administran justicia. Las colecciones de las bibliotecas son el medio que garantiza el acceso a la información que requieren Magistrados o Jueces de la República en materia de doctrina y normas. Los recursos bibliográficos son compartidos a través del Sistema Nacional de Bibliotecas Judiciales y a su vez se deja a disposición de la ciudadanía para su consulta.</t>
  </si>
  <si>
    <t>Actualizar las colecciones documentales de las bibliotecas de la Rama Judicial</t>
  </si>
  <si>
    <t>Colecciones documentales de la Rama Judicial</t>
  </si>
  <si>
    <t>La información jurisprudencial es una fuente de generación de conocimiento. La variedad de temas y asuntos que son tratados hace necesario que se genere material, medios didacticos o pedagós de divulgación y procesamiento diferente al especializado en el sistema de consulta de jurisprudencia, permitiendo a diferentes comunidades y usuarios acceder y comprender las providencias.</t>
  </si>
  <si>
    <t>Recopilar y analizar información de las fuentes formales de derecho generando conocimiento</t>
  </si>
  <si>
    <t>Material pedagógico con información jurisprudencial</t>
  </si>
  <si>
    <t>Facilitar a la sociedad civil y a los servidores judiciales, el acceso a la administración de justicia, el derecho a la vigilancia, evaluación y control del que hacer institucional de la Rama Judicial, poniendo al servicio de la Justicia las comunicaciones y así fortalecer la confianza, visibilidad y transparencia</t>
  </si>
  <si>
    <t>Productos audiovisuales Institucionales</t>
  </si>
  <si>
    <t>Brindar apoyo con material documental, ya sea impreso o en medios ópticos, a las actividades que son organizados por los diferentes despachos y corporaciones judiciales, que permita el cumplimiento y atención de las necesidades de cada una de las corporaciones de la Rama Judicial en aspectos relacionados con normatividad, jurisprudencia, temas jurídicos.</t>
  </si>
  <si>
    <t>Gestionar la publicación de información de la Rama Judicial en forma impresa y digital</t>
  </si>
  <si>
    <t>Publicaciones Institucionales</t>
  </si>
  <si>
    <t>Gestionar medios de divulgación de información mediante el uso de las TIC</t>
  </si>
  <si>
    <t>Servicios de información y comunicaciones administrados por el CENDOJ</t>
  </si>
  <si>
    <t>2018011000698</t>
  </si>
  <si>
    <t>Fortalecimiento de la Unidad de Registro Nacional de Abogados y Auxiliares de la Justicia, Sistemas de Control e Información</t>
  </si>
  <si>
    <t>Se propone cambiar el diseño actual de Tarjeta Profesional de Abogado, agregando niveles y estándares de seguridad innovadores, como la impresión de una marca de agua digital (MAD) con la información del profesional, que permita su validación en línea de manera segura e instantánea, pues esta MAD será el vínculo para verificar por medio de una aplicación (APP), en una página web desde cualquier dispositivo (Celular, Tablet, Computador), la información de la tarjeta al momento de escanearla a través de la mencionada aplicación o APP.</t>
  </si>
  <si>
    <t>Cambiar el formato y Expedir las Tarjetas Profesionales de Abogado</t>
  </si>
  <si>
    <t>Servicio de expedición de Licencias, Tarjeta Profesional y Carnets</t>
  </si>
  <si>
    <t>Se requiere garantizar la seguridad e integralidad de la información, a través de la digitalización del archivo físico procesado por la URNA (294.500 folios aproximados en 2019)</t>
  </si>
  <si>
    <t>Digitalizar el archivo físico de la Unidad</t>
  </si>
  <si>
    <t>Folios</t>
  </si>
  <si>
    <t>Se requiere garantizar la seguridad e integralidad de la información , custodia, conservación y almacenamiento de los documentos aportados en la expedición de las Tarjetas Profesionales de Abogado (700 metros lineales aproximadamente a enero 1 de 2019), con lo cual se administrará de manera eficiente las hojas de vida de los abogados, permitiendo el acceso de manera||| ágil, dinámica y oportuna, a la información entregada por cada uno de los solicitantes para adelantar los diferentes trámites ante la Unidad, mejorando los tiempos de respuesta en cada uno de los procesos que requieran el acceso al histórico de la documentación.</t>
  </si>
  <si>
    <t>Custodiar las carpetas de Tarjetas Profesionales</t>
  </si>
  <si>
    <t>Metro Lineal</t>
  </si>
  <si>
    <t>Lograr el funcionamiento correcto y eficiente del Sistema de Información SIRNA, realizando además un manejo adecuado de la documentación procesada por la Unidad y la información recibida de los usuarios, que se estima pueda alcanzar un estimado de 843 metros lineales de carpetas de Tarjetas Profesionales de Abogado y 1.178.016 folios relacionados con todos los trámites que se llevan a cabo en el Unidad de Registro Nacional de Abogados y Auxiliares de la Justicia.</t>
  </si>
  <si>
    <t>Mantener actualizado el Sistema de Información SIRNA</t>
  </si>
  <si>
    <t>Servicio de Información de Registro Nacional de Abogados</t>
  </si>
  <si>
    <t>Soportar el Sistema de Información SIRNA</t>
  </si>
  <si>
    <t>Metros Cuadrados de avance de obra</t>
  </si>
  <si>
    <t>Palacios de justicia construidos y dotados</t>
  </si>
  <si>
    <t>Estudios tenicos realizados</t>
  </si>
  <si>
    <t>Construcción y dotación del Palacio de justicia de   Medellín</t>
  </si>
  <si>
    <t>Disponer espacios de trabajo relacionados con el desempeño de actividades de administración de justica  en la ciudad de Medellín</t>
  </si>
  <si>
    <t xml:space="preserve">Actualmente , los tres Tribunales de Medellin y Antioquia funcionan en diferentes sedes, el tribunal Superior de Medellín fue trasladado hace un año a la sede Luis Horacio Montoya Gil, el tribunal Superior de Antioquia  funciona en el edificio José Félix de Restrepo y el Tribunal Contencioso Administrativo de Antioquia funciona en una sede arrendada en el barrio Naranjal. 
Desde hace varios años se ha buscado la construcción de un Palacio de Justicia que pueda albergar los  tribunales de Medellin y Antioquia en una sola sede, que sea ademas un edificio representativo y simbólico de la justicia en el Centro Administrativo de la Alpujarra que congrega todas los demas edificios del poder público a nivel regional.
</t>
  </si>
  <si>
    <t>1. Disponer del terreno
2. Realizar los estudios técnicos, diseños y trámite de licencia
3. Realizar los preliminares
4. Realizar Cimientos y Pisos base 
5. Construir las estructuras en cemento
6. Instalar cubierta
7. Realizar la mampostería
8. Realizar los pañetes
9. Realizar enchapes y muros
10. Aplicar Pintura
11. Instalar redes eléctricas
12. Instalar redes hidrosanitarias
13. Realizar la instalaciones sanitarias
14. Realizar carpintería y cerrajería
15. Instalar divisiones, vidrios y espejos
16. Realizar las Obras Exteriores
17. Instalar mobiliarios para puestos de trabajo
18. Instalar mobiliario para archivos
19. Instalar mobiliarios especiales
20. Realizar la interventoría</t>
  </si>
  <si>
    <t>Adquisición Adecuación y Dotación de Inmuebles y/o lotes de Terreno para la Infraestructura Propia del Sector a Nivel   Nacional</t>
  </si>
  <si>
    <t>Disponer espacios de trabajo relacionados con el desempeño de actividades en la prestación de servicio de justicia a nivel nacional</t>
  </si>
  <si>
    <t>Baja capacidad instalada de la infraestructura física asociada a la prestación del servicio de justicia a nivel nacional</t>
  </si>
  <si>
    <t>1. Gestionar el proceso de adquisición de la de bienes inmuebles
2. Realizar los estudios técnicos, diseños y tramite de licencias
3. Realizar los preliminares (Realizar las demoliciones, realizar movimiento de tierras)
4. Levantar muros y Realizar la mampostería Aplicar la pintura
5. Disponer e Instalar equipos especiales de seguridad
6. Realizar la Instalación de equipos para gimnasios
7. Disponer e instalar comedores comunitarios
8. Realizar todas las instalaciones y acabados complementarios (cielo raso, aseo y entrada en operación de los equipos)
9. Instalar mobiliarios para salas de audiencias
10. Instalar mobiliario para archivos
11. Instalar mobiliarios especiales
12. Realizar la Interventoría
13. Instalar mobiliarios para puestos de trabajo</t>
  </si>
  <si>
    <t>Despachos judiciales adecuados y dotados</t>
  </si>
  <si>
    <t>Metros cuadrados de  Infraestructura Física Adquirida</t>
  </si>
  <si>
    <t>2018011000841</t>
  </si>
  <si>
    <t>Disponer espacios de trabajo relacionados con el desempeño de actividades</t>
  </si>
  <si>
    <r>
      <t xml:space="preserve">De acuerdo con la problemática general en infraestructura física, con respecto a las </t>
    </r>
    <r>
      <rPr>
        <b/>
        <sz val="9"/>
        <color theme="1"/>
        <rFont val="Arial"/>
        <family val="2"/>
      </rPr>
      <t>ciudades intermedias</t>
    </r>
    <r>
      <rPr>
        <sz val="9"/>
        <color theme="1"/>
        <rFont val="Arial"/>
        <family val="2"/>
      </rPr>
      <t xml:space="preserve"> y cabeceras de circuito en el país existen 203 cabeceras de circuito, de las cuales 98 funcionan en inmuebles en arriendo.
En estas 98 cabeceras de circuito, existen 664 despachos de los cuales 402 despachos judiciales prestan el servicio en 142 inmuebles en arriendo, lo que implica que el 61% de dichos despachos no cuenta con infraestructura física propia, generando baja efectividad en la prestación del servicio, altos costos de operación de la Rama Judicial en ciudades intermedias y cabeceras de circuito por concepto de arrendamiento.
Así Mismo el ciudadano ve limitado el acceso a la justicia por las barreras económicas, representadas en gastos de desplazamiento condiciones de pobreza que inciden en la pérdida de confianza en la el sistema de justicia formal. 
</t>
    </r>
  </si>
  <si>
    <t>Sedes Judiciales Construidas y dotadas</t>
  </si>
  <si>
    <t>número</t>
  </si>
  <si>
    <t>En juzgados promiscuos municipales, en el año 2017 existían en el país 846 municipios con un juzgado promiscuo municipal y 57 municipios con 2 juzgados municipales para un total de 903 municipios. De este total (903 municipios), 562 funcionan en inmuebles en arriendo, es decir el 62% de la infraestructura requerida para la prestación del servicio de acceso a la justica en estos municipios no cumple normatividad vigente ni con las necesidades arquitectónicas y espaciales del sector, lo cual incide en las condiciones de los espacios de trabajos de los servidores de la Rama Judicial</t>
  </si>
  <si>
    <t>Planear, mantener y preservar las sedes al servicio de la Rama Judicial</t>
  </si>
  <si>
    <t>2018011000852</t>
  </si>
  <si>
    <t>Mejoramiento y Mantenimiento de la Infraestructura física de la rama judicial.  Nacional</t>
  </si>
  <si>
    <t>Debido al aumento continuo en la demanda al acceso al servicio de justicia, el constante cambio normativo a nivel de infraestructura Física, las edificaciones que sirven para el funcionamiento del aparato judicial requieren que se adapten a dichos cambios para garantizar la adecuada prestación del servicio de justicia, es por ello que algunas edificaciones por lo obsoletas en su infraestructura requieren del mejoramiento y mantenimiento a fin de cumplir con los estándares mínimos de cumplimiento con las normas eléctricas y sismo resistentes.</t>
  </si>
  <si>
    <t>Sedes Judiciales Intervenidas con obras de mantenimiento</t>
  </si>
  <si>
    <t>Número  de Sedes Judiciales Intervenidas con obras de mantenimiento</t>
  </si>
  <si>
    <r>
      <t xml:space="preserve">La realización del Plan Maestro de Infraestructura Judicial, entendido como el instrumento de primer nivel con horizonte a largo plazo, permitirá contar con los parámetros para la planeación, desarrollo y reordenamiento de la infraestructura judicial al servicio de la ciudadanía, con el propósito de racionalizar y priorizar los recursos de inversión.
Esta es una herramienta necesaria como instrumento de toma de decisiones a corto mediano y largo plazo, acorde con lo establecido en el </t>
    </r>
    <r>
      <rPr>
        <b/>
        <sz val="9"/>
        <color theme="1"/>
        <rFont val="Arial"/>
        <family val="2"/>
      </rPr>
      <t>artículo 108 de la Ley 1753 de 2015</t>
    </r>
    <r>
      <rPr>
        <sz val="9"/>
        <color theme="1"/>
        <rFont val="Arial"/>
        <family val="2"/>
      </rPr>
      <t xml:space="preserve">.  
</t>
    </r>
  </si>
  <si>
    <t xml:space="preserve">1. Diseño, elaboración y ejecución de un plan piloto  
2. Elaboración de un Diagnóstico actualizado  de la infraestructura judicial existente
3. Elaboración del mapa en infraestructura judicial con caracterización de inmuebles
4. Elaboración del catastro judicial
5. Definición de prioridades para infraestructura física  a nivel nacional 
6. Elaboración de planes estratégicos anuales, quinquenales, decenales y prospectivos por cada Dirección Seccional.
7. Elaboración de estudios socioeconómicos
8. Estructuración de un programa de mejoramiento  y mantenimiento de infraestructura física  discriminado por edificios que incluye: instalaciones eléctricas, hidráulicas, voz y datos, detección de incendios.  Plan de mantenimiento y reposición de  equipos  de transporte vertical, Aire acondicionado, bombeo, plantas eléctrica.
9. Elaboración de estudios para definir estándares de áreas para Altas cortes, Tribunales, juzgados del circuito, juzgados promiscuos municipales, salas de audiencias, centros de servicios áreas de circulación, área mínima por cada servidor judicial.
</t>
  </si>
  <si>
    <t>Estudios para Estructurar Plan Maestro de infraestrcutura Física</t>
  </si>
  <si>
    <t xml:space="preserve">Número de estudios técnicos </t>
  </si>
  <si>
    <t>2018011000857</t>
  </si>
  <si>
    <t>Construcción adecuación y dotación de la Infraestructura física asociada a la Implementación del sistema oral a nivel Nacional</t>
  </si>
  <si>
    <t>Disponer de espacios de trabajo relacionados con el desempeño de actividad del sistema oral</t>
  </si>
  <si>
    <r>
      <t xml:space="preserve">Se requiere de la </t>
    </r>
    <r>
      <rPr>
        <b/>
        <sz val="9"/>
        <color theme="1"/>
        <rFont val="Arial"/>
        <family val="2"/>
      </rPr>
      <t xml:space="preserve">construcción y adecuación de salas de audiencia </t>
    </r>
    <r>
      <rPr>
        <sz val="9"/>
        <color theme="1"/>
        <rFont val="Arial"/>
        <family val="2"/>
      </rPr>
      <t xml:space="preserve">para la implementación de la oralidad, se necesitan obras civiles, infraestructura tecnológica y Dotación de sistema de oficina y mobiliario para salas de audiencia, despachos, secretarias, salas de decisión y centros de servicio.
El alcance de la intervención consiste en obra civil (adecuación de redes e instalaciones, iluminación, muros divisorios y, en algunos casos, pisos y acabados) y dotación de mobiliario (para los juzgados y centros de servicios: estaciones de trabajo y divisiones de oficina; y, para la sala de audiencia: estrado para Juez y Secretario, puestos para las parte procesal, baranda y tándems para el público).
</t>
    </r>
  </si>
  <si>
    <t xml:space="preserve">
1.  Realizar los estudios técnicos, diseños y licencias
2 .PRELIMINARES (Localizar y replantear la obra, Realizar las demoliciones y disposición final de escombros)
3.  Ejecutar las obras de cimentación y estructura
4. Realizar las obras de mampostería y pañetes
5  Realizar la instalación de redes (Redes hidrosanitarias, redes contraincendio, redes electricas, redes de voz y datos, redes de CCTV y redes de gas)
6.  Realizar las obras de acabados (Estuco y pintura, pisos y enchapes, carpinterías metálicas y de madera y cielos rasos)
7.  Instalar de equipos especiales (ascensores, moto bombas plantas eléctricas, aire acondicionados y UPS)
8.  Instalar mobiliarios
9.   Realizar la interventoria, administrativa, técnica, financiera, legal y ambiental</t>
  </si>
  <si>
    <t>Salas de audiencia Adecuadas y dotadas</t>
  </si>
  <si>
    <t>Disponer espacios de trabajo relacionados con el desempeño de actividad del sistema oral</t>
  </si>
  <si>
    <r>
      <t xml:space="preserve">Se requiere de la </t>
    </r>
    <r>
      <rPr>
        <b/>
        <sz val="9"/>
        <color theme="1"/>
        <rFont val="Arial"/>
        <family val="2"/>
      </rPr>
      <t>construcción y adecuación de salas de audiencia</t>
    </r>
    <r>
      <rPr>
        <sz val="9"/>
        <color theme="1"/>
        <rFont val="Arial"/>
        <family val="2"/>
      </rPr>
      <t xml:space="preserve"> para la implementación de la oralidad, se necesitan obras civiles, infraestructura tecnológica y dotación de sistema de oficina y mobiliario para salas de audiencia, despachos, secretarias, salas de decisión y centros de servicio.
El alcance de la intervención consiste en obra civil (adecuación de redes e instalaciones, iluminación, muros divisorios y, en algunos casos, pisos y acabados) y dotación de mobiliario (para los juzgados y centros de servicios: estaciones de trabajo y divisiones de oficina; y, para la sala de audiencia: estrado para Juez y Secretario, puestos para las parte procesal, baranda y tándems para el público).
</t>
    </r>
  </si>
  <si>
    <t>Realizar los estudios técnicos, diseños y licencias
2 .PRELIMINARES (Localizar y replantear la obra, Realizar las demoliciones y disposición final de escombros)
3.  Ejecutar las obras de cimentación y estructura
4. Realizar las obras de mampostería y pañetes
5  Realizar la instalación de redes (Redes hidrosanitarias, redes contraincendio, redes electricas, redes de voz y datos, redes de CCTV y redes de gas)
6.  Realizar las obras de acabados (Estuco y pintura, pisos y enchapes, carpinterías metálicas y de madera y cielos rasos)
7.  Instalar de equipos especiales (ascensores, moto bombas plantas eléctricas, aire acondicionados y UPS)
8.  Instalar mobiliarios
9.   Realizar la interventoria, administrativa, técnica, financiera, legal y ambiental</t>
  </si>
  <si>
    <t>Número Despachos judiciales adecuados y dotados</t>
  </si>
  <si>
    <r>
      <t xml:space="preserve">Se requiere de la </t>
    </r>
    <r>
      <rPr>
        <b/>
        <sz val="9"/>
        <color theme="1"/>
        <rFont val="Arial"/>
        <family val="2"/>
      </rPr>
      <t xml:space="preserve">construcción y adecuación de salas de audiencia </t>
    </r>
    <r>
      <rPr>
        <sz val="9"/>
        <color theme="1"/>
        <rFont val="Arial"/>
        <family val="2"/>
      </rPr>
      <t xml:space="preserve">para la implementación de la oralidad, se necesitan obras civiles, infraestructura tecnológica y Dotación de sistema de oficina y mobiliario para salas de audiencia, despachos, secretarias, salas de decisión y centros de servicio.
El alcance de la intervención consiste en obra civil (adecuación de redes e instalaciones, iluminación, muros divisorios y, en algunos casos, pisos y acabados) y dotación de mobiliario (para los juzgados y centros de servicios: estaciones de trabajo y divisiones de oficina; y, para la sala de audiencia: estrado para Juez y Secretario, puestos para las parte procesal, baranda y tándems para el público).
</t>
    </r>
  </si>
  <si>
    <t>Centros de servicios adecuados y dotados</t>
  </si>
  <si>
    <t>Número  de Centros de servicios adecuados y dotados</t>
  </si>
  <si>
    <t>Oficina de Asesoría para la Seguridad de la Rama Judicial - OSEG</t>
  </si>
  <si>
    <t>Número de Salas de audiencias adecuadas y dotadas</t>
  </si>
  <si>
    <t>Número de Sedes  judiciales para juzgados promiscuos municipales  cocnstruidas y dotadas</t>
  </si>
  <si>
    <t>Sedes judiciales para juzgados promiscuos municipales construidas y dotados</t>
  </si>
  <si>
    <t xml:space="preserve">El Artículo 176 de la Ley 270 de 1996 advierte sobre la función del Consejo Superior de la Judicatura de promover la capacitación y actualización de los funcionarios y empleados de la Rama Judicial. </t>
  </si>
  <si>
    <t>Curso de Formación Judicial Inicial</t>
  </si>
  <si>
    <t>Aspirantes a ocupar cargos de Servidores Judiciales Capacitados</t>
  </si>
  <si>
    <t>Curso de inducción</t>
  </si>
  <si>
    <t>Servidores Judiciales Capacitados</t>
  </si>
  <si>
    <t>La Ley 270 de 1996  los funcionarios judiciales que no hayan tomado cursos de posgrados, deberán cuando menos, cada dos años tomar un curso de actualización judicial cuya intensidad no sea inferior a 50 horas y presentar las pruebas pertinentes en la Escuela Judicial.</t>
  </si>
  <si>
    <t xml:space="preserve">Curso de Formación Judicial </t>
  </si>
  <si>
    <t>OBJETIVO N°4 FORMACIÓN CONTINUA
Encuentro Nacional para la consolidación Nacional de la Jurisdicción Ordinaria</t>
  </si>
  <si>
    <t>Los programas de formación y capacitación  deben ser diseñados  y etructurados conforme las necesidades  de conocimiento y temas inherentes a las especialidades con las actualizaciones pertinentes, por lo que la construccion de modulos  constituyen el curriculo y plan de aprendizaje.</t>
  </si>
  <si>
    <t>Documentos contentivos de las necesidades recopiladas, micro currículo,  módulo de aprendizaje y los materiales académicos</t>
  </si>
  <si>
    <t>Módulo de aprendizaje</t>
  </si>
  <si>
    <t xml:space="preserve">Informe </t>
  </si>
  <si>
    <t>Servicio Técnico Especializado</t>
  </si>
  <si>
    <t>Módulos de Formación</t>
  </si>
  <si>
    <t>Unidades</t>
  </si>
  <si>
    <t>Ciudadanos Capacitados</t>
  </si>
  <si>
    <t>2018011000844</t>
  </si>
  <si>
    <t xml:space="preserve">En la Rama Judicial, las características o condiciones inherentes a las tareas; sobrecarga laboral, contenido de las mismas, cambio en la normatividad, demandas emocionales, largas jornadas laborales, afectan el adecuado desarrollo de la actividad misional. </t>
  </si>
  <si>
    <t>Diseñar  un sistema para la identificación y evaluación del clima laboral</t>
  </si>
  <si>
    <t>Los programas de bienestar social en los que se debe priorizar son los de corte educativo, cultural, deportivos, actividades lúdico recreativas y ecológicas.</t>
  </si>
  <si>
    <t>Realizar actividades deportivas, recreativas y culturales</t>
  </si>
  <si>
    <t>Mejoramiento de los Procesos de Administración de Carrera Judicial</t>
  </si>
  <si>
    <t>Los artículos 4.°, 5.°, 7.°, 55, 85, 152, 155, 156 y 169 a 172 de la Ley 270 de 1996, establecen, entre otros, el derecho del ciudadano a recibir una pronta y cumplida administración de justicia; la obligatoriedad del cumplimiento de los términos por parte de los jueces; la eficiencia de los funcionarios y empleados como principio rector y la calidad de los fallos; los aspectos mínimos que deben contener las sentencias y los factores mínimos a considerar en la valoración de la calidad de las providencias,</t>
  </si>
  <si>
    <t xml:space="preserve">Número </t>
  </si>
  <si>
    <t>Actualizar la metodología de evaluación de desempeño y diseño de indicadores para cargos de funcionarios y empleados por especialidad y categoría.</t>
  </si>
  <si>
    <t>Es necesario programar y realizar los proceos de selección por concurso de méritos que permitan la provisión por el sistema de carrera de los cargos creados, aumentar la cobertura de los cargos existentes y mantener listas de elegibles vigentes para el sistema de carrera judicial.</t>
  </si>
  <si>
    <t xml:space="preserve">Servicio de conformación de registros de elegibles  de la Rama Judicial </t>
  </si>
  <si>
    <t xml:space="preserve"> Diseñar, estructurar, imprimir, aplicar y entregar resultados de las pruebas de conocimientos, competencias, aptitudes y/o habilidades y psicotécnicas para cargos de empleados del Consejo Superior de la Judicatura, Dirección Ejecutiva, Consejos Seccionales de la Judicatura y Direcciones Seccionales de Administración Judicial</t>
  </si>
  <si>
    <r>
      <t>OBJETIVO N° 2 FORMACIÓN INDUCCIÓN A EMPLEADOS(AS) -</t>
    </r>
    <r>
      <rPr>
        <b/>
        <sz val="9"/>
        <color rgb="FF000000"/>
        <rFont val="Arial"/>
        <family val="2"/>
      </rPr>
      <t xml:space="preserve"> Programa de Inducción a empleados orientada a la optimización del Talento Humano
</t>
    </r>
    <r>
      <rPr>
        <sz val="9"/>
        <color rgb="FF000000"/>
        <rFont val="Arial"/>
        <family val="2"/>
      </rPr>
      <t xml:space="preserve">
Formación en Ética dirigia a funcionarios y empleados de la Rama Judicia</t>
    </r>
  </si>
  <si>
    <t>1114000380000</t>
  </si>
  <si>
    <t>0800 Intersubsectorial de Justicia</t>
  </si>
  <si>
    <t>2018011000758</t>
  </si>
  <si>
    <t>Fortalecimiento de la plataforma para la gestión tecnológica nacional</t>
  </si>
  <si>
    <t>Adquirir licencias de Microsoft Office 365PlanE1Archiving ShrdSvr SubscriptionVL Government OLP con el fin de “Prestar el servicio de correo electrónico de la Rama Judicial”.</t>
  </si>
  <si>
    <t>Actualmente se cuenta con 16.500 licencias para el uso del correo electrónico, las cuales no cubren la totalidad de necesidades de la Rama Judicial, igualmente se requieren de licencias para proveer este servicio a los funcionarios que ingresan a la Rama Judicial, gracias a los concursos y procesos de fortalecimiento de la planta de personal adelantados especialmente en las Altas Cortes. Teniendo en cuenta que aproximadamente existen 6.000 despachos judiciales, los cuales requieren de mínimo dos cuentas de correo electrónico, una con el nombre de la oficina y otra para notificaciones y que las corporaciones que conforman el Poder Judicial cuentan con cerca de 33.500 servidores judiciales, el actual número de cuentas de correo electrónico resultan insuficientes, con base en lo anterior, se requiere en una primera etapa garantizar que cada despacho posea las cuentas definidas anteriormente y que magistrados, jueces, secretarios, directores y profesionales, cuenten con un buzón de correo electrónico para poder realizar sus comunicaciones a través de un canal oficial</t>
  </si>
  <si>
    <t>Servicio de Correo electrónico en la nube</t>
  </si>
  <si>
    <t>Cuentas de correo electrónico</t>
  </si>
  <si>
    <t>Cantidad de cuentas de correo electrónico</t>
  </si>
  <si>
    <t>Alojar y administrar los servidores virtualizados que ejecutan aplicaciones de la Rama Judicial, lo cual incluye el almacenamiento de bases de datos, archivos, registros y grabaciones de audiencias virtuales. De igual manera, proveer equipos de seguridad, para minimizar el riesgo de ataques y accesos no autorizados a las mismas.</t>
  </si>
  <si>
    <t>Si bien la Rama cuenta con herramientas tecnológicas que buscan impactar en el acceso y efectividad de la Justicia, no dispone del espacio físico o virtual necesario para alojar y permitir el funcionamiento permanente de todos los aplicativos, ni para almacenar las respectivas bases de datos, archivos, registros y grabaciones de audiencias virtuales.  Por ello, se requiere tomar medidas que permitan superar esta situación, en condiciones de seguridad y soportadas con recursos dedicados y especializados.</t>
  </si>
  <si>
    <t>Servicio de Datacenter y seguridad perimetral</t>
  </si>
  <si>
    <t xml:space="preserve">Hosting y administración de servidores </t>
  </si>
  <si>
    <t>Sistemas de Información en modalidad de hosting
(Aplicaciones)</t>
  </si>
  <si>
    <t>2018011000812</t>
  </si>
  <si>
    <t>Implementación de la Justicia digital y el litigio en línea.</t>
  </si>
  <si>
    <t>Mejorar las condiciones tecnológicas de la Rama Judicial, para que se puedan realizar audiencias y reuniones extrajudiciales sin la presencia física de los sujetos procesales y/o servidores judiciales.</t>
  </si>
  <si>
    <t>Se requieren estrategias novedosas para que la Rama realice reuniones de naturaleza extrajudicial, para efectos administrativos, de capacitación u otras finalidades de tal manera que se fortalezca la comunicación entre servidores judiciales, y con ella la institucionalidad del sector.</t>
  </si>
  <si>
    <t>Servicios de audiencias virtuales para los despachos judiciales,  grabaciones de audiencias, video conferencia en salas de audiencia</t>
  </si>
  <si>
    <t>Audiencias virtuales</t>
  </si>
  <si>
    <t>Audiencias virtuales realizadas</t>
  </si>
  <si>
    <t>Prestar los servicios de Conectividad WAN para la Rama Judicial a través de los recursos aprobados para el año 2018 dando continuidad al servicio desde el 01 de mayo de 2018 y hasta 30 de noviembre de 2018.</t>
  </si>
  <si>
    <t>Se necesita adquirir los servicios de conectividad WAN para la Rama Judicial a través de una red IP/MPLS para el transporte de los datos, voz y video, la cual debe permitir la conectividad de las sedes de la Entidad a nivel nacional entre ellas, y brindar para ellas el servicio de internet de forma centralizada.</t>
  </si>
  <si>
    <t>Telecomunicaciones, Conectividad Internet, Conectividad Móvil.</t>
  </si>
  <si>
    <t>Conectividad</t>
  </si>
  <si>
    <t>Municipios con conectividad</t>
  </si>
  <si>
    <t>Dotar a los Despachos de la  Rama Judicial  con Kits de videoconferencias, para la realización de las mismas, con su respectiva interventoría</t>
  </si>
  <si>
    <t>Con el fin de continuar con la dotación de equipos y el fortaleciendo del componente tecnológico para la oralidad en las diferentes jurisdicciones, se requiere la adquisición y/o servicio de equipos para la realización de Audiencias virtuales y/o videoconferencias, para las salas de audiencias y despachos judiciales a nivel nacional</t>
  </si>
  <si>
    <t>Adquisición de equipos de videoconferencias a nivel nacional</t>
  </si>
  <si>
    <t>Equipos de video conferencias</t>
  </si>
  <si>
    <t>Cantidad de Kits adquiridos</t>
  </si>
  <si>
    <t>Contratar en nombre de la Nación - Consejo Superior de la Judicatura la adquisición de componentes para la adecuación tecnológica de audio y video para las salas de audiencia, despachos y auditorios de la Rama Judicial a nivel nacional y así continuar con la implementación de la oralidad en la Entidad, con su respectiva interventoría</t>
  </si>
  <si>
    <t xml:space="preserve">Continuar con la dotación de equipos, para soporte de la oralidad en las diferentes especialidades, sobre todo en aquellas inmersas dentro del Código General del Proceso a nivel nacional, se requiere contratar el componente tecnológico de audio y video para las salas de audiencias, despachos y auditorios de la Rama Judicial en el país. </t>
  </si>
  <si>
    <t>Adecuación tecnológica de audio y video para las salas de audiencias, despachos y auditorios de la Rama Judicial a Nivel Nacional.</t>
  </si>
  <si>
    <t>Despachos adecuados con audio y video</t>
  </si>
  <si>
    <t>Equipos de audio y video para salas de audiencia</t>
  </si>
  <si>
    <t>Mantener la continuidad y sostenibilidad del negocio</t>
  </si>
  <si>
    <r>
      <t>Contratar el servicio especializado de actualización y soporte a usuarios del sistema de información de Talento Humano</t>
    </r>
    <r>
      <rPr>
        <b/>
        <sz val="9"/>
        <color theme="1"/>
        <rFont val="Arial"/>
        <family val="2"/>
      </rPr>
      <t xml:space="preserve"> KACTUS-HR</t>
    </r>
    <r>
      <rPr>
        <sz val="9"/>
        <color theme="1"/>
        <rFont val="Arial"/>
        <family val="2"/>
      </rPr>
      <t>.Para dar continuidad y fortalecer el servicio de soporte en sitio</t>
    </r>
  </si>
  <si>
    <t>Para la Rama Judicial, el pago de nómina, es uno de los procesos más representativos y sensibles en cuanto a su impacto por el volumen de información que se procesa. Adicionalmente las características particulares de esta Entidad en este aspecto hacen que el sistema de información de Nomina adquirido requiera una especial gestión y permanente actualización.</t>
  </si>
  <si>
    <t>Sistema de información de nómina con las actualizaciones de ley, y soporte para su correcta operación</t>
  </si>
  <si>
    <t>Casos reportados</t>
  </si>
  <si>
    <r>
      <t xml:space="preserve">Prestar el servicio de </t>
    </r>
    <r>
      <rPr>
        <b/>
        <sz val="9"/>
        <color theme="1"/>
        <rFont val="Arial"/>
        <family val="2"/>
      </rPr>
      <t>Mesa de ayuda</t>
    </r>
    <r>
      <rPr>
        <sz val="9"/>
        <color theme="1"/>
        <rFont val="Arial"/>
        <family val="2"/>
      </rPr>
      <t>, a través de una atención personalizada para los servidores judiciales de la Rama Judicial, mediante soporte técnico telefónico centralizado, técnicos On-Site y Especialistas, igualmente se garantizara la ejecución del mantenimiento preventivo y correctivo con suministro de repuestos para el parque computacional propiedad de la Rama Judicial y la administración, soporte y mantenimiento de los equipos servidores, Centro Técnico de datos del CAN y gestión de garantías ante terceros.</t>
    </r>
  </si>
  <si>
    <t>Servicios solicitados</t>
  </si>
  <si>
    <t>Asegurar el cumplimiento de las obligaciones contractuales y el correcto desarrollo de los objetos de los contratos a intervenir; dentro de los presupuestos de tiempo e inversión previstos originalmente, además de realizar seguimiento técnico, administrativo, financiero y jurídico de la ejecución de dichos contratos.</t>
  </si>
  <si>
    <t>La Interventoría nace de la necesidad de controlar, exigir y verificar la ejecución y cumplimiento del objeto, condiciones, términos y especificaciones de los contratos con mayor inversión presupuestal a cargo de la Unidad Informática,  puesto que actualmente no se cuenta con el número de profesionales suficientes para realizar dicha labor, y adicionalmente el poco recurso humano existente posee una carga laboral alta propia del ejercicio de sus funciones, la cual les impide tener la dedicación exclusiva para ejercer un control efectivo a los bienes y servicios a intervenir, así como tampoco disponen de las herramientas tecnológicas necesarias y los conocimientos metodológicos apropiadas para ejercer dicha función.</t>
  </si>
  <si>
    <t>Interventoría Integral</t>
  </si>
  <si>
    <t>Informes de seguimiento</t>
  </si>
  <si>
    <t>Informes</t>
  </si>
  <si>
    <t>Contar con una solución de copias de respaldo para la Rama Judicial, que permita una cobertura total de los aplicativos y bases de datos que se encuentran implementado en la sede del CAN, lo anterior alineado con la implementación del plan de justicia digital y litigio en línea</t>
  </si>
  <si>
    <t>La Rama Judicial hasta el año 2017, no contaba con una herramienta de copias de respaldo que permitiera efectuar las copias de seguridad de los aplicativos alojados en el CAN, lo cual era un riesgo en los tiempos de respuesta para recuperación de datos en caso de ser necesario.  
La primera fase realizada en el año 2017 a través del Contrato 182 de 2017 cuyo objeto fue “Adquirir e implementar una solución de respaldo de información basada en discos duros compuesta de Hardware y Software para la infraestructura tecnológica en el centro de datos del CAN”, permitió una cobertura establecida del 33% dado la variedad de aplicativos productivos y la necesidad inicial de la adquisición del equipo y el software gestor de respaldos.
Se espera alcanzar una cobertura del 100%, de acuerdo a los aplicativos que actualmente están alojados en el datacenter de la Sede Judicial.</t>
  </si>
  <si>
    <t xml:space="preserve">Solución para la seguridad de la información alojada en el centro de datos del CAN </t>
  </si>
  <si>
    <t>Herramientas de copia de respaldo para los aplicativos alojados en el CAN</t>
  </si>
  <si>
    <t>Capacidad contratada</t>
  </si>
  <si>
    <t>Suministrar e instalar el cableado estructurado y redes inalámbricas en sedes propias de la Rama Judicial</t>
  </si>
  <si>
    <t>En la actualidad, la Entidad cuenta con una necesidad general a nivel nacional de puntos de red en edificios propios de la Entidad, se considera de prioridad el cubrimiento de los edificios pertenecientes a la fase No. 2 general del proyecto, en razón a la obsolescencia del cableado y al tiempo el hecho que estos sitios no han tenido intervención en anteriores proyectos.</t>
  </si>
  <si>
    <t>Cableado estructurado y/o redes inalámbricas</t>
  </si>
  <si>
    <t>cableado estructurado en categoría 6A o superior</t>
  </si>
  <si>
    <t>implementación del cableado estructurado en categoría 6A o superior</t>
  </si>
  <si>
    <t>Adquirir e instalar computadores con destino a los Despachos Judiciales y Administrativos a nivel nacional.</t>
  </si>
  <si>
    <t>A través del proyecto propuesto, se pretende garantizar la operación y la modernización de los Despachos Judiciales la Rama Judicial. 
Para atender las solicitudes de computadores reportados por las Seccionales, disminuir la obsolescencia y los costos de reparación y mantenimiento, se hace necesario realizar un proceso de contratación para la adquisición de estos elementos de última tecnología.</t>
  </si>
  <si>
    <t>Modernización del parque tecnológico de infraestructura de hardware y software - PCs</t>
  </si>
  <si>
    <t>Computadores</t>
  </si>
  <si>
    <t>Computadores adquiridos</t>
  </si>
  <si>
    <t>Adquirir e instalar escáneres con destino a los Despachos Judiciales y Administrativos a nivel nacional.</t>
  </si>
  <si>
    <t>A través del proyecto propuesto, se pretende garantizar la operación y la modernización de los Despachos Judiciales la Rama Judicial. 
Para atender las solicitudes de  escáneres reportados por las Seccionales, disminuir la obsolescencia y los costos de reparación y mantenimiento, se hace necesario realizar un proceso de contratación para la adquisición de estos elementos de última tecnología.</t>
  </si>
  <si>
    <t xml:space="preserve">Modernización del parque tecnológico de infraestructura de hardware y software - Escáneres </t>
  </si>
  <si>
    <t>Escáneres</t>
  </si>
  <si>
    <t>Escáneres adquiridos</t>
  </si>
  <si>
    <t>Adquirir e instalar equipos activos de red para la Rama Judicial a nivel nacional.</t>
  </si>
  <si>
    <t>En los inventarios de equipos activos de Red, existen 2188 switches en estado de obsolescencia y solamente en el año 2017 se suministraron 183 equipos que corresponde al 8,36% de la necesidad.</t>
  </si>
  <si>
    <t>Modernización del parque tecnológico de infraestructura de hardware y software - Switches</t>
  </si>
  <si>
    <t>Switches</t>
  </si>
  <si>
    <t>Switches adquiridos</t>
  </si>
  <si>
    <t>Adquirir e instalar Unidades Ininterrumpidas de Potencia UPS´s para la Rama Judicial  a nivel nacional</t>
  </si>
  <si>
    <t>En la actualidad, se tiene una necesidad total de 302 UPS de los cuales se atenderán 17 solicitudes de acuerdo a la necesidad y prioridad a nivel nacional en las seccionales.</t>
  </si>
  <si>
    <t>Modernización del parque tecnológico de infraestructura de hardware y software - Adquisición de UPS</t>
  </si>
  <si>
    <t>UPS</t>
  </si>
  <si>
    <t>UPS adquiridos</t>
  </si>
  <si>
    <t>El objetivo del presente proyecto es adquirir equipos tipo servidor, con su respectivo licenciamiento de sistema operativo, para proveer infraestructura para el almacenamiento y recuperación de audio y vedo de las audiencias judiciales.</t>
  </si>
  <si>
    <t>La necesidad identificada de Servidores para el almacenamiento y recuperación de audio y video de las audiencias judiciales,  fue reportada vía correo electrónico por los ingenieros de las seccionales, la entidad adquirió por medio del contrato 166 de 2017 para este fin 19 servidores, conservando aun sin satisfacer la necesidad para las ciudades dentro del alcance actual del proyecto, por ello se requiere la adquisición y renovación de los servidores para el servicio de la Rama Judicial.</t>
  </si>
  <si>
    <t>Modernización del parque tecnológico de infraestructura de hardware y software - Adquisición de Servidores</t>
  </si>
  <si>
    <t>Servidores</t>
  </si>
  <si>
    <t>Servidores adquiridos</t>
  </si>
  <si>
    <t>Implementar y/o modificar sistemas de información  para facilitar las labores de Administración de justicia</t>
  </si>
  <si>
    <t>Adecuar y mantener el software Gestión de Cobro Coactivo-GCC y proveer soporte técnico especializado que cubra los requerimientos de los usuarios del nivel central y de las Direcciones Seccionales</t>
  </si>
  <si>
    <t>El comportamiento dinámico de la normatividad que rige a las entidades estatales y la necesidad permanente de optimizar métodos dentro de las unidades de gestión, conduce a que sea necesario introducir cambios en los procesos de las mismas, lo que obliga a que se realicen frecuentemente modificaciones a las aplicaciones de software utilizadas para poder soportar estas nuevas exigencias. El caso del proceso de cobro coactivo es uno de los que requieren cambios, por modificaciones en la normatividad estatal constantemente</t>
  </si>
  <si>
    <t>Módulos</t>
  </si>
  <si>
    <t>Módulos incorporados</t>
  </si>
  <si>
    <t>Desarrollar o adquirir un software que permita gestionar la información relacionada con los fondos especiales de financiamiento de la Rama Judicial conforme a lo establecido en la ley 1743 del 2014.</t>
  </si>
  <si>
    <t>Las entidades obligadas por la Ley 1743 de 2014, deben realizar actuaciones necesarias en relación con el Fondo para la Modernización, Descongestión y Bienestar de la Administración de Justicia, en especial el Consejo Superior de la Judicatura, el Banco Agrario de Colombia S.A., el Ministerio de Justicia y del Derecho y la Unidad de Servicios Penitenciarios y Carcelarios USPEC.
La entidad viene dando cumplimiento a la normatividad en forma manual y a través del uso de herramientas no normalizadas como son los archivos Excel</t>
  </si>
  <si>
    <t>Fondos Especiales</t>
  </si>
  <si>
    <t>Desarrollo de Funcionalidades</t>
  </si>
  <si>
    <t>Número de módulos desarrollados</t>
  </si>
  <si>
    <t>Conservar los sistemas de información de la Rama Judicial actualizados con los últimos parches y liberaciones del mercado</t>
  </si>
  <si>
    <t>Adquisición de mayor capacidad de almacenamiento y licenciamiento para la solución de Convergencia del CAN, permitiendo la renovación de Hardware de forma escalonada, que haga más eficiente toda la plataforma para el logro de los objetos de la entidad</t>
  </si>
  <si>
    <t xml:space="preserve">Es necesario efectuar ampliación en la infraestructura del CAN para garantizar mayor capacidad para la solución de convergencia, y paulatinamente efectuar la modernización de los equipos con mejor tecnología, se proyecta adicionar al menos 6 servidores para completar la granja de 16 con base a la capacidad de crecimiento proyectada inicialmente, esto debe efectuarse paulatinamente donde para el año 2018 se tiene previsto adquirir el menos (2) dos servidores. 
Similar caso sucede con los dispositivos de almacenamiento de la SAN que presenta un inminente agotamiento de espacio de almacenamiento para el este año, por lo cual requiere como mínimo la ampliación de un 25% de la capacidad actual.
Todo lo anterior con el propósito de que se garantice el sostenimiento por los próximos dos años los servicios actuales y la continua implementación de nuevas máquinas.
</t>
  </si>
  <si>
    <t>Actualización de hardware del CAN (DELL EMC2-CISCO)</t>
  </si>
  <si>
    <t>Ampliación capacidad de cómputo y almacenamiento</t>
  </si>
  <si>
    <t>Mantener un soporte apropiado a las herramientas Oracle de los sistemas de información, para garantizar a los ciudadanos y entidades la continuidad y funcionalidad de los diferentes aplicativos, de igual forma, garantizar una actualización permanente de los productos Oracle y brindar sistemas cada vez mas robustos y modernos.
Contar para la Unidad de Informática, con renovación de los servicios de actualización y soporte técnico denominado Software Update License &amp; Support para los productos Oracle licenciados por el Consejo Superior de la Judicatura.</t>
  </si>
  <si>
    <t>Se hace necesario conservar la funcionalidad, soporte y actualización de las herramientas Oracle implementadas en los diferentes aplicativos de la rama judicial, con el objeto de evitar faltas de soporte, obsolescencias, perdidas de datos, etc., los sistemas de información de la rama judicial que existen desarrollados sobre plataformas de bases de datos ORACLE, hacen uso de funcionalidades que se ven mejoradas y potenciadas por las características ofrecidas por la actualización de la plataforma ORACLE producto de la contratación del servicio de renovación y actualización.</t>
  </si>
  <si>
    <t>Licenciamiento de la plataforma Oracle de la Rama Judicial. Se cuenta con los aplicativos sicof, sierju bi  y endeca bajo esta plataforma.</t>
  </si>
  <si>
    <t>Licencias</t>
  </si>
  <si>
    <t>Licencias adquiridas</t>
  </si>
  <si>
    <t>Mantener el licenciamiento de las soluciones tecnológicas de la Rama Judicial</t>
  </si>
  <si>
    <t>Contratar el servicio de mantenimiento y soporte del Sistema de Gestión de Correspondencia y Archivo de documentos oficiales – SIGOBius en la Corte Suprema de Justicia, Corte Constitucional, Consejo de Estado y Consejo Superior de la Judicatura.</t>
  </si>
  <si>
    <r>
      <t xml:space="preserve">A la fecha, el sistema Sigobius viene operando adecuadamente en las Altas Cortes: Corte Suprema de Justicia, Corte Constitucional, Consejo de Estado y Consejo Superior de la Judicatura, la Dirección Ejecutiva de Administración Judicial y sus Direcciones Seccionales y Consejos Seccionales de la Judicatura. A la fecha el aplicativo Sigobius tiene alrededor de </t>
    </r>
    <r>
      <rPr>
        <b/>
        <sz val="9"/>
        <color theme="1"/>
        <rFont val="Arial"/>
        <family val="2"/>
      </rPr>
      <t>2.000 usuarios</t>
    </r>
    <r>
      <rPr>
        <sz val="9"/>
        <color theme="1"/>
        <rFont val="Arial"/>
        <family val="2"/>
      </rPr>
      <t xml:space="preserve"> a nivel nacional correspondientes al Consejo Superior de la Judicatura, la Dirección Ejecutiva de Administración Judicial y sus Direcciones Seccionales y Consejos Seccionales de la Judicatura.
Por lo anterior, la Entidad requiere contar con un apoyo técnico y funcional necesario para que las Unidades de Informática y Cendoj puedan cumplir cabalmente sus funciones de administradores técnicos y funcionales.</t>
    </r>
  </si>
  <si>
    <t>soporte y mantenimiento</t>
  </si>
  <si>
    <t>Actualizacion de versiones liberadas por el fabricante como respuesta a nuevas necesidades o cambios normativos.</t>
  </si>
  <si>
    <t>Adquisición de Licencias del manejador de base de datos Microsoft SQLSERVER 2016 con Software Assurance (SA), Licencias de Windows Server 2017 con Software Assurance (SA), Licencias Microsoft Visual Studio 2017 Profesional Edition con Software Assurance (SA), Licencias de acceso de usuario a servidores Windows (CAL de Windows Server), Capacitaciones en las herramientas SQLSERVER 2017, Visual Studio 2017 y Windows Server 2016.</t>
  </si>
  <si>
    <t xml:space="preserve">El volumen y la complejidad de los datos están aumentando en todas las instancias y especialidades, y la capacidad para usarlos es cada vez más importante para la rama judicial. Se espera que las transacciones y las experiencias digitales estén disponibles en cualquier momento y lugar. Hoy en día los datos generados por esos millones de interacciones proceden de cualquier dispositivo, aplicación y proceso. 
Las organizaciones de TI deben equilibrar el impacto de esta explosión de datos y la necesidad de conseguir el máximo tiempo de actividad posible, una disponibilidad nacional y aumentar el grado de conformidad con la normativa actual, todo en un mundo digital en constante evolución donde nuestros usuarios de la Rama Judicial esperan y exigen más. 
Más que nunca, la Rama Judicial necesita un rendimiento a la altura de las misiones críticas, estabilidad, seguridad, disponibilidad y la capacidad de usar sus datos para desarrollar una visión verdaderamente profunda de nuestro negocio. 
El presente proyecto busca alcanzar y seguir el avance continuado de la herramienta Microsoft SQL Server, la cual se ha diseñado para brindar todas esas capacidades a un menor costo y con una mayor rentabilidad. 
</t>
  </si>
  <si>
    <t>Atender los requerimientos relacionados con: fortalecimiento de las funcionalidades, documentación, mantenimiento, soporte e implementación  del portal de aplicaciones para la gestión de procesos judiciales  Juticia XXI WEB, cuya SUITE está compuesta por las aplicaciones: Sistema de Emplazados de la Rama Judicial, Sistema de Emplazados de Entidades Externas, Registro de procesos en cumplimiento de la ley 1760,  Justicia XXI Web, Tutela Digital, Sistema de Agendas Virtuales Electrónicas – SAVE y Consulta de Procesos al Ciudadano)</t>
  </si>
  <si>
    <t xml:space="preserve">Justicia XXI WEB  permite a aproximadamente 26.676 usuarios diarios conectase al sistema para realizar sus actividades de reparto y gestión de procesos judiciales, de los cuales aproximadamente 1000 usuarios son concurrentes, dando un alcance nacional y simultaneo al sistema,desde una conexión a internet o desde la intranet con sus respectivas credenciales de usuario. Adicionalmente este sistema, permite la consulta publica de procesos a los ciudadanos colombianos dentro y fuera del pais.   Esta aplicación permite gestionar el registro de emplazados a nivel nacional,  en algunas seccionales  realizar la radicación y el reparto de procesos, el registro de actuaciones y fijación de estados por el sistema, y en otras seccionales realizan el registro de proceso historicos para la fijación de estados.
</t>
  </si>
  <si>
    <t>Diseñar, implementar y poner en operación la plataforma física, virtualizada y/o en la nube que permita tener el servicio de firmas electrónicas para todos los jueces, magistrados, y altos directivos en general para garantizar la autenticidad, integridad y confidencialidad de la documentación electrónica que se genere o reciba en cada Despacho de la Rama Judicial a nivel nacional.</t>
  </si>
  <si>
    <t>Actualmente la Justicia Digital y el Litigo en línea avanzan en sus procesos de implementación a través de diferentes sistemas de información que intercambian información de formas sin estandarización a nivel de aseguramiento de la información, lo que pone en riesgo la confidencialidad e integridad de la información generada y recibida.
Esta situación es aún más delicada en los sistemas que reciben documentos físicos para ser digitalizados, y los documentos electrónicos que finalmente son remitidos a los interesados en un proceso de administración de justicia.
Para brindar un mecanismo de control que permita garantizar que un documento es auténtico, no ha sido alterado y que sólo es visible para las personas autorizadas, se propone incorporar el servicio de firmas electrónicas para toda la documentación sensible de los Despachos de la Rama Judicial.</t>
  </si>
  <si>
    <t>Incorporación del sistema de firmas electrónicas</t>
  </si>
  <si>
    <t>Aplicativo</t>
  </si>
  <si>
    <t>Contratar el servicio especializado de mantenimiento y soporte del aplicativo SICOF.</t>
  </si>
  <si>
    <t xml:space="preserve">Se Requiere de los servicios de soporte y mantenimiento al aplicativo SICOF ( sistema de Almacen e inventarios y sistema de contratos ) ya que la unidad de informatica no cuenta con el  personal especializado que pueda atender estos requerimientos </t>
  </si>
  <si>
    <t>Garantizar la sostenibilidad de los productos de la plataforma tecnologica de la Rama Judicial, los cuales se encuentran implementados bajo productos Microsoft, brindando el soporte requerido en el momento que sea necesario.</t>
  </si>
  <si>
    <t xml:space="preserve">Soporte Premier Microsoft </t>
  </si>
  <si>
    <t>Desarrollar un software integral para fortalecer los sistemas de información de la judicatura, así como el diseño detallado de la arquitectura tecnológica de los sistemas de información misionales de la Rama Judicial.</t>
  </si>
  <si>
    <t>Software instalado</t>
  </si>
  <si>
    <t>contratar el servicio de registro, consolidación y generación de informes a través de un nuevo Sistema de Información Web de conformidad a los  procedimientos establecidos en  la División de Procesos de la Dirección Ejecutiva de Administración Judicial y las demás establecidas por el Consejo Superior de la Judicatura.</t>
  </si>
  <si>
    <t>Por  recomendación efectuada por el organismo certificador ICONTEC, a la División de Procesos de la Unidad de Asistencia Legal, sugirió como mecanismo de mejora continua a los procesos, sistematizar los procedimientos de administración, distribución y/o asignación de procesos judiciales que se realiza al interior de la División, lo que permitirá: Llevar un mejor control de los procesos judiciales; Facilitar los informes trimestrales; La viabilidad de ser implementado en todas las seccionales para su puesta en producción.</t>
  </si>
  <si>
    <t>Contratar el servicio especializado de mantenimiento y soporte del aplicativo Relatorias.</t>
  </si>
  <si>
    <t xml:space="preserve">La Entidad requiere de los servicios de soporte y mantenimiento al Sistema de Información de Jurisprudencia y la prestación de servicios tecnológicos para el buen funcionamiento de dicha herramienta, mediante la ejecución de las siguientes actividades de  Soporte a través de una mesa de servicios,  Solución de inquietudes y problemas del software propiedad del CSJ. 
• Asesoría vía telefónica o web (herramienta de registro y seguimiento de casos). 
</t>
  </si>
  <si>
    <t>Soporte de relatorias</t>
  </si>
  <si>
    <t>Soporte</t>
  </si>
  <si>
    <r>
      <t xml:space="preserve">Contratar el servicio especializado de mantenimiento y soporte del Sistema de Información Estadística </t>
    </r>
    <r>
      <rPr>
        <b/>
        <sz val="9"/>
        <color theme="1"/>
        <rFont val="Arial"/>
        <family val="2"/>
      </rPr>
      <t>SIERJU BI</t>
    </r>
    <r>
      <rPr>
        <sz val="9"/>
        <color theme="1"/>
        <rFont val="Arial"/>
        <family val="2"/>
      </rPr>
      <t>.</t>
    </r>
  </si>
  <si>
    <t>Es necesario adquirir licenciamiento para el sostenimiento y actualizacion de las distintan plataformas de bases de datos, sistemas operativos y aplicativos de los cuales se tengan requerimientos a nivel nacional.</t>
  </si>
  <si>
    <t>Adquisición, Actualización y Soporte de Licencias de Software</t>
  </si>
  <si>
    <t>Adquirir el soporte de Hardware y Software de la solución  de almacenamiento alojada en la sede judicial ubicada en el Centro Administrativo Nacional CAN,.</t>
  </si>
  <si>
    <t xml:space="preserve">La adquisición del soporte 7x24 r, garantizará el funcionamiento de los elementos que residen en el CANoptimo del dispositivo de almacenamiento SAN, e igualmente permite de cierta forma la solución de casos o dificultades técnicas presentadas de una forma más rápida y efectiva, desde el mismo reporte del caso, hasta el envió, reemplazo y configuración de hardware que se requiera; no contar con dicho soporte, generaría traumatismos en la obtención de especialistas autorizados, atención y respuestos con riesgos en la continuidad de la plataforma, y de los aplicativos que se alojan en el Datacenter.
el mantenimiento de contratos de soporte ha sido de gran utilidad para la gestión de casos de alertas, cambio de repuestos y casos de monitoreo, donde han sido totalmente transparentes para los usuarios, sin afectación del servicio, y sin tener una erogación adicional por parte del Consejo Superior de la Judicatura.
</t>
  </si>
  <si>
    <t>Actualizacion, soporte y licenciamiento de infraestructura de software de CAN</t>
  </si>
  <si>
    <t xml:space="preserve">Contratos de soporte </t>
  </si>
  <si>
    <t>Contratos de soporte renovados</t>
  </si>
  <si>
    <t>Realizar adecuaciones, mejoras al centro de datos que permitan una operación más eficiente del mismo, según las necesidades identificadas.</t>
  </si>
  <si>
    <t>El centro de Datos no fue un ligar contruido con las especificaciones y adecuaciones para que funcionara en debida forma un centro de datos, un centro de datos de nivel profesional debe cumplir con un nivel de especificaciones tecnicas TIER 3, por lo tanto se intenta llevar las caracteisticas hacia el TIER 3.</t>
  </si>
  <si>
    <t>Modernización del parque tecnológico  de infraestructura de Hardware y Software -  Mejoras infraestructura CAN</t>
  </si>
  <si>
    <t>Mejoras realizadas</t>
  </si>
  <si>
    <t>2701 Mejoramiento de las competencias de la administración de justicia.</t>
  </si>
  <si>
    <t>2799 Fortalecimiento de la gestión y dirección del sector Rama Judicial</t>
  </si>
  <si>
    <t>Incrementar la aplicación de las las normas de gestión de calidad y del medio ambiente en las dependencias de la Rama Judicia</t>
  </si>
  <si>
    <t>Formar y certificar auditores en el seguimiento de SIGCMA</t>
  </si>
  <si>
    <t>Numero de Consejos Seccionales con la plataforma estratègica implementada.</t>
  </si>
  <si>
    <t>Diseñar e implementar  la plataforma estratégica del Sistema de Gestión Ambiental</t>
  </si>
  <si>
    <t xml:space="preserve">Ampliar la cobertura  logrando la implementaición de  la plataforma estratégica del Sistema de Gestión Ambiental </t>
  </si>
  <si>
    <t>Plataforma Estratègica del Sistema de Gestión Ambiental</t>
  </si>
  <si>
    <t>Aumentar los niveles de seguridad de la información sobre el ejercicio profesional de todos los  Abogados  y/o profesionales en Derecho registrados en el Consejo Superior de la Judicatura, mediante la presentación y validación  de la tarjeta profesional  por medios electrónicos.</t>
  </si>
  <si>
    <t xml:space="preserve"> Aumentar el número de folios y soportes digitalizados de tarjetas profesionales del Sistema de Información del Registro Nacional de Abogados y Auxiliares de la Justicia</t>
  </si>
  <si>
    <t xml:space="preserve"> Evaluar y acreditar el 100% de los futuros egresados en Derecho mediante la realización el Examen de Estado, como requisito para el ejercicio de la profesión conforme lo estipulado en la Ley 1905 de 2018.</t>
  </si>
  <si>
    <t xml:space="preserve">En cumplimiento de la  Ley 1905 del 28 de junio del 2018 "Por la cual se dictan disposiciones relacionadas con el ejercicio de la profesión de Abogado" establece:  que para ejercer la profesión de abogado, además de los requisitos exigidos en las normas legales vigentes, el graduado deberá acreditar certificación de aprobación del Examen de Estado que para el efecto realice el Consejo Superior de la Judicatura (CSJ), directamente o a través de una Institución de Educación Superior acreditada en Alta Calidad que se contrate para tal fin.
</t>
  </si>
  <si>
    <t>Desarrollo y Elaboración del Examen de Estado y la Certificación para implementar la Ley 1905 de 2018</t>
  </si>
  <si>
    <t>Ampliar la cobertura de funcionarios y empleados de la Rama Judicial con  conocimientos actualizados por especialidad del Derecho y competencias laborales, aportando un mejor servicio de justicia en Colombia.</t>
  </si>
  <si>
    <t>Aumentar el número de servidores capacitados   en el manejo de las técnicas de oralidad, práctica judicial y el conocimiento integral de los diferentes procedimientos contemplados en la normativa procesal por jurisdicción y especialidad</t>
  </si>
  <si>
    <t xml:space="preserve">OBJETIVO N°7 FORMACIÓN EN GESTIÓN DE CALIDAD - Programa de Formación en  Sistema Integrado de Gestión de Calidad
Formación en  Sistema Integrado de Gestión de Calidad y Medio Ambiente </t>
  </si>
  <si>
    <t>OBJETIVO N° 10 IMPLEMENTACIÓN DE LAS TIC
Formación para la  Implementación de las TIC  en la Rama Judicial y Formación Judicial en B-Learning</t>
  </si>
  <si>
    <t>Ampliar la participación de los servidores judiciales de la Rama Judicial en los programas de bienestar integral, prevención y control del riesgo laboral.</t>
  </si>
  <si>
    <t>Aumentar las competencias de los servidores judiciales a partir de evaluación permanente de la gestión</t>
  </si>
  <si>
    <t xml:space="preserve">Documentos metdológicos </t>
  </si>
  <si>
    <t>Disponer de  registros de elegibles vigentes con los mejores candidatos para  la provisión de cargos de funcionarios y empleados para la Rama Judicial.</t>
  </si>
  <si>
    <t>Mantener, mejorar y ampliar el Sistema Integrado de Gestión y Control de la Calidad y Medio Ambiente</t>
  </si>
  <si>
    <t>Ampliar la cobertura a las dependencias Administrativas y Judicviales del Consejo Superior de la Judicatura</t>
  </si>
  <si>
    <t>Recertificación de las dependencias Administrativas y Judicviales del Consejo Superior de la Judicatura</t>
  </si>
  <si>
    <t>Dependencias Recertificadas</t>
  </si>
  <si>
    <r>
      <t xml:space="preserve">Se requiere de la </t>
    </r>
    <r>
      <rPr>
        <b/>
        <sz val="9"/>
        <color theme="1"/>
        <rFont val="Arial"/>
        <family val="2"/>
      </rPr>
      <t>adecuación de las intalaciones del Palacio de Justicia de la ciudad de Bogotá  Alfonso Reyes Echandía</t>
    </r>
    <r>
      <rPr>
        <sz val="9"/>
        <color theme="1"/>
        <rFont val="Arial"/>
        <family val="2"/>
      </rPr>
      <t xml:space="preserve">
El alcance de la intervención consiste en obra civil (Desarrollar el plan general de mantenimiento y adecuaciones del Palacio de Justicia "Alfonso Reyes Echandía" de Bogotá que incluye la consultoría y ejecución del reforzamiento estructural; la impermeabilización de cubiertas, plazoleta central y sótanos; mantenimiento de la ventanería blindada; la homologación de la red eléctrica con el reglamento técnico de instalaciones eléctricas (Retie); las adecuaciones de los espacios institucionales de uso exclusivo y de uso común; las adecuaciones para las salas de lactancia; las adecuaciones para las áreas de archivo).
</t>
    </r>
  </si>
  <si>
    <t>Estudios</t>
  </si>
  <si>
    <r>
      <t>Construcción y dotación de Infraestructura física asociada a la prestación del servicio de justicia a nivel  Nacional (</t>
    </r>
    <r>
      <rPr>
        <i/>
        <sz val="9"/>
        <color theme="1"/>
        <rFont val="Arial"/>
        <family val="2"/>
      </rPr>
      <t>Ciudades Intermedias y  Juzgados Promiscuos Municipales</t>
    </r>
    <r>
      <rPr>
        <sz val="9"/>
        <color theme="1"/>
        <rFont val="Arial"/>
        <family val="2"/>
      </rPr>
      <t>)</t>
    </r>
  </si>
  <si>
    <t>Aplicativos respaldados</t>
  </si>
  <si>
    <r>
      <rPr>
        <b/>
        <sz val="9"/>
        <color theme="1"/>
        <rFont val="Arial"/>
        <family val="2"/>
      </rPr>
      <t>Sistema Administrativo -</t>
    </r>
    <r>
      <rPr>
        <sz val="9"/>
        <color theme="1"/>
        <rFont val="Arial"/>
        <family val="2"/>
      </rPr>
      <t xml:space="preserve"> Soporte Cobro Coactivo</t>
    </r>
  </si>
  <si>
    <r>
      <rPr>
        <b/>
        <sz val="9"/>
        <color theme="1"/>
        <rFont val="Arial"/>
        <family val="2"/>
      </rPr>
      <t>Sistema Administrativo -</t>
    </r>
    <r>
      <rPr>
        <sz val="9"/>
        <color theme="1"/>
        <rFont val="Arial"/>
        <family val="2"/>
      </rPr>
      <t>Soporte a Sigobius</t>
    </r>
  </si>
  <si>
    <t>Actualización y sosporte de aplicaciones - Liquidador Judicial</t>
  </si>
  <si>
    <t>Contrato de soporte</t>
  </si>
  <si>
    <r>
      <rPr>
        <b/>
        <sz val="9"/>
        <color theme="1"/>
        <rFont val="Arial"/>
        <family val="2"/>
      </rPr>
      <t xml:space="preserve">Sistema Administrativo - </t>
    </r>
    <r>
      <rPr>
        <sz val="9"/>
        <color theme="1"/>
        <rFont val="Arial"/>
        <family val="2"/>
      </rPr>
      <t>Soporte de SIERJU</t>
    </r>
  </si>
  <si>
    <t>Centro de datos mejorado acercandose a las especificaciones TIER 3, para el debido funcionamiento de los servidores alojados en él.</t>
  </si>
  <si>
    <t>Transformación de la arquitectura organizacional</t>
  </si>
  <si>
    <t>Mantenimiento (ajuste a las funcionalidades actuales)</t>
  </si>
  <si>
    <t>Numeros de Incidentes Reportados.</t>
  </si>
  <si>
    <r>
      <rPr>
        <b/>
        <sz val="9"/>
        <color theme="1"/>
        <rFont val="Arial"/>
        <family val="2"/>
      </rPr>
      <t>Sistema Administrativo</t>
    </r>
    <r>
      <rPr>
        <sz val="9"/>
        <color theme="1"/>
        <rFont val="Arial"/>
        <family val="2"/>
      </rPr>
      <t xml:space="preserve">
Actualización y soporte de aplicaciones - Soporte en sitio para el Aplicativo SICOF.</t>
    </r>
  </si>
  <si>
    <t>Facilitar la gestión de la información  generada por la Rama Judicial</t>
  </si>
  <si>
    <t>Fomentar la divulgación de información de la Rama Judicial.</t>
  </si>
  <si>
    <t>Desarrollar servicios soportados en las TIC´s, bajo los debidos componentes de seguridad y auditoria, además de adquirir e implantar componentes tecnológicos y nuevas aplicaciones que permitan la administración, gestión y publicación autónoma de información de la Rama Judicial a los ciudadanos.
El portal web de la Rama Judicial, como instrumento de consulta y acceso a la información por parte de los ciudadanos y como punto de entrada a los diversos servicios virtuales, requiere una actualización del gestor de contenidos y la migración de todo lo publicado dentro del actual portal web para ofrecer nuevos servicios a la ciudadania en general.</t>
  </si>
  <si>
    <t>Es necesario contar con instrumentos técnicos para el desarrollo e implementación de la gestión documental de la Rama Judicial, a partir de los cuales se planifiquen y ejecuten las acciones tendientes a mantener un acervo documental técnicamente organizado para la prestación del servicio de Administración de Justicia.
Actualizar los instrumentos existentes, elaborar los nuevos que se requieran e implementarlos en todos los despachos judiciales y dependencias administrativas de la Rama Judicial a nivel nacional, garantiza la conservación, disponibilidad y consulta de los archivos judiciales y permite preservar el patrimonio documental de la Rama Judicial, en aras de la construcción de la memoria histórica institucional.</t>
  </si>
  <si>
    <t>Elaborar, actualizar y orientar la implementación de los documentos metodológicos de la gestión documental judicial</t>
  </si>
  <si>
    <t>Construcción de  infraestructura en terrenos de la Rama Judicial</t>
  </si>
  <si>
    <t>Adquisición de bienes inmuebles para la prestaciòn del Servicio de Justicia</t>
  </si>
  <si>
    <t>Realizar el desarrollo, implementación y puesta en producción de una herramienta informática en ambiente web, que soporte todos los procesos de planeación estratégica.</t>
  </si>
  <si>
    <t>OBJETIVO N°1 FORMACIÓN INGRESO - Programa de Ingreso
Curso de Formación Judicial Inicial para Magistrados y Jueces de la República de todas las Especialidades y Jurisdicciones.</t>
  </si>
  <si>
    <t>OBJETIVO N° 2 FORMACIÓN INDUCCIÓN A EMPLEADOS(AS) - Programa de Inducción a empleados orientada a la optimización del Talento Humano
Curso de Inducción para empleados judiciales de los Distritos a nivel Nacional</t>
  </si>
  <si>
    <t>OBJETIVO N° 2 FORMACIÓN INDUCCIÓN A EMPLEADOS(AS) - Programa de Inducción a empleados orientada a la optimización del Talento Humano
Curso de Inducción para empleados de las Unidades del Consejo Superior de la Judicatura, Consejos Seccionales de la Judicatura, Dirección Ejecutiva de Administración y Direcciones Seccionales.</t>
  </si>
  <si>
    <t>OBJETIVO N° 2 FORMACIÓN INDUCCIÓN A EMPLEADOS(AS) - Programa de Inducción a empleados orientada a la optimización del Talento Humano
Formación en competencias administrativas de los empleados de los Consejos Seccionales y Direcciones Seccionales de Administración Judicial</t>
  </si>
  <si>
    <t>OBJETIVO N° 2 FORMACIÓN INDUCCIÓN A EMPLEADOS(AS) - Programa de Inducción a empleados orientada a la optimización del Talento Humano
Formación en Ética dirigia a funcionarios y empleados de la Rama Judicia</t>
  </si>
  <si>
    <t>OBJETIVO N° 2 FORMACIÓN INDUCCIÓN A EMPLEADOS(AS) - Programa de Inducción a empleados orientada a la optimización del Talento Humano
Curso Básico de redacción de textos dirigido a empleados de las Altas Cortes Unidades del Consejo Superior de la Judicatura y Dirección Ejecutiva de Administración Judicial</t>
  </si>
  <si>
    <t>OBJETIVO N° 3  FORMACIÓN BÁSICA - Programa de Formación Básica
Formación en Derechos Humanos y DIH</t>
  </si>
  <si>
    <t>OBJETIVO N° 3  FORMACIÓN BÁSICA - Programa de Formación Básica
Formación de Incorporación de la Perspectiva de Género en la Administración de Justicia</t>
  </si>
  <si>
    <t>OBJETIVO N° 3  FORMACIÓN BÁSICA - Programa de Formación Básica
Formación en prevención del daño antijuridico generado por la decisión Judicial y Fortalecimiento a la Defensa Juridica de la Rama Judicial</t>
  </si>
  <si>
    <t>OBJETIVO N° 3  FORMACIÓN BÁSICA - Programa de Formación Básica
Formación sobre elementos y prácticas de mecanismos alternativos de solución de conflictos.</t>
  </si>
  <si>
    <t>OBJETIVO N° 3  FORMACIÓN BÁSICA - Programa de Formación Básica
Formación en justicia restaurativa.</t>
  </si>
  <si>
    <t>OBJETIVO N° 3  FORMACIÓN BÁSICA - Programa de Formación Básica
Formación en derechos prevalentes de niños, niñas y adolescentes, tanto en familia como en penal.</t>
  </si>
  <si>
    <t>OBJETIVO N° 3  FORMACIÓN BÁSICA - Programa de Formación Básica
Formación en Ética Judicial</t>
  </si>
  <si>
    <t>OBJETIVO N°4 FORMACIÓN CONTINUA - Programa de Formación en Derecho Privado
Formación en Oralidad para el Área de Familia</t>
  </si>
  <si>
    <t xml:space="preserve">OBJETIVO N°4 FORMACIÓN CONTINUA - Programa de Formación en Derecho Privado
Formación en Oralidad para el Área Civil y Comercial con énfasis en Oralidad </t>
  </si>
  <si>
    <t xml:space="preserve">OBJETIVO N°4 FORMACIÓN CONTINUA - Programa de Formación en Contencioso Administrativo
Formación para el Área Contencioso Administrativo con énfasis en Oralidad </t>
  </si>
  <si>
    <t xml:space="preserve">OBJETIVO N°4 FORMACIÓN CONTINUA - Programa de Formación en Disciplinario
Formación para el Área Disciplinaria con énfasis en Oralidad </t>
  </si>
  <si>
    <t>OBJETIVO N°4 FORMACIÓN CONTINUA - Programa de Formación en Disciplinario
Capacitación para Funcionarios y Empleados Disciplinarios</t>
  </si>
  <si>
    <t xml:space="preserve">OBJETIVO N°4 FORMACIÓN CONTINUA - Programa de Formación Laboral
Formación  para el Área Laboral con énfasis en Oralidad </t>
  </si>
  <si>
    <t xml:space="preserve">OBJETIVO N°4 FORMACIÓN CONTINUA - Programa de Formación  Penal
Formación para el Sistema de Responsabilidad Penal para Adolescentes con énfasis en Oralidad </t>
  </si>
  <si>
    <t xml:space="preserve">OBJETIVO N°4 FORMACIÓN CONTINUA - Programa de Formación  Penal
Formaciónpara el Sistema Penal Acusatorio con énfasis en Oralidad </t>
  </si>
  <si>
    <t xml:space="preserve">OBJETIVO N°4 FORMACIÓN CONTINUA - Programa de Formación  Penal
Formación Justicia Penal Especializada con énfasis en Oralidad </t>
  </si>
  <si>
    <t>OBJETIVO N°4 FORMACIÓN CONTINUA - Programa de Formación  Penal
Formación sobre Ejecución de Penas y Medidas de Seguridad</t>
  </si>
  <si>
    <t xml:space="preserve">OBJETIVO N°4 FORMACIÓN CONTINUA - Programa de Formación  Penal
Formación en Pequeñas Causas y Competencias Multiples con énfasis en Oralidad </t>
  </si>
  <si>
    <t>OBJETIVO N°4 FORMACIÓN CONTINUA - Programa de Formación Judicial Especializada en Justicia Transicional
Formación de en Justicia y Paz con orientación al Posconflicto</t>
  </si>
  <si>
    <t>OBJETIVO N°4 FORMACIÓN CONTINUA - Programa de Formación Judicial Especializada en Justicia Transicional
Formación para la Especialidad en Restitución de Tierras</t>
  </si>
  <si>
    <t xml:space="preserve">OBJETIVO N°4 FORMACIÓN CONTINUA - Programa de Constitucional
Formación en Constitucional </t>
  </si>
  <si>
    <t xml:space="preserve">OBJETIVO N°4 FORMACIÓN CONTINUA - Programa de Actualización
Encuentro Nacional para la consolidación Nacional de la Jurisdicción Constitucional </t>
  </si>
  <si>
    <t xml:space="preserve">OBJETIVO N°4 FORMACIÓN CONTINUA - Programa de Actualización
Encuentro Nacional para la consolidación Nacional de la  Jurisdicción Contencioso Administrativo </t>
  </si>
  <si>
    <t>OBJETIVO N°4 FORMACIÓN CONTINUA Programa de Actualización
Encuentro Nacional del Consejo Superior de la Judicatura y Sala Jurisdicción Disciplinaria</t>
  </si>
  <si>
    <t>OBJETIVO N°4 FORMACIÓN CONTINUA - Programa de Actualización
Encuentro Nacional de  las Altas Cortes sobre la Perspectiva de Género de la Administración de Justicia</t>
  </si>
  <si>
    <t>OBJETIVO N°4 FORMACIÓN CONTINUA - Programa de Actualización
Apoyar la Inscripción de servidores  judiciales de carrera judicial, para su participación y capacitación en seminarios, congresos, foros, simposios y demás jornadas académicas ofertadas por instituciones   externas</t>
  </si>
  <si>
    <t>OBJETIVO N°4 FORMACIÓN CONTINUA - Red Iberoamericana de Escuelas Judiciales
Red Iberoamericana de Escuelas Judiciales</t>
  </si>
  <si>
    <t xml:space="preserve">OBJETIVO N° FORMACIÓN EN HABILIDADES CONDUCTUALES (BLANDAS) </t>
  </si>
  <si>
    <t>OBJETIVO N°5 FORMACIÓN  JUECES DE PAZ - Programa de Formación Jueces (zas) de Paz
Formación para Jueces (zas) de Paz</t>
  </si>
  <si>
    <t>OBJETIVO N°6 FORMACIÓN JURISDICCIÓN ESPECIAL INDÍGENA - Programa de Formación Intercultural y de Derecho Propio para mejorar la Coordinación con el Sistema Judicial Nacional, la Jurisdicción especial Indígena 
Formación Intercultural y de Derecho Propio para mejorar la Coordinación con el Sistema Judicial Nacional, la Jurisdicción especial Indígena y grupos étnicos.</t>
  </si>
  <si>
    <t>OBJETIVO N°6 FORMACIÓN JURISDICCIÓN ESPECIAL INDÍGENA - Programa de Formación Intercultural y de Derecho Propio para mejorar la Coordinación con el Sistema Judicial Nacional, la Jurisdicción especial Indígena
Formación Intercultural con enfoque diferencial.</t>
  </si>
  <si>
    <t>OBJETIVO N° 8 CONSTRUCCIÓN DE CONOCIMIENTO -  Red de Formadores Judiciales
Construcción de Módulos para el  Curso de Formación Judicial Inicial para Magistrados y Jueces de la República de todas las Especialidades y Jurisdicciones</t>
  </si>
  <si>
    <t>OBJETIVO N° 8 CONSTRUCCIÓN DE CONOCIMIENTO -  Red de Formadores Judiciales
Construcción de Módulos de Formación sobre elementos y prácticas de mecanismos alternativos de solución de conflictos.</t>
  </si>
  <si>
    <t>OBJETIVO N° 8 CONSTRUCCIÓN DE CONOCIMIENTO -  Red de Formadores Judiciales
Construcción de Módulos de Formación  en Derechos Humanos y DIH</t>
  </si>
  <si>
    <t>OBJETIVO N° 8 CONSTRUCCIÓN DE CONOCIMIENTO -  Red de Formadores Judiciales
Construcción de Módulos de Formación  en Justicia Restaurativa</t>
  </si>
  <si>
    <t>OBJETIVO N° 8 CONSTRUCCIÓN DE CONOCIMIENTO -  Red de Formadores Judiciales
Construcción de Módulos de Formación  en Género</t>
  </si>
  <si>
    <t>OBJETIVO N° 8 CONSTRUCCIÓN DE CONOCIMIENTO -  Red de Formadores Judiciales
Construcción de Módulos de Formación para el Área de Derecho Privado</t>
  </si>
  <si>
    <t>OBJETIVO N° 8 CONSTRUCCIÓN DE CONOCIMIENTO -  Red de Formadores Judiciales
Construcción de Módulos de Formación para el Área Contencioso Administrativo</t>
  </si>
  <si>
    <t>OBJETIVO N° 8 CONSTRUCCIÓN DE CONOCIMIENTO -  Red de Formadores Judiciales
Construcción de Módulos de Formación para el Área en Disciplinario</t>
  </si>
  <si>
    <t xml:space="preserve">OBJETIVO N° 8 CONSTRUCCIÓN DE CONOCIMIENTO -  Red de Formadores Judiciales
Construcción de Módulos de Formación para el Área Laboral </t>
  </si>
  <si>
    <t>OBJETIVO N° 8 CONSTRUCCIÓN DE CONOCIMIENTO -  Red de Formadores Judiciales
Construcción de Módulos de Formación para el Área Penal</t>
  </si>
  <si>
    <t>OBJETIVO N° 8 CONSTRUCCIÓN DE CONOCIMIENTO -  Red de Formadores Judiciales
Construcción de Módulos de Formación para la especialidad en restitución de tierras</t>
  </si>
  <si>
    <t>OBJETIVO N° 8 CONSTRUCCIÓN DE CONOCIMIENTO -  Red de Formadores Judiciales
Construcción de Módulos de Formación en prevención del daño antijurídico generado por la decisión judicial y fortalecimiento a la defensa jurídica de la Rama Judicial.</t>
  </si>
  <si>
    <t>OBJETIVO N° 8 CONSTRUCCIÓN DE CONOCIMIENTO -  Red de Formadores Judiciales
Construcción de Módulos de Formación para el Área  Constitucional</t>
  </si>
  <si>
    <t xml:space="preserve">OBJETIVO N° 8 CONSTRUCCIÓN DE CONOCIMIENTO -  Red de Formadores Judiciales
Construcción de Módulos de Formación Intercultural y de Derecho Propio para mejorar la Coordinación con el Sistema Judicial Nacional, la Jurisdicción especial Indígena </t>
  </si>
  <si>
    <t>OBJETIVO N° 8 CONSTRUCCIÓN DE CONOCIMIENTO -  Red de Formadores Judiciales
Construcción de Módulos de Formación en  Sistema Integrado de Gestión de Calidad</t>
  </si>
  <si>
    <t>OBJETIVO N° 8 CONSTRUCCIÓN DE CONOCIMIENTO -  Red de Formadores Judiciales
Construcción de Módulos de Formación para la  Implementación de las TIC  en la Rama Judicial</t>
  </si>
  <si>
    <t>OBJETIVO N° 8 CONSTRUCCIÓN DE CONOCIMIENTO -  Red de Formadores Judiciales
Construcción de cartillas para Alianzas y Convenios</t>
  </si>
  <si>
    <t>OBJETIVO N° 8 CONSTRUCCIÓN DE CONOCIMIENTO -  Red de Formadores Judiciales
Asesoría de Investigación para los Programas de Formación</t>
  </si>
  <si>
    <t>OBJETIVO N° 8 CONSTRUCCIÓN DE CONOCIMIENTO -  Red de Formadores Judiciales
Asesoría en pedagogía y metodología para la construcción de los planes y módulos de formación y la actualización de la guía de construcción de módulos y materiales académicos de la Escuela Judicial “Rodrigo Lara Bonilla”.</t>
  </si>
  <si>
    <t>OBJETIVO N° 8 CONSTRUCCIÓN DE CONOCIMIENTO -  Red de Formadores Judiciales
Impresión y diagramación de Materiales Educativos</t>
  </si>
  <si>
    <t>OBJETIVO N° 9 PROYECCIÓN SOCIAL - Programa de Formación en Proyección Social
Formación en Proyección Social</t>
  </si>
  <si>
    <t>Software de Planeación estratégica</t>
  </si>
  <si>
    <t>Licenciamiento Visual Studio.</t>
  </si>
  <si>
    <t>Licenciamiento SQL Server.</t>
  </si>
  <si>
    <t>Desarrollo e implememntar software de  Firmas electrónicas</t>
  </si>
  <si>
    <t>Desarrollo e implementación del nuevo  software sistema de procesos</t>
  </si>
  <si>
    <t>PILAR ESTRATÉGICO</t>
  </si>
  <si>
    <t xml:space="preserve">Anticorrupción y Transparencia </t>
  </si>
  <si>
    <t>Justicia cercana al ciudadano y de comunicación</t>
  </si>
  <si>
    <t>Modernización de la Infraestructura Judicial y Seguridad</t>
  </si>
  <si>
    <t>Modernización Técnológica y Transformación digital</t>
  </si>
  <si>
    <t>Unidad de Desarrollo y Anáisis Estadístico - UDAE</t>
  </si>
  <si>
    <t>Realizar sensibilizacion, capacitación de la plataforma estratégica del Sistema de Gestión Ambiental</t>
  </si>
  <si>
    <t>Sistema de información para la actualización de datos sobre cargos y caracterización de despachos permanentes en la entidad.</t>
  </si>
  <si>
    <t>Sistema de Información de cargos de la Entidad implementado</t>
  </si>
  <si>
    <t>Anticorrupción y Transparencia **</t>
  </si>
  <si>
    <t>Garantizar el mantenimiento y soporte de la plataforma SIERJU BI (base de datos, capa media arquitectura), cuyo destinatario principal es la Unidad de Informática, como administradora técnica.</t>
  </si>
  <si>
    <t>Soporte de la plataforma SIERJU BI - mesa de Ayuda</t>
  </si>
  <si>
    <t>Número de casos obtenidos</t>
  </si>
  <si>
    <t>Garantizar el desarrollo de evolutivos y el mantenimiento de SIERJU,  con destino a la Unidad de Desarrollo y Análisis Estadístico, como interesado y administrador funcional.</t>
  </si>
  <si>
    <t xml:space="preserve">Actualmente las liquidaciones en los despachos judiciales se realizan de forma manual situación que conlleva a efectuar validaciones en la información y en los valores calculados, lo que ocasiona que se presenten  reclamaciones y controversias respecto de las liquidaciones o incluso sobre los fallos judiciales.
Dada esta situación el Consejo Superior de la Judicatura plantea el proyecto de obtener  un aplicativo en ambiente web que pueda estar al servicio de los despachos judiciales, con el propósito de agilizar, ofrecer criterios únicos y verídicos en las liquidaciones de los procesos de la Jurisdicción Ordinaria y Contencioso Administrativa que las requieran.
</t>
  </si>
  <si>
    <t>Con la adquisición de éste software se pretende el desarrollar, implementar y poner en producción de un mecanismo informático en ambiente web, que soporte todos los procesos de planeación estratégica; de esta forma se garantiza la unidad de criterio, desde la formulación, diseño y seguimiento del desarrollo de una única metodología, aplicada a través de sistemas informáticos, acompañada de herramientas administrativas que faciliten la toma de decisiones del Consejo Superior de la Judicatura.</t>
  </si>
  <si>
    <t>Escuela Judicial "Rodrigo Lara Bonilla" - EJRLB</t>
  </si>
  <si>
    <t>Unidad de Administración de la Carrera Judicial - CJ</t>
  </si>
  <si>
    <t>Unidad de Informática - UI</t>
  </si>
  <si>
    <t>Unidad de Recursos Humanos - RRHH</t>
  </si>
  <si>
    <t>Unidad de Registro Nacional de Abogados y Auxiliares de la Justicia - URNA</t>
  </si>
  <si>
    <t>Centro de Documentación Judicial - CENDOJ</t>
  </si>
  <si>
    <t>Adoptar políticas, estratégias o acciones para le mejora de la gestión y el desempeño institucional.</t>
  </si>
  <si>
    <t>Unificar en el “Plan para el fortalecimiento de la Transparencia Institucional y Prevención del Fraude y la Corrupción”, las metodologías y contenidos que se encuentran alineados con los preceptos contemplados en la Ley 1474 de 2011 y 1712 de 2014</t>
  </si>
  <si>
    <t>Revisar y ajustar el modelo de rendición de cuentas y transparencia (cumplimiento de normas nacionales y la adopción de estándares internacionales de rendición de cuentas y transparencia)</t>
  </si>
  <si>
    <t>Modelo de rendición de cuentas</t>
  </si>
  <si>
    <t>Adoptar políticas, y acciones de mejora en la gestión y desempeño institucional.</t>
  </si>
  <si>
    <t>Dadas las funciones a anivel nacional de la Rama Judicial,  se deben implementar normas, herramientas, métodos y procedimientos de gestión que fortalezcan la imagen institucional de la Corporación.</t>
  </si>
  <si>
    <t xml:space="preserve">Diseñar e implementar estrategia de apropiación de los códigos de ética.
</t>
  </si>
  <si>
    <t>Plan para el fortalecimiento de la Transparencia Institucional y Prevención del Fraude y la Corrupción</t>
  </si>
  <si>
    <t>Documento</t>
  </si>
  <si>
    <t xml:space="preserve">Fijar directrices para la integración del plan institucional y estratégico al Plan de acción de la Rama Judicial </t>
  </si>
  <si>
    <t>Facilitar la coordinación en la aplicación de politicas de gestión y desempeño institucional de la Rama Judicial.</t>
  </si>
  <si>
    <t>Definir e implementar estrategia que permita el control de las sanciones disciplinarias a servidores judiciales.</t>
  </si>
  <si>
    <t>Estudio para la implementación de una palicativo</t>
  </si>
  <si>
    <t xml:space="preserve">Diseñar y formular un programa de gestión documental en lines. </t>
  </si>
  <si>
    <t>La Rama Judicial debe diseñar un mecanismo que permita la publicación de los planes estratégicos de talento humano, anual de vacantes y de previsión recursos humanos en los primeros tres meses de cada vigencia.</t>
  </si>
  <si>
    <t>Definir e implementar estrategia de datos e información abierta.</t>
  </si>
  <si>
    <t>Modelo para la publicación de planes estratégicos</t>
  </si>
  <si>
    <t>Optimizar los servicios de gestión digital de procesos judiciales, procesamiento y divulgación de la información jurisprudencial, normativa y doctrinaria generada por la Rama.</t>
  </si>
  <si>
    <t>Para facilitar el acceso a la justicia al ciudadano es necesario revisar y ajustar el modelo de atención que permita agilizar los procesos de atención aprovechando la tecnología.</t>
  </si>
  <si>
    <t>Diseño e implementación piloto de un modelo de atencipon al ciudadano</t>
  </si>
  <si>
    <t xml:space="preserve">Propuesta de modelo de atención al ciudadano, con una implementación piloto, modelo ajustado de acuerdo con el piloto y en proceso de implementación, </t>
  </si>
  <si>
    <t>Apropiación de las directrices de los códigos de ética y de las normas nacionales sobre transparencia, rendición de cuentas y anticorrupción.</t>
  </si>
  <si>
    <t xml:space="preserve">Desarrollar programas de formación continua y especializada del Talento Humano que integra la comunidad judicial </t>
  </si>
  <si>
    <t>Carrera Judicial, Desarrollo Del Talento Humano Y Gestión Del Conocimiento</t>
  </si>
  <si>
    <t>Adelantar acciones para fortalecer a la Escuela Judicial Rodrigo Lara Bonilla en su capacidad de acción y en sus procesos de formación, investigación y proyección social, con un enfoque desde la política de justicia.</t>
  </si>
  <si>
    <t>Elaborar e implementar propuesta de fortalecimiento técnico y administrativo de la escuela judicial.</t>
  </si>
  <si>
    <t>Propuesta de fortalecimiento, plan de implementación e implemntación propuesta</t>
  </si>
  <si>
    <t xml:space="preserve">Consolidar y ampliar la cobertura del sistema de carrera judicial a nivel Nacional. </t>
  </si>
  <si>
    <t>Carrera Judicial, Desarrollo del Talento Humano y Gestión del Conocimiento</t>
  </si>
  <si>
    <t>Adaptar el marco de política institucional en materia TIC y de justicia digital</t>
  </si>
  <si>
    <t xml:space="preserve">Definir los lineamientos estratégicos y de política en materia TIC y de justicia digital en la Rama Judicial. </t>
  </si>
  <si>
    <t>El Plan Estrátegico de Tecnologías PET actual de la Rama Judicial definió unas líneas estratégicas en la materia; no obstante el mismo perdió vigencia en el año 2018, siendo prioritario evaluar su implementación y formular un nuevo documento institucional de PET, en el marco de la Arquitectura empresarial y la  justicia digital, que incluya mecanismos adecuados para su seguimiento.</t>
  </si>
  <si>
    <t xml:space="preserve">Evaluar y actualizar el PET de la Rama Judicial, en el marco de la Arquitectura Empresarial. </t>
  </si>
  <si>
    <t>PET</t>
  </si>
  <si>
    <t>Modernizar y/o Incorporar los componentes de comunicación de datos.</t>
  </si>
  <si>
    <t>Adquirir e Instalar la plataforma tecnológica y de computo y comunicaciones con base en el inventario de tecnología.</t>
  </si>
  <si>
    <t>En la actualidad, la Entidad tiene la necesidad de atención de los 1096 municipios, pero solo se da alcance a 470 municipios, lo que equivale a que el 57% de los municipios no tiene alcance del servicio de mesa de ayuda, por la limitante del presupuesto asignado de tan solo $7.848.210.193. 
Teniendo en cuenta que la Rama Judicial, tiene alcance nacional, con aproximadamente 295 inmuebles propios, 285 en comodato y 1100 en arriendo, distribuidos en 33 Distritos Judiciales, donde se requiere brindar soporte técnico al parque tecnológico,  las estadísticas de incidentes y requerimientos en mesas de ayuda anteriores se hace necesario que la entidad cuente con una solución que permita el retorno a la operación normal de sus servicios, cuando se presentan inconvenientes en su infraestructura tecnológica, además de un punto de control y comunicación efectivo, donde se dé seguimiento a las solicitudes e incidencias presentadas para que, con este control de la información, se puedan tomar decisiones de mejora. 
Adicionalmente, es necesario levantar un inventario nacional de hardware, software y comunicaciones, con el fin de identificar necesidades reales, definir acciones y priorizaciones informadas</t>
  </si>
  <si>
    <t>Servicio de Mesa de Ayuda así como el mantenimiento preventivo y correctivo con repuestos para la infraestructura de hardware y redes LAN -  incluye inventario de tecnología</t>
  </si>
  <si>
    <t>Funcionamiento y soporte del parque tecnológico al servicio de la Rama Judicial, incluyendo inventario de tecnología realizado</t>
  </si>
  <si>
    <t>Conservar los sistemas de información de la Rama Judicial actualizados con las últimas actualizaciones y liberaciones del mercado.</t>
  </si>
  <si>
    <t>La Rama Judicial requiere revisar y resolver diversas situaciones a fin de facilitar su misión y gestión, para lo cual desde hace varios años se ha venido desarrollando estudios detallados que han permitido contar con insumos importantes en aspectos organizacionales, de procesos y del alcance y necesidades en materia de sistemas de información. En concordancia con lo anterior, el Consejo Superior de la Judicatura (CSdJ) ha venido priorizando estrategias y acciones para avanzar en el proceso de modernización y de gestión judicial con base en un modelo de expediente electrónico, a fin de lograr esto, es necesario hacer que los procesos internos sean más eficientes a través de la actualización y mejora de la estructura organizacional y los procesos del Poder Judicial,  a fin de fortalecer el modelo de gestión de la información, TI y de proyectos en la Rama Judicial, así como una evaluación de las brechas organizacionales, funcionales y normativas para identificar el potencial de la sistematización de procesos, definir requerimientos,  parametrizar, desplegar de manera escalonada y estabilizar el Sistema Integrado de Gestión Judicla, para lo cual podrá incluirse el desarrollo de experiencias piloto y las estrategias de gestión del cambio.</t>
  </si>
  <si>
    <t xml:space="preserve">Sistema de Información Misional Judicial - Sistema de Información de la gestión judicial, plataformas y servicios conexos, Incluye expediente electrónico, litigio en línea, experiencias iniciales (pilotos),  estrategia de gestión del cambio, fortalecer el modelo de gestión de la información, TI y de proyectos en la Rama Judicial. </t>
  </si>
  <si>
    <t>Implementación, soporte y mantenimiento del aplicativo Justicia XXI web - Incluye expediente electrónico y litigio en línea</t>
  </si>
  <si>
    <t>Estrategia de Seguridad Colectiva</t>
  </si>
  <si>
    <t>Promover el bienestar integral de los servidores judiciales del nivel central y territorial.</t>
  </si>
  <si>
    <t>Diseñar e implementar el proceso de gestión del conocimiento en la Rama Judicial.</t>
  </si>
  <si>
    <t>Anticorrupción y Transparencia</t>
  </si>
  <si>
    <t>Anticorrupción y de Transparencia</t>
  </si>
  <si>
    <t>Es necsario que la Rama Judicial cuente con una estrategia de comunicación hacia afuera y hacia adentro que le permita mantener informados de manera proactiva y de acuerdo con sus ncesidades a los diferentes grupos de intereés de la Rama acerca de los servicios, procesos y realidad de la misma</t>
  </si>
  <si>
    <t>Estrategia de comunicación diseñada e implementada.</t>
  </si>
  <si>
    <t>Diseñar e implementar una estrategia de comunicaciones integral para fortalecer la legitimidad de la Rama Judicial.</t>
  </si>
  <si>
    <t>Para lograr una transformación profunda y sostenible de la Rama Judicial es necsario gestionar un cambio de la cultura, de los comportamientos cotidianos de los servidores judiciales orienta al servicio al ciudadano, con transparencia, modernidad y efectividad en la administyración de justicia.</t>
  </si>
  <si>
    <t>Diagnosticar, definir la cultura deseada y elaborar e implementar un plan de transformación de la Cultura de la Rama Judicial.</t>
  </si>
  <si>
    <t>Diagnostico, cultura definida, plan de transformación elaborado e implementado.</t>
  </si>
  <si>
    <t>Elaborar estudio de diagnónstico y propuesta de estructura organizacional y de gobierno de la Rama Judicial</t>
  </si>
  <si>
    <t>Estudio estructura organizacional y de gobierno de la Rama Judicial</t>
  </si>
  <si>
    <t>Para optimizar el funcionamiento de la Rama Judicial y del CSJ se requiere elaborar un estudio para diagnosticar y proponer una estructura dorganizacional y de gobierno orientada a procesos, que optimice la de toma de decisiones y aunmenmte la efectividad de la Rama Judicial y del CSJ en pro del usuario judicial y de la comunicada en generall.</t>
  </si>
  <si>
    <t>Implementación mantenimiento, evaluación y mejora de los Sistemas de Gestión Integrados de la Rama Judicial a nivel nacional.</t>
  </si>
  <si>
    <t xml:space="preserve">2018011000617 </t>
  </si>
  <si>
    <t>C-2701-0800-21</t>
  </si>
  <si>
    <t>C-2701-0800-20</t>
  </si>
  <si>
    <t>C-2701-0800-22</t>
  </si>
  <si>
    <t>C-2701-0800-23</t>
  </si>
  <si>
    <t>C-2701-0800-24</t>
  </si>
  <si>
    <t>C-2701-0800-25</t>
  </si>
  <si>
    <t>C-2701-0800-26</t>
  </si>
  <si>
    <t>C-2701-0800-27</t>
  </si>
  <si>
    <t>C-2701-0800-28</t>
  </si>
  <si>
    <t>C-2701-0800-29</t>
  </si>
  <si>
    <t>C-2701-0800-30</t>
  </si>
  <si>
    <t>Implementación de estrategias para fortalecer la gestión de los despachos judiciales en la Rama Judicial a nivel Nacional</t>
  </si>
  <si>
    <t>Formación y Capacitación en Competencias Judiciales y Organizacionales a los Funcionarios, Empleados, Personal Administrativo de la Rama Judicial, Jueces de Paz y Autoridades Indígenas a nivel nacional</t>
  </si>
  <si>
    <t>C-2701-0800-31</t>
  </si>
  <si>
    <t>C-2701-0800-32</t>
  </si>
  <si>
    <t>C-2799-0800-12</t>
  </si>
  <si>
    <t>C-2799-0800-13</t>
  </si>
  <si>
    <t>Mejorar la estructura de gobierno y organizacional de la Rama Judicial para facilitar la gestión, toma de decisiones, el seguimiento y control.</t>
  </si>
  <si>
    <t>RECURSOS</t>
  </si>
  <si>
    <t>APROBADOS C.S.J.</t>
  </si>
  <si>
    <t>COMPROMETIDOS</t>
  </si>
  <si>
    <t>CRONOGRAMA</t>
  </si>
  <si>
    <t>SITUACIÓN CON RESPECTO A LA META</t>
  </si>
  <si>
    <t>Acuerdo No.</t>
  </si>
  <si>
    <t>MES DE INICIO</t>
  </si>
  <si>
    <t>MES TERMINACIÓN</t>
  </si>
  <si>
    <t>VIGENTE-APROPIACION DEFINITIVA</t>
  </si>
  <si>
    <t>Al 30 de Junio de 2019</t>
  </si>
  <si>
    <t>META FÍSICA</t>
  </si>
  <si>
    <t>Número de días programados</t>
  </si>
  <si>
    <t>OBJETIVO</t>
  </si>
  <si>
    <t xml:space="preserve">Cantidad
</t>
  </si>
  <si>
    <t>CUMPLIMIENTO</t>
  </si>
  <si>
    <t>DETALLE DE LAS ACTIVIDADES REALIZADAS</t>
  </si>
  <si>
    <t>Producto Principal</t>
  </si>
  <si>
    <t>Proyectada Plan Sectorial de Desarrollo - 2019</t>
  </si>
  <si>
    <t>Unidad de Medida</t>
  </si>
  <si>
    <t>AVANCE PLAN DE ACCIÓN 2019</t>
  </si>
  <si>
    <t>PROGRAMADO - PLAN DE ACCIÓN 2019</t>
  </si>
  <si>
    <t>Avance del Proyecto /  % alcanzado de la meta 
Física</t>
  </si>
  <si>
    <t xml:space="preserve"> Juegos Deportivos Nacionales de la Rama</t>
  </si>
  <si>
    <t>Avance Presupuestal
 %</t>
  </si>
  <si>
    <t>Avance del Proyecto / % en tiempo</t>
  </si>
  <si>
    <t>EVALUACIÓN - ANÁLISIS</t>
  </si>
  <si>
    <t>INDICADORES</t>
  </si>
  <si>
    <t>Tipo de Indicador</t>
  </si>
  <si>
    <t>Gestión</t>
  </si>
  <si>
    <t>Producto</t>
  </si>
  <si>
    <t xml:space="preserve">Gestión </t>
  </si>
  <si>
    <t>producto</t>
  </si>
  <si>
    <t>Indicador de Producto</t>
  </si>
  <si>
    <t>De gestión</t>
  </si>
  <si>
    <t xml:space="preserve">   Indicador de Producto</t>
  </si>
  <si>
    <t>(Número de  cuentas de correo electrónico adquiridas / Número de  cuentas de correo electrónico programadas) *100</t>
  </si>
  <si>
    <t>(Aplicativos Contratados en Hosting / Aplicativos en Hosting Programados a Contratar )*100</t>
  </si>
  <si>
    <t>(Número de audiencias realizadas / Número de audiencias  programadas a realizar)*100</t>
  </si>
  <si>
    <t>(Número de municipios con conectividad  / Número total de municipios)*100</t>
  </si>
  <si>
    <t>(Número de kits adquiridos / Número de kits programados) * 100</t>
  </si>
  <si>
    <t>(Sumatoria de despachos equipados con audio y video / Número de  despachos programados para equipar con audio y video) *100</t>
  </si>
  <si>
    <t>(Numero de incidentes resueltos   / Número de incidentes registrados)*100</t>
  </si>
  <si>
    <t>Cantidad de servicios atendidos cerrados / Cantidad servicios solicitados *  100</t>
  </si>
  <si>
    <t>(Número de informes recibidos / Número de informes programados ) * 100</t>
  </si>
  <si>
    <t>(Cantidad  aplicativos respaldados / Cantidad aplicativos alojados ) * 100</t>
  </si>
  <si>
    <t>(Número de puntos instalados / Número de puntos requeridos) *100</t>
  </si>
  <si>
    <t xml:space="preserve">(Cantidad de equipos instalados y recibidos a satisfacción / 
Cantidad de equipos programados a adquirir) * 100
</t>
  </si>
  <si>
    <t xml:space="preserve">(Cantidad de Escáneres recibidos a satisfacción / 
Cantidad de Escáneres  programados a adquirir) * 100
</t>
  </si>
  <si>
    <t>(Número de Switches instalados y operando / Número de Switches programados a adquirir) *100</t>
  </si>
  <si>
    <t>(Número de UPS’S instaladas y operando / Número de UPS’S programadas a adquirir) *100</t>
  </si>
  <si>
    <t>(Cantidad de Servidores instalados/ Cantidad de Servidores programados a adquirir) * 100</t>
  </si>
  <si>
    <t>(Número de módulos incorporados/Número de modulos requeridos)*100</t>
  </si>
  <si>
    <t>Número de actualizaciones aplicadas al Sistemas de información de nómina) /( Número de actualizaciones liberadas para el Sistema de información de nómina) *100</t>
  </si>
  <si>
    <t>(capacidad de computo adquirida / capacidad de computo actual) * 100</t>
  </si>
  <si>
    <t>(licencias de los productos Oracle instaladas / Número de licencias de los productos Oracle requeridas)</t>
  </si>
  <si>
    <t>(Número de actualizaciones instaladas / Número actualizaciones programadas) * 100</t>
  </si>
  <si>
    <t xml:space="preserve">(Número de actualizaciones y parches sobre el licenciamiento de   Microsoft SQLSERVER  instaladas / Número de actualizaciones y parches sobre el licenciamiento de los productos   Microsoft SQLSERVER requeridas) </t>
  </si>
  <si>
    <t>(Numero de Incidentes Resueltos / Número de Incidentes Reportados) *100</t>
  </si>
  <si>
    <t>(sistema de firmas electronicas en funcionamiento / sistema de firmas electrónicas programados) *100</t>
  </si>
  <si>
    <t>(Numero de casos resueltos / Número de incidentes registrados)*100</t>
  </si>
  <si>
    <t>(Licencias instaladas/Licencias programdas)*100</t>
  </si>
  <si>
    <t xml:space="preserve">Documento PET adoptado y con seguimiento </t>
  </si>
  <si>
    <t>(software en funcionamiento / software requerido)*100</t>
  </si>
  <si>
    <t xml:space="preserve">(Numero de casos resueltos  / Número de incidentes registrados ) *100 </t>
  </si>
  <si>
    <t>(Número de actualizaciones y parches sobre el licenciamiento de las licencias instaladas / Número de actualizaciones y parches sobre el licencias requeridas) *100</t>
  </si>
  <si>
    <t>Contratos de sopórte renovados/contratos de Soporte Programados a Renovar</t>
  </si>
  <si>
    <t>(mejoras realizadas / mejoras programadas)*100</t>
  </si>
  <si>
    <t>Número de estudios técnicos realizados /Número de estudios técnicos programados a realizar</t>
  </si>
  <si>
    <t xml:space="preserve">M2 Infraestructura física construida= Porcentaje de avance de obra multiplicado por el número de metros cuadrados programados </t>
  </si>
  <si>
    <t>Número de estudios técnicos realizados/Número de estudios tecnicos programados a realizar</t>
  </si>
  <si>
    <t>Número de metros cuadrados adquiridos , dotados y adecuados /Número de metros cuadrados programados a adqurir, adecuar y dotar</t>
  </si>
  <si>
    <t>Número  de sedes construidas y dotadas/Número de sedes construidas y dotadas programadas</t>
  </si>
  <si>
    <t>Número de sedes  judiciales para juzgados promiscuos municipales  construidas y dotadas /Número de sedes  cosntruidas y dotadas programadas para juzgados promiscuos</t>
  </si>
  <si>
    <t>Número de sedes judiciales intervenidas con obras de mantenimiento /Número de sedes programadas a intervenir con obras de mantenimiento</t>
  </si>
  <si>
    <t>Número de salas de audiencias adecuadas y dotadas/Número de salas de audiencias programadas para ser adecuadas y dotadas</t>
  </si>
  <si>
    <t>Número de despachos adecuados y dotados/Número de despachos programados para ser adecuados y dotados</t>
  </si>
  <si>
    <t>Número de centros de servicios adecuados y dotados/Número de centros de servicios programados para ser adecuados y dotados</t>
  </si>
  <si>
    <t>(Número de Aspirantes a Ingresar a la Rama Judicial capacitados / Número de Asirantes a Ingresar a la Rama Judicial programados a capacitar ) * 100</t>
  </si>
  <si>
    <t>(Número de servidores judiciales capacitados / Número de servidores judiciales programados a capacitar ) * 100</t>
  </si>
  <si>
    <t>(Número de productos recibidos / número de productos contratados) * 100</t>
  </si>
  <si>
    <t>(Nùmero de servicios contratados/ nùmero de servicios prestados)*100</t>
  </si>
  <si>
    <t>(Número deimpresos realizados / número de impresos contratados) * 100</t>
  </si>
  <si>
    <t>(Número de ciudadanos capacitados / Número de ciudadanos programados a capacitar ) * 100</t>
  </si>
  <si>
    <t>Estudio y % cumplimiento plan de implementación</t>
  </si>
  <si>
    <t>Estudio realizado</t>
  </si>
  <si>
    <t>Número de servidores beneficiados * 100/Número de servidores programados</t>
  </si>
  <si>
    <t>Documento realizado/documento programado * 100</t>
  </si>
  <si>
    <t>Servicio de conformación de registros de elegibles realizada/ servicio de conformación de registros de elegibles programados * 102</t>
  </si>
  <si>
    <t>Estudios y cumplimiento del plan de impelemntación y de los indicadores de cambo de cultura</t>
  </si>
  <si>
    <t>Número de Estudios Entregados / Número de estudios Programados a Entregar.</t>
  </si>
  <si>
    <t>Nùmwero de software en funcionamiento / Número de software requerido</t>
  </si>
  <si>
    <t>Número de despachos con la implementación del  Software liquidador/Número de despachos programados con la implementación del  Software liquidador</t>
  </si>
  <si>
    <t>Sistema de información implementado / Sistema de información proyectado</t>
  </si>
  <si>
    <t>Número de certificación obtenida / Número de certificaciones programadas.</t>
  </si>
  <si>
    <t>Convenios firmados en la vigencia/Copnvenios programados</t>
  </si>
  <si>
    <t>Sumatoria de Sistemas CCTV adquiridos en la vigencia / Sumatoria de equipos programadados</t>
  </si>
  <si>
    <t>Sumatoria de Máquinas RX adquiridas en la vigencia  / Sumatoria de equipos programadados</t>
  </si>
  <si>
    <t>Sumatoria de Arcos Detectores de Metales adquiridos en la vigencia/ Sumatoria de equipos programadados</t>
  </si>
  <si>
    <t>Sumatoria de Molintes para Control de Acceso adquiridos en la vigencia / Sumatoria de equipos programadados</t>
  </si>
  <si>
    <t>Documentos metodológicos elaborados y actualizados
(Sumatoria de documentos metodológicos elaborados)</t>
  </si>
  <si>
    <t>Libros adquiridos
(Sumatoria de libros adquiiridos)</t>
  </si>
  <si>
    <t>Material pedagógico elaborado
(Sumatoria de material pedagógico elaborado)</t>
  </si>
  <si>
    <t>[Licencias, más Tarjetas Profesionales, más Carnets expedidos / Licencias, más Tarjetas Profesionales, más Carnets expedidos programados a expedir]*100</t>
  </si>
  <si>
    <t>[Sistema de Información mantenido y soportado / Sistema de Información programado a mantener y soportar]*100</t>
  </si>
  <si>
    <t>[Sistema de Información mantenido y soportado / Sistema de Información programado a mantener y soportar]*101</t>
  </si>
  <si>
    <t>[Sistema de Información mantenido y soportado / Sistema de Información programado a mantener y soportar]*102</t>
  </si>
  <si>
    <t>Porcentaje de depedencias implementadas=(Dependencias implementadas/Dependencias implementadas proyectadas )*100</t>
  </si>
  <si>
    <t>Porcentaje de Servidores capacitados=(Servidores capacitados/Seridores capacitados previstos )*100</t>
  </si>
  <si>
    <t>Nùmero de depedencias recertificadas=(Dependencias recertificadas/Dependencias recertificadas actualmente)*100</t>
  </si>
  <si>
    <t>Cobertura en implementación del Software de gestión= (Numero de depencias implementadas / numero de dependencias certificadas)</t>
  </si>
  <si>
    <t>Despachos judiciales asistidos
(Sumatoria de despachos judiciales asistidos)</t>
  </si>
  <si>
    <t>Registros Jurisprudenciales procesados 
(Sumatoria de registros jurisprudenciales procesados)</t>
  </si>
  <si>
    <t xml:space="preserve">Registros doctrinarios y normativos  procesados 
(Sumatoria de Registros doctrinarios y normativos  procesados)
</t>
  </si>
  <si>
    <t>Documento con la Estrategia, % cumplimiento de la implementación estrategia y de los indicadores definidos.</t>
  </si>
  <si>
    <t>Publicaciones audiovisuales realizadas
(Sumatoria de publicaciones audiovisuales realizadas)</t>
  </si>
  <si>
    <t>Publicaciones impresas y digitales realizadas
(Sumatoria de publicaciones impresas y digitales realizadas)</t>
  </si>
  <si>
    <t>Servicios de información y comunicaciones apoyados
(Sumatoria de servicios de información y comunicaciones apoyados)</t>
  </si>
  <si>
    <t>Diseño modelo de atención al ciudadano</t>
  </si>
  <si>
    <t>Número de planes de ruta obtenidos / Número de planes de ruta programados</t>
  </si>
  <si>
    <t>Número de casos obtenidos / Número de casos programados</t>
  </si>
  <si>
    <t>Número de informes recibidos / Número de informes programados a recibir</t>
  </si>
  <si>
    <t xml:space="preserve">Número de documentos recibidos / Número de documentos programados arecibir </t>
  </si>
  <si>
    <t xml:space="preserve">Número de estudios recibidos / Número de estudios programados arecibir </t>
  </si>
  <si>
    <t xml:space="preserve">Número de modelos recibidos / Número de modelos programados arecibir </t>
  </si>
  <si>
    <t>Indicador / Fórmula</t>
  </si>
  <si>
    <t>Descripción del Indicador</t>
  </si>
  <si>
    <t>NOMBRE DEL PROYECTO DE INVERSIÓN</t>
  </si>
  <si>
    <t>PLAN DE ACCIÓN 2019</t>
  </si>
  <si>
    <r>
      <t>1. Realizar los estudios técnicos, diseños y licencias
2. PRELIMINARES (Localizar y replantear la obra, Realizar las demoliciones y disposición final de escombros)
3. Ejecutar las obras de cimentación y estructura
4. Realizar las obras de mampostería y pañetes
5. Realizar la instalación de redes (Redes hidrosanitarias, redes contraincendios, redes eléctricas, redes de voz y datos, redes de CCTV y redes de gas)
6 Realizar las obras de acabados (Estuco y pintura, pisos y enchapes, carpinterías metálicas y de madera y cielos rasos)
7</t>
    </r>
    <r>
      <rPr>
        <b/>
        <sz val="9"/>
        <color theme="1"/>
        <rFont val="Arial"/>
        <family val="2"/>
      </rPr>
      <t>. Instalar de equipos especiales</t>
    </r>
    <r>
      <rPr>
        <sz val="9"/>
        <color theme="1"/>
        <rFont val="Arial"/>
        <family val="2"/>
      </rPr>
      <t xml:space="preserve"> </t>
    </r>
    <r>
      <rPr>
        <b/>
        <sz val="9"/>
        <color theme="1"/>
        <rFont val="Arial"/>
        <family val="2"/>
      </rPr>
      <t>(ascensores</t>
    </r>
    <r>
      <rPr>
        <sz val="9"/>
        <color theme="1"/>
        <rFont val="Arial"/>
        <family val="2"/>
      </rPr>
      <t>, motobombas plantas eléctricas, aire acondicionados y UPS)
8. Instalar equipos de seguridad (Maquinas RX, arcos detectores, sistemas CCTV, molinetes control)
9. Instalar mobiliarios (Puestos de trabajo, salas de audiencias, despachos)
10. Instalar comedores comunitarios equipos y salas de lactancia (mobiliario, menajes)
11. Realizar la interventoría, administrativa, técnica, financiera, legal y ambiental</t>
    </r>
  </si>
  <si>
    <t>Mediante Acuerdo PCSJ19-11190 del 22 de enero de 2019, se aprueba la actividad "Ascensores Palacio de Justicia Edro Elías Serrano Abadía de la ciudad de Cali"</t>
  </si>
  <si>
    <r>
      <rPr>
        <b/>
        <sz val="9"/>
        <color theme="1"/>
        <rFont val="Arial"/>
        <family val="2"/>
      </rPr>
      <t xml:space="preserve">Sistema Administrativo </t>
    </r>
    <r>
      <rPr>
        <sz val="9"/>
        <color theme="1"/>
        <rFont val="Arial"/>
        <family val="2"/>
      </rPr>
      <t>-Servicios especializados de actualización y soporte en sitio, Sistema Talento Humano (Kactus)</t>
    </r>
  </si>
  <si>
    <t>TOTAL APROBADO CSJ</t>
  </si>
  <si>
    <t>Detalle de Actividades</t>
  </si>
  <si>
    <t>Plan de Acción 2019</t>
  </si>
  <si>
    <t xml:space="preserve">Realizar teleconferencias, programas de televisión y radio.
</t>
  </si>
  <si>
    <t>1. Realizar los estudios técnicos, diseños y tramite de licencias
2. Realizar los preliminares (Localizar y replantear la obra
3. Realizar el cerramiento, adecuar y nivelar el terreno y realizar movimiento de tierras
4. Realizar Cimientos y Pisos base
5. Construir las estructuras en concreto
6. Instalar la cubierta
7. Realizar la mampostería
8. Realizar los pañetes
9. Realizar enchapes y muros
10. Aplicar la pintura
11. Instalar redes eléctricas voz y datos
12. Instalar redes hidrosanitarias
13. Realizar las instalaciones sanitarias
14. Realizar carpintería y cerrajería
15. Instalar las divisiones, vidrios y espejos
16 Realizar las Obras Exteriores
17. Realizar instalaciones de aparatos sanitarios
18 Disponer e Instalar los equipos especiales
19. Disponer e Instalar equipos especiales de seguridad
20 .Realizar la Instalación de equipos para gimnasios
21. Disponer e instalar comedores comunitarios
22 .Realizar todas las instalaciones y acabados complementarios (cielo raso, aseo y entrada en operación d los equipos)
23. Instalar mobiliarios para salas de audiencias
24. Instalar mobiliarios para puestos de trabajo
25. Instalar mobiliario para archivos
26. Instalar mobiliarios especiales
27. Realizar la Interventoría</t>
  </si>
  <si>
    <r>
      <rPr>
        <b/>
        <sz val="9"/>
        <color theme="1"/>
        <rFont val="Arial"/>
        <family val="2"/>
      </rPr>
      <t xml:space="preserve">Palacio de Justicia de la ciudad de Bogotá  Alfonso Reyes Echandía:
</t>
    </r>
    <r>
      <rPr>
        <sz val="9"/>
        <color theme="1"/>
        <rFont val="Arial"/>
        <family val="2"/>
      </rPr>
      <t>1. Estudios patología estructural, geotécnicos, de vulnerabilidad sísmica,
2. Reforzamiento estructural,
3. Rediseño hidrosanitario y eléctrico capitulo J y K Normas NSR -10</t>
    </r>
  </si>
  <si>
    <r>
      <t>OBJETIVO N° 9 PROYECCIÓN SOCIAL - Alianzas y Convenios  Nacionales e Internacionales
Formación Alianzas y convenios con Instituciones de Educación superior para el desarrollo de actividades tecnológicas y científicas acordes a las Líneas de</t>
    </r>
    <r>
      <rPr>
        <b/>
        <sz val="9"/>
        <color rgb="FF000000"/>
        <rFont val="Arial"/>
        <family val="2"/>
      </rPr>
      <t xml:space="preserve"> investigación</t>
    </r>
    <r>
      <rPr>
        <sz val="9"/>
        <color rgb="FF000000"/>
        <rFont val="Arial"/>
        <family val="2"/>
      </rPr>
      <t xml:space="preserve"> de la EJRLB. </t>
    </r>
  </si>
  <si>
    <t>Estrategia de Seguridad individual</t>
  </si>
  <si>
    <t xml:space="preserve">Modernizar la tecnología y el control del servicio de información y registro para Jueces de Paz y Reconsideración, Abogados, Auxiliares de la Justicia y Consultorios Jurídicos </t>
  </si>
  <si>
    <t>Implementar la  Norma Técnica de Calidad NTC 6256 y Guia Técnica de Calidad GTC 286</t>
  </si>
  <si>
    <t>Diseñar e implementar la plataforma estratégica del Sistema de Gestión Ambiental</t>
  </si>
  <si>
    <t>Actualización y formación en Estructuras de Alto Nivel, la Norma y la Guía Técnica de Calidad de la Rama Judicial; el MIPG para los servidores Judiciales.</t>
  </si>
  <si>
    <t>Recertificar y mantener el SIGCMA</t>
  </si>
  <si>
    <t>BENEFICIARIOS</t>
  </si>
  <si>
    <t>INTERNOS</t>
  </si>
  <si>
    <t>EXTERNOS</t>
  </si>
  <si>
    <t>Unidad de Infraestructura Física - UIF</t>
  </si>
  <si>
    <t>PROYECTADOS PLAN DE ACCIÓN - 2019</t>
  </si>
  <si>
    <t>Cantidad Plan de Acción 2019</t>
  </si>
  <si>
    <t>APROPIADOS INICIAL DECRETO LIQUIDACIÓN</t>
  </si>
  <si>
    <t>Rama Judicial</t>
  </si>
  <si>
    <t>Consejo Superior de la Judictura</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</si>
</sst>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quot;$&quot;* #,##0_-;\-&quot;$&quot;* #,##0_-;_-&quot;$&quot;* &quot;-&quot;_-;_-@_-"/>
    <numFmt numFmtId="165" formatCode="_-* #,##0_-;\-* #,##0_-;_-* &quot;-&quot;_-;_-@_-"/>
    <numFmt numFmtId="166" formatCode="_-&quot;$&quot;* #,##0.00_-;\-&quot;$&quot;* #,##0.00_-;_-&quot;$&quot;* &quot;-&quot;??_-;_-@_-"/>
    <numFmt numFmtId="167" formatCode="_(* #,##0.00_);_(* \(#,##0.00\);_(* &quot;-&quot;??_);_(@_)"/>
    <numFmt numFmtId="168" formatCode="_-&quot;$&quot;\ * #,##0_-;\-&quot;$&quot;\ * #,##0_-;_-&quot;$&quot;\ * &quot;-&quot;_-;_-@_-"/>
    <numFmt numFmtId="169" formatCode="_ * #,##0.00_ ;_ * \-#,##0.00_ ;_ * &quot;-&quot;??_ ;_ @_ "/>
    <numFmt numFmtId="170" formatCode="_(* #,##0_);_(* \(#,##0\);_(* &quot;-&quot;??_);_(@_)"/>
    <numFmt numFmtId="171" formatCode="_-* #,##0_-;\-* #,##0_-;_-* &quot;-&quot;??_-;_-@_-"/>
  </numFmts>
  <fonts count="23" x14ac:knownFonts="1">
    <font>
      <sz val="11"/>
      <color theme="1"/>
      <name val="Calibri"/>
      <family val="2"/>
      <scheme val="minor"/>
    </font>
    <font>
      <sz val="11"/>
      <color theme="1"/>
      <name val="Calibri"/>
      <family val="2"/>
      <scheme val="minor"/>
    </font>
    <font>
      <b/>
      <sz val="9"/>
      <color theme="1"/>
      <name val="Arial"/>
      <family val="2"/>
    </font>
    <font>
      <b/>
      <sz val="9"/>
      <color indexed="8"/>
      <name val="Arial"/>
      <family val="2"/>
    </font>
    <font>
      <sz val="9"/>
      <color theme="1"/>
      <name val="Arial"/>
      <family val="2"/>
    </font>
    <font>
      <sz val="9"/>
      <name val="Arial"/>
      <family val="2"/>
    </font>
    <font>
      <sz val="9"/>
      <color rgb="FF000000"/>
      <name val="Arial"/>
      <family val="2"/>
    </font>
    <font>
      <sz val="9"/>
      <color indexed="8"/>
      <name val="Arial"/>
      <family val="2"/>
    </font>
    <font>
      <i/>
      <sz val="9"/>
      <color theme="1"/>
      <name val="Arial"/>
      <family val="2"/>
    </font>
    <font>
      <b/>
      <sz val="9"/>
      <color rgb="FF000000"/>
      <name val="Arial"/>
      <family val="2"/>
    </font>
    <font>
      <sz val="9"/>
      <name val="Trebuchet MS"/>
      <family val="2"/>
    </font>
    <font>
      <sz val="10"/>
      <name val="Arial"/>
      <family val="2"/>
    </font>
    <font>
      <b/>
      <sz val="10"/>
      <color indexed="8"/>
      <name val="Calibri"/>
      <family val="2"/>
    </font>
    <font>
      <b/>
      <sz val="8"/>
      <name val="Calibri"/>
      <family val="2"/>
    </font>
    <font>
      <b/>
      <sz val="8"/>
      <color indexed="8"/>
      <name val="Calibri"/>
      <family val="2"/>
    </font>
    <font>
      <b/>
      <sz val="8"/>
      <color indexed="8"/>
      <name val="Arial"/>
      <family val="2"/>
    </font>
    <font>
      <b/>
      <sz val="9"/>
      <color indexed="8"/>
      <name val="Calibri"/>
      <family val="2"/>
    </font>
    <font>
      <sz val="10"/>
      <color theme="1"/>
      <name val="Calibri"/>
      <family val="2"/>
    </font>
    <font>
      <sz val="10"/>
      <name val="Calibri"/>
      <family val="2"/>
      <scheme val="minor"/>
    </font>
    <font>
      <b/>
      <sz val="12"/>
      <color theme="1"/>
      <name val="Arial"/>
      <family val="2"/>
    </font>
    <font>
      <sz val="9"/>
      <color indexed="81"/>
      <name val="Tahoma"/>
      <family val="2"/>
    </font>
    <font>
      <b/>
      <sz val="9"/>
      <color indexed="81"/>
      <name val="Tahoma"/>
      <family val="2"/>
    </font>
    <font>
      <sz val="12"/>
      <color theme="1"/>
      <name val="Arial"/>
      <family val="2"/>
    </font>
  </fonts>
  <fills count="9">
    <fill>
      <patternFill patternType="none"/>
    </fill>
    <fill>
      <patternFill patternType="gray125"/>
    </fill>
    <fill>
      <patternFill patternType="solid">
        <fgColor indexed="55"/>
        <bgColor indexed="64"/>
      </patternFill>
    </fill>
    <fill>
      <patternFill patternType="solid">
        <fgColor theme="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00B0F0"/>
        <bgColor indexed="64"/>
      </patternFill>
    </fill>
    <fill>
      <patternFill patternType="solid">
        <fgColor theme="5" tint="0.59999389629810485"/>
        <bgColor indexed="64"/>
      </patternFill>
    </fill>
    <fill>
      <patternFill patternType="solid">
        <fgColor theme="4" tint="0.59999389629810485"/>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5">
    <xf numFmtId="0" fontId="0" fillId="0" borderId="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1" fillId="0" borderId="0"/>
    <xf numFmtId="0" fontId="11" fillId="0" borderId="0"/>
    <xf numFmtId="169"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cellStyleXfs>
  <cellXfs count="106">
    <xf numFmtId="0" fontId="0" fillId="0" borderId="0" xfId="0"/>
    <xf numFmtId="0" fontId="4" fillId="0" borderId="0" xfId="0" applyFont="1" applyAlignment="1">
      <alignment vertical="center" wrapText="1"/>
    </xf>
    <xf numFmtId="0" fontId="4" fillId="3" borderId="0" xfId="0" applyFont="1" applyFill="1" applyAlignment="1">
      <alignment horizontal="center" vertical="center" wrapText="1"/>
    </xf>
    <xf numFmtId="0" fontId="4" fillId="0" borderId="0" xfId="0" applyFont="1" applyAlignment="1">
      <alignment horizontal="center" vertical="center" wrapText="1"/>
    </xf>
    <xf numFmtId="49" fontId="4"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3" fontId="4" fillId="0" borderId="0" xfId="0" applyNumberFormat="1" applyFont="1" applyAlignment="1">
      <alignment horizontal="right" vertical="center" wrapText="1"/>
    </xf>
    <xf numFmtId="3" fontId="4" fillId="0" borderId="0" xfId="0" applyNumberFormat="1" applyFont="1" applyAlignment="1">
      <alignment vertical="center" wrapText="1"/>
    </xf>
    <xf numFmtId="0" fontId="4" fillId="0" borderId="0" xfId="0" applyFont="1" applyFill="1" applyAlignment="1">
      <alignment vertical="center" wrapText="1"/>
    </xf>
    <xf numFmtId="0" fontId="5" fillId="0" borderId="0" xfId="0" applyFont="1" applyFill="1" applyAlignment="1">
      <alignment vertical="center" wrapText="1"/>
    </xf>
    <xf numFmtId="0" fontId="4" fillId="0" borderId="0" xfId="0" applyFont="1" applyAlignment="1">
      <alignment horizontal="right" vertical="center" wrapText="1"/>
    </xf>
    <xf numFmtId="0" fontId="4" fillId="0" borderId="0" xfId="0" applyFont="1" applyFill="1" applyBorder="1" applyAlignment="1">
      <alignment horizontal="center" vertical="center" wrapText="1"/>
    </xf>
    <xf numFmtId="3" fontId="4" fillId="0" borderId="0" xfId="0" applyNumberFormat="1" applyFont="1" applyFill="1" applyBorder="1" applyAlignment="1">
      <alignment vertical="center" wrapText="1"/>
    </xf>
    <xf numFmtId="0" fontId="4" fillId="0" borderId="0" xfId="0" applyFont="1" applyFill="1" applyBorder="1" applyAlignment="1">
      <alignment vertical="center" wrapText="1"/>
    </xf>
    <xf numFmtId="170" fontId="4" fillId="0" borderId="0" xfId="14" applyNumberFormat="1" applyFont="1" applyFill="1" applyBorder="1" applyAlignment="1">
      <alignment horizontal="center" vertical="center" wrapText="1"/>
    </xf>
    <xf numFmtId="0" fontId="16" fillId="0" borderId="0" xfId="0" applyFont="1" applyFill="1" applyBorder="1" applyAlignment="1">
      <alignment horizontal="center" vertical="center" wrapText="1"/>
    </xf>
    <xf numFmtId="3" fontId="4" fillId="0" borderId="0" xfId="2" applyNumberFormat="1" applyFont="1" applyFill="1" applyBorder="1" applyAlignment="1">
      <alignment vertical="center" wrapText="1"/>
    </xf>
    <xf numFmtId="3" fontId="5" fillId="0" borderId="0" xfId="0" applyNumberFormat="1" applyFont="1" applyFill="1" applyBorder="1" applyAlignment="1">
      <alignment vertical="center"/>
    </xf>
    <xf numFmtId="3" fontId="7" fillId="0" borderId="0" xfId="0" applyNumberFormat="1" applyFont="1" applyFill="1" applyBorder="1" applyAlignment="1">
      <alignment horizontal="right" vertical="center" wrapText="1"/>
    </xf>
    <xf numFmtId="3" fontId="4" fillId="0" borderId="0" xfId="0" applyNumberFormat="1" applyFont="1" applyFill="1" applyBorder="1" applyAlignment="1">
      <alignment horizontal="right" vertical="center" wrapText="1"/>
    </xf>
    <xf numFmtId="3" fontId="4" fillId="0" borderId="0" xfId="1" applyNumberFormat="1" applyFont="1" applyFill="1" applyBorder="1" applyAlignment="1">
      <alignment vertical="center" wrapText="1"/>
    </xf>
    <xf numFmtId="3" fontId="10" fillId="0" borderId="0" xfId="0" applyNumberFormat="1" applyFont="1" applyFill="1" applyBorder="1" applyAlignment="1">
      <alignment vertical="center" wrapText="1"/>
    </xf>
    <xf numFmtId="3" fontId="4" fillId="0" borderId="0" xfId="0" applyNumberFormat="1" applyFont="1" applyFill="1" applyBorder="1" applyAlignment="1">
      <alignment horizontal="right" vertical="center"/>
    </xf>
    <xf numFmtId="3" fontId="4" fillId="0" borderId="0" xfId="0" applyNumberFormat="1" applyFont="1" applyFill="1" applyBorder="1" applyAlignment="1">
      <alignment vertical="center"/>
    </xf>
    <xf numFmtId="0" fontId="3" fillId="6" borderId="4" xfId="0" applyFont="1" applyFill="1" applyBorder="1" applyAlignment="1">
      <alignment horizontal="center" vertical="center" wrapText="1"/>
    </xf>
    <xf numFmtId="49" fontId="3" fillId="6" borderId="4" xfId="0" applyNumberFormat="1" applyFont="1" applyFill="1" applyBorder="1" applyAlignment="1">
      <alignment horizontal="center" vertical="center" wrapText="1"/>
    </xf>
    <xf numFmtId="3" fontId="14" fillId="5" borderId="4" xfId="0" applyNumberFormat="1" applyFont="1" applyFill="1" applyBorder="1" applyAlignment="1">
      <alignment horizontal="center" vertical="top" wrapText="1"/>
    </xf>
    <xf numFmtId="3" fontId="4" fillId="3" borderId="4" xfId="2" applyNumberFormat="1" applyFont="1" applyFill="1" applyBorder="1" applyAlignment="1">
      <alignment vertical="center" wrapText="1"/>
    </xf>
    <xf numFmtId="1" fontId="14" fillId="5" borderId="4" xfId="0" applyNumberFormat="1" applyFont="1" applyFill="1" applyBorder="1" applyAlignment="1">
      <alignment horizontal="center" vertical="center" wrapText="1"/>
    </xf>
    <xf numFmtId="3" fontId="14" fillId="5" borderId="4" xfId="0" applyNumberFormat="1" applyFont="1" applyFill="1" applyBorder="1" applyAlignment="1">
      <alignment horizontal="center" vertical="center" wrapText="1"/>
    </xf>
    <xf numFmtId="0" fontId="16" fillId="8" borderId="4"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7" fillId="3" borderId="4" xfId="0" applyFont="1" applyFill="1" applyBorder="1" applyAlignment="1">
      <alignment horizontal="center" vertical="center" wrapText="1"/>
    </xf>
    <xf numFmtId="49" fontId="4" fillId="3" borderId="4" xfId="0" applyNumberFormat="1" applyFont="1" applyFill="1" applyBorder="1" applyAlignment="1">
      <alignment horizontal="center" vertical="center" wrapText="1"/>
    </xf>
    <xf numFmtId="3" fontId="4" fillId="3" borderId="5" xfId="0" applyNumberFormat="1" applyFont="1" applyFill="1" applyBorder="1" applyAlignment="1">
      <alignment horizontal="right" vertical="center" wrapText="1"/>
    </xf>
    <xf numFmtId="3" fontId="4" fillId="3" borderId="4" xfId="0" applyNumberFormat="1" applyFont="1" applyFill="1" applyBorder="1" applyAlignment="1">
      <alignment horizontal="right" vertical="center" wrapText="1"/>
    </xf>
    <xf numFmtId="0" fontId="4" fillId="3" borderId="4" xfId="0" applyFont="1" applyFill="1" applyBorder="1" applyAlignment="1">
      <alignment vertical="center" wrapText="1"/>
    </xf>
    <xf numFmtId="3" fontId="4" fillId="3" borderId="4" xfId="0" applyNumberFormat="1" applyFont="1" applyFill="1" applyBorder="1" applyAlignment="1">
      <alignment horizontal="center" vertical="center" wrapText="1"/>
    </xf>
    <xf numFmtId="0" fontId="4" fillId="3" borderId="7" xfId="0" applyFont="1" applyFill="1" applyBorder="1" applyAlignment="1">
      <alignment horizontal="center" vertical="center" wrapText="1"/>
    </xf>
    <xf numFmtId="14" fontId="4" fillId="3" borderId="4" xfId="0" applyNumberFormat="1" applyFont="1" applyFill="1" applyBorder="1" applyAlignment="1">
      <alignment vertical="center" wrapText="1"/>
    </xf>
    <xf numFmtId="14" fontId="4" fillId="3" borderId="4" xfId="0" applyNumberFormat="1" applyFont="1" applyFill="1" applyBorder="1" applyAlignment="1">
      <alignment horizontal="center" vertical="center" wrapText="1"/>
    </xf>
    <xf numFmtId="9" fontId="17" fillId="3" borderId="4" xfId="3" applyFont="1" applyFill="1" applyBorder="1" applyAlignment="1">
      <alignment horizontal="center" vertical="center" wrapText="1"/>
    </xf>
    <xf numFmtId="171" fontId="18" fillId="3" borderId="4" xfId="14" applyNumberFormat="1" applyFont="1" applyFill="1" applyBorder="1" applyAlignment="1">
      <alignment horizontal="center" vertical="center" wrapText="1"/>
    </xf>
    <xf numFmtId="3" fontId="4" fillId="3" borderId="9" xfId="0" applyNumberFormat="1" applyFont="1" applyFill="1" applyBorder="1" applyAlignment="1">
      <alignment horizontal="right" vertical="center" wrapText="1"/>
    </xf>
    <xf numFmtId="9" fontId="4" fillId="3" borderId="4" xfId="3" applyFont="1" applyFill="1" applyBorder="1" applyAlignment="1">
      <alignment horizontal="right" vertical="center" wrapText="1"/>
    </xf>
    <xf numFmtId="9" fontId="4" fillId="3" borderId="4" xfId="0" applyNumberFormat="1" applyFont="1" applyFill="1" applyBorder="1" applyAlignment="1">
      <alignment vertical="center" wrapText="1"/>
    </xf>
    <xf numFmtId="0" fontId="5" fillId="3" borderId="4" xfId="0" applyFont="1" applyFill="1" applyBorder="1" applyAlignment="1">
      <alignment horizontal="center" vertical="center" wrapText="1"/>
    </xf>
    <xf numFmtId="3" fontId="5" fillId="3" borderId="4" xfId="0" applyNumberFormat="1" applyFont="1" applyFill="1" applyBorder="1" applyAlignment="1">
      <alignment horizontal="center" vertical="center" wrapText="1"/>
    </xf>
    <xf numFmtId="3" fontId="4" fillId="3" borderId="7" xfId="0" applyNumberFormat="1" applyFont="1" applyFill="1" applyBorder="1" applyAlignment="1">
      <alignment horizontal="right" vertical="center" wrapText="1"/>
    </xf>
    <xf numFmtId="0" fontId="6" fillId="3" borderId="4" xfId="0" applyFont="1" applyFill="1" applyBorder="1" applyAlignment="1">
      <alignment horizontal="center" vertical="center" wrapText="1"/>
    </xf>
    <xf numFmtId="3" fontId="4" fillId="3" borderId="4" xfId="2" applyNumberFormat="1" applyFont="1" applyFill="1" applyBorder="1" applyAlignment="1">
      <alignment horizontal="center" vertical="center" wrapText="1"/>
    </xf>
    <xf numFmtId="3" fontId="0" fillId="3" borderId="4" xfId="0" applyNumberFormat="1" applyFill="1" applyBorder="1" applyAlignment="1">
      <alignment vertical="center" wrapText="1"/>
    </xf>
    <xf numFmtId="3" fontId="4" fillId="3" borderId="5" xfId="2" applyNumberFormat="1" applyFont="1" applyFill="1" applyBorder="1" applyAlignment="1">
      <alignment vertical="center" wrapText="1"/>
    </xf>
    <xf numFmtId="0" fontId="7" fillId="3" borderId="4" xfId="0" applyFont="1" applyFill="1" applyBorder="1" applyAlignment="1">
      <alignment horizontal="right" vertical="center" wrapText="1"/>
    </xf>
    <xf numFmtId="1" fontId="4" fillId="3" borderId="4" xfId="0" applyNumberFormat="1" applyFont="1" applyFill="1" applyBorder="1" applyAlignment="1">
      <alignment horizontal="center" vertical="center" wrapText="1"/>
    </xf>
    <xf numFmtId="3" fontId="6" fillId="3" borderId="4" xfId="0" applyNumberFormat="1" applyFont="1" applyFill="1" applyBorder="1" applyAlignment="1">
      <alignment horizontal="right" vertical="center" wrapText="1"/>
    </xf>
    <xf numFmtId="0" fontId="4" fillId="3" borderId="5" xfId="0" applyFont="1" applyFill="1" applyBorder="1" applyAlignment="1">
      <alignment horizontal="center" vertical="center" wrapText="1"/>
    </xf>
    <xf numFmtId="1" fontId="7" fillId="3" borderId="4" xfId="0" applyNumberFormat="1" applyFont="1" applyFill="1" applyBorder="1" applyAlignment="1">
      <alignment horizontal="center" vertical="center" wrapText="1"/>
    </xf>
    <xf numFmtId="3" fontId="4" fillId="3" borderId="4" xfId="2" applyNumberFormat="1" applyFont="1" applyFill="1" applyBorder="1" applyAlignment="1">
      <alignment horizontal="right" vertical="center" wrapText="1"/>
    </xf>
    <xf numFmtId="3" fontId="7" fillId="3" borderId="4" xfId="0" applyNumberFormat="1" applyFont="1" applyFill="1" applyBorder="1" applyAlignment="1">
      <alignment vertical="center" wrapText="1"/>
    </xf>
    <xf numFmtId="0" fontId="4" fillId="3" borderId="5" xfId="0" applyFont="1" applyFill="1" applyBorder="1" applyAlignment="1">
      <alignment vertical="center" wrapText="1"/>
    </xf>
    <xf numFmtId="0" fontId="4" fillId="3" borderId="7" xfId="0" applyFont="1" applyFill="1" applyBorder="1" applyAlignment="1">
      <alignment vertical="center" wrapText="1"/>
    </xf>
    <xf numFmtId="3" fontId="4" fillId="3" borderId="4" xfId="0" applyNumberFormat="1" applyFont="1" applyFill="1" applyBorder="1" applyAlignment="1">
      <alignment vertical="center" wrapText="1"/>
    </xf>
    <xf numFmtId="3" fontId="4" fillId="3" borderId="4" xfId="0" applyNumberFormat="1" applyFont="1" applyFill="1" applyBorder="1" applyAlignment="1">
      <alignment vertical="center"/>
    </xf>
    <xf numFmtId="3" fontId="5" fillId="3" borderId="4" xfId="0" applyNumberFormat="1" applyFont="1" applyFill="1" applyBorder="1" applyAlignment="1">
      <alignment horizontal="right" vertical="center" wrapText="1"/>
    </xf>
    <xf numFmtId="0" fontId="5" fillId="3" borderId="4" xfId="0" applyFont="1" applyFill="1" applyBorder="1" applyAlignment="1">
      <alignment vertical="center" wrapText="1"/>
    </xf>
    <xf numFmtId="0" fontId="4" fillId="3" borderId="4" xfId="0" applyFont="1" applyFill="1" applyBorder="1" applyAlignment="1">
      <alignment horizontal="right" vertical="center"/>
    </xf>
    <xf numFmtId="3" fontId="4" fillId="3" borderId="5" xfId="2" applyNumberFormat="1" applyFont="1" applyFill="1" applyBorder="1" applyAlignment="1">
      <alignment horizontal="center" vertical="center" wrapText="1"/>
    </xf>
    <xf numFmtId="0" fontId="16" fillId="8" borderId="10" xfId="0" applyFont="1" applyFill="1" applyBorder="1" applyAlignment="1">
      <alignment horizontal="center" vertical="center" wrapText="1"/>
    </xf>
    <xf numFmtId="0" fontId="16" fillId="8" borderId="11" xfId="0" applyFont="1" applyFill="1" applyBorder="1" applyAlignment="1">
      <alignment horizontal="center" vertical="center" wrapText="1"/>
    </xf>
    <xf numFmtId="0" fontId="16" fillId="8" borderId="6" xfId="0" applyFont="1" applyFill="1" applyBorder="1" applyAlignment="1">
      <alignment horizontal="center" vertical="center" wrapText="1"/>
    </xf>
    <xf numFmtId="0" fontId="16" fillId="8" borderId="1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4" xfId="0" applyFont="1" applyFill="1" applyBorder="1" applyAlignment="1">
      <alignment horizontal="center" vertical="center"/>
    </xf>
    <xf numFmtId="0" fontId="3" fillId="8" borderId="4" xfId="0" applyFont="1" applyFill="1" applyBorder="1" applyAlignment="1">
      <alignment horizontal="center" vertical="center" wrapText="1"/>
    </xf>
    <xf numFmtId="3" fontId="16" fillId="8" borderId="4" xfId="0" applyNumberFormat="1" applyFont="1" applyFill="1" applyBorder="1" applyAlignment="1">
      <alignment horizontal="center" vertical="center" wrapText="1"/>
    </xf>
    <xf numFmtId="0" fontId="16" fillId="8" borderId="4" xfId="0" applyFont="1" applyFill="1" applyBorder="1" applyAlignment="1">
      <alignment horizontal="center" vertical="center" wrapText="1"/>
    </xf>
    <xf numFmtId="0" fontId="15" fillId="7" borderId="5" xfId="0" applyFont="1" applyFill="1" applyBorder="1" applyAlignment="1">
      <alignment horizontal="center" vertical="center" wrapText="1"/>
    </xf>
    <xf numFmtId="0" fontId="15" fillId="7" borderId="7" xfId="0" applyFont="1" applyFill="1" applyBorder="1" applyAlignment="1">
      <alignment horizontal="center" vertical="center" wrapText="1"/>
    </xf>
    <xf numFmtId="0" fontId="15" fillId="7" borderId="4" xfId="0" applyFont="1" applyFill="1" applyBorder="1" applyAlignment="1">
      <alignment horizontal="center" vertical="center" wrapText="1"/>
    </xf>
    <xf numFmtId="3" fontId="12" fillId="5" borderId="4" xfId="0" applyNumberFormat="1"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6" borderId="4" xfId="0" applyFont="1" applyFill="1" applyBorder="1" applyAlignment="1">
      <alignment horizontal="center" vertical="center" wrapText="1"/>
    </xf>
    <xf numFmtId="3" fontId="13" fillId="5" borderId="4" xfId="0" applyNumberFormat="1" applyFont="1" applyFill="1" applyBorder="1" applyAlignment="1">
      <alignment horizontal="center" vertical="center" wrapText="1"/>
    </xf>
    <xf numFmtId="1" fontId="13" fillId="5" borderId="4" xfId="0" applyNumberFormat="1" applyFont="1" applyFill="1" applyBorder="1" applyAlignment="1">
      <alignment horizontal="center" vertical="center" wrapText="1"/>
    </xf>
    <xf numFmtId="1" fontId="14" fillId="5" borderId="4" xfId="0" applyNumberFormat="1" applyFont="1" applyFill="1" applyBorder="1" applyAlignment="1">
      <alignment horizontal="center" vertical="center" wrapText="1"/>
    </xf>
    <xf numFmtId="0" fontId="22" fillId="0" borderId="0" xfId="0" applyFont="1" applyAlignment="1">
      <alignment horizontal="center" vertical="center" wrapText="1"/>
    </xf>
    <xf numFmtId="0" fontId="19" fillId="3" borderId="0" xfId="0" applyFont="1" applyFill="1" applyAlignment="1">
      <alignment horizontal="left" vertical="center" wrapText="1"/>
    </xf>
    <xf numFmtId="0" fontId="2" fillId="4" borderId="7" xfId="0" applyFont="1" applyFill="1" applyBorder="1" applyAlignment="1">
      <alignment horizontal="center" vertical="center" wrapText="1"/>
    </xf>
    <xf numFmtId="3" fontId="12" fillId="5" borderId="7" xfId="0" applyNumberFormat="1" applyFont="1" applyFill="1" applyBorder="1" applyAlignment="1">
      <alignment horizontal="center" vertical="center" wrapText="1"/>
    </xf>
    <xf numFmtId="3" fontId="2" fillId="7" borderId="6" xfId="0" applyNumberFormat="1" applyFont="1" applyFill="1" applyBorder="1" applyAlignment="1">
      <alignment horizontal="center" vertical="center" wrapText="1"/>
    </xf>
    <xf numFmtId="3" fontId="2" fillId="7" borderId="8" xfId="0" applyNumberFormat="1" applyFont="1" applyFill="1" applyBorder="1" applyAlignment="1">
      <alignment horizontal="center" vertical="center" wrapText="1"/>
    </xf>
    <xf numFmtId="3" fontId="2" fillId="7" borderId="12" xfId="0" applyNumberFormat="1" applyFont="1" applyFill="1" applyBorder="1" applyAlignment="1">
      <alignment horizontal="center" vertical="center" wrapText="1"/>
    </xf>
    <xf numFmtId="3" fontId="2" fillId="8" borderId="7" xfId="0" applyNumberFormat="1" applyFont="1" applyFill="1" applyBorder="1" applyAlignment="1">
      <alignment horizontal="center" vertical="center" wrapText="1"/>
    </xf>
    <xf numFmtId="0" fontId="19" fillId="3" borderId="4" xfId="0" applyFont="1" applyFill="1" applyBorder="1" applyAlignment="1">
      <alignment horizontal="center" vertical="center" wrapText="1"/>
    </xf>
    <xf numFmtId="0" fontId="4" fillId="0" borderId="4" xfId="0" applyFont="1" applyBorder="1" applyAlignment="1">
      <alignment vertical="center" wrapText="1"/>
    </xf>
  </cellXfs>
  <cellStyles count="15">
    <cellStyle name="Millares" xfId="14" builtinId="3"/>
    <cellStyle name="Millares [0] 2" xfId="8"/>
    <cellStyle name="Millares [0] 2 2" xfId="12"/>
    <cellStyle name="Millares [0] 3" xfId="9"/>
    <cellStyle name="Millares [0] 3 2" xfId="13"/>
    <cellStyle name="Millares [0] 4" xfId="4"/>
    <cellStyle name="Millares [0] 5" xfId="11"/>
    <cellStyle name="Millares 2" xfId="7"/>
    <cellStyle name="Moneda" xfId="1" builtinId="4"/>
    <cellStyle name="Moneda [0]" xfId="2" builtinId="7"/>
    <cellStyle name="Moneda [0] 2" xfId="10"/>
    <cellStyle name="Normal" xfId="0" builtinId="0"/>
    <cellStyle name="Normal 2" xfId="6"/>
    <cellStyle name="Normal 3 2" xfId="5"/>
    <cellStyle name="Porcentaje" xfId="3" builtinId="5"/>
  </cellStyles>
  <dxfs count="70">
    <dxf>
      <fill>
        <patternFill>
          <bgColor rgb="FFD24F06"/>
        </patternFill>
      </fill>
    </dxf>
    <dxf>
      <fill>
        <patternFill>
          <bgColor rgb="FFFF0000"/>
        </patternFill>
      </fill>
    </dxf>
    <dxf>
      <fill>
        <patternFill>
          <bgColor rgb="FFFFC7CE"/>
        </patternFill>
      </fill>
    </dxf>
    <dxf>
      <fill>
        <patternFill>
          <bgColor rgb="FFFFFF00"/>
        </patternFill>
      </fill>
    </dxf>
    <dxf>
      <fill>
        <patternFill>
          <bgColor rgb="FF00B050"/>
        </patternFill>
      </fill>
    </dxf>
    <dxf>
      <fill>
        <patternFill>
          <bgColor rgb="FFD24F06"/>
        </patternFill>
      </fill>
    </dxf>
    <dxf>
      <fill>
        <patternFill>
          <bgColor rgb="FFFF0000"/>
        </patternFill>
      </fill>
    </dxf>
    <dxf>
      <fill>
        <patternFill>
          <bgColor rgb="FFFFC7CE"/>
        </patternFill>
      </fill>
    </dxf>
    <dxf>
      <fill>
        <patternFill>
          <bgColor rgb="FFFFFF00"/>
        </patternFill>
      </fill>
    </dxf>
    <dxf>
      <fill>
        <patternFill>
          <bgColor rgb="FF00B050"/>
        </patternFill>
      </fill>
    </dxf>
    <dxf>
      <fill>
        <patternFill>
          <bgColor rgb="FFD24F06"/>
        </patternFill>
      </fill>
    </dxf>
    <dxf>
      <fill>
        <patternFill>
          <bgColor rgb="FFFF0000"/>
        </patternFill>
      </fill>
    </dxf>
    <dxf>
      <fill>
        <patternFill>
          <bgColor rgb="FFFFC7CE"/>
        </patternFill>
      </fill>
    </dxf>
    <dxf>
      <fill>
        <patternFill>
          <bgColor rgb="FFFFFF00"/>
        </patternFill>
      </fill>
    </dxf>
    <dxf>
      <fill>
        <patternFill>
          <bgColor rgb="FF00B050"/>
        </patternFill>
      </fill>
    </dxf>
    <dxf>
      <fill>
        <patternFill>
          <bgColor rgb="FFD24F06"/>
        </patternFill>
      </fill>
    </dxf>
    <dxf>
      <fill>
        <patternFill>
          <bgColor rgb="FFFF0000"/>
        </patternFill>
      </fill>
    </dxf>
    <dxf>
      <fill>
        <patternFill>
          <bgColor rgb="FFFFC7CE"/>
        </patternFill>
      </fill>
    </dxf>
    <dxf>
      <fill>
        <patternFill>
          <bgColor rgb="FFFFFF00"/>
        </patternFill>
      </fill>
    </dxf>
    <dxf>
      <fill>
        <patternFill>
          <bgColor rgb="FF00B050"/>
        </patternFill>
      </fill>
    </dxf>
    <dxf>
      <fill>
        <patternFill>
          <bgColor rgb="FFD24F06"/>
        </patternFill>
      </fill>
    </dxf>
    <dxf>
      <fill>
        <patternFill>
          <bgColor rgb="FFFF0000"/>
        </patternFill>
      </fill>
    </dxf>
    <dxf>
      <fill>
        <patternFill>
          <bgColor rgb="FFFFC7CE"/>
        </patternFill>
      </fill>
    </dxf>
    <dxf>
      <fill>
        <patternFill>
          <bgColor rgb="FFFFFF00"/>
        </patternFill>
      </fill>
    </dxf>
    <dxf>
      <fill>
        <patternFill>
          <bgColor rgb="FF00B050"/>
        </patternFill>
      </fill>
    </dxf>
    <dxf>
      <fill>
        <patternFill>
          <bgColor rgb="FFD24F06"/>
        </patternFill>
      </fill>
    </dxf>
    <dxf>
      <fill>
        <patternFill>
          <bgColor rgb="FFFF0000"/>
        </patternFill>
      </fill>
    </dxf>
    <dxf>
      <fill>
        <patternFill>
          <bgColor rgb="FFFFC7CE"/>
        </patternFill>
      </fill>
    </dxf>
    <dxf>
      <fill>
        <patternFill>
          <bgColor rgb="FFFFFF00"/>
        </patternFill>
      </fill>
    </dxf>
    <dxf>
      <fill>
        <patternFill>
          <bgColor rgb="FF00B050"/>
        </patternFill>
      </fill>
    </dxf>
    <dxf>
      <fill>
        <patternFill>
          <bgColor rgb="FFD24F06"/>
        </patternFill>
      </fill>
    </dxf>
    <dxf>
      <fill>
        <patternFill>
          <bgColor rgb="FFFF0000"/>
        </patternFill>
      </fill>
    </dxf>
    <dxf>
      <fill>
        <patternFill>
          <bgColor rgb="FFFFC7CE"/>
        </patternFill>
      </fill>
    </dxf>
    <dxf>
      <fill>
        <patternFill>
          <bgColor rgb="FFFFFF00"/>
        </patternFill>
      </fill>
    </dxf>
    <dxf>
      <fill>
        <patternFill>
          <bgColor rgb="FF00B050"/>
        </patternFill>
      </fill>
    </dxf>
    <dxf>
      <fill>
        <patternFill>
          <bgColor rgb="FFD24F06"/>
        </patternFill>
      </fill>
    </dxf>
    <dxf>
      <fill>
        <patternFill>
          <bgColor rgb="FFFF0000"/>
        </patternFill>
      </fill>
    </dxf>
    <dxf>
      <fill>
        <patternFill>
          <bgColor rgb="FFFFC7CE"/>
        </patternFill>
      </fill>
    </dxf>
    <dxf>
      <fill>
        <patternFill>
          <bgColor rgb="FFFFFF00"/>
        </patternFill>
      </fill>
    </dxf>
    <dxf>
      <fill>
        <patternFill>
          <bgColor rgb="FF00B050"/>
        </patternFill>
      </fill>
    </dxf>
    <dxf>
      <fill>
        <patternFill>
          <bgColor rgb="FFD24F06"/>
        </patternFill>
      </fill>
    </dxf>
    <dxf>
      <fill>
        <patternFill>
          <bgColor rgb="FFFF0000"/>
        </patternFill>
      </fill>
    </dxf>
    <dxf>
      <fill>
        <patternFill>
          <bgColor rgb="FFFFC7CE"/>
        </patternFill>
      </fill>
    </dxf>
    <dxf>
      <fill>
        <patternFill>
          <bgColor rgb="FFFFFF00"/>
        </patternFill>
      </fill>
    </dxf>
    <dxf>
      <fill>
        <patternFill>
          <bgColor rgb="FF00B050"/>
        </patternFill>
      </fill>
    </dxf>
    <dxf>
      <fill>
        <patternFill>
          <bgColor rgb="FFD24F06"/>
        </patternFill>
      </fill>
    </dxf>
    <dxf>
      <fill>
        <patternFill>
          <bgColor rgb="FFFF0000"/>
        </patternFill>
      </fill>
    </dxf>
    <dxf>
      <fill>
        <patternFill>
          <bgColor rgb="FFFFC7CE"/>
        </patternFill>
      </fill>
    </dxf>
    <dxf>
      <fill>
        <patternFill>
          <bgColor rgb="FFFFFF00"/>
        </patternFill>
      </fill>
    </dxf>
    <dxf>
      <fill>
        <patternFill>
          <bgColor rgb="FF00B050"/>
        </patternFill>
      </fill>
    </dxf>
    <dxf>
      <fill>
        <patternFill>
          <bgColor rgb="FFD24F06"/>
        </patternFill>
      </fill>
    </dxf>
    <dxf>
      <fill>
        <patternFill>
          <bgColor rgb="FFFF0000"/>
        </patternFill>
      </fill>
    </dxf>
    <dxf>
      <fill>
        <patternFill>
          <bgColor rgb="FFFFC7CE"/>
        </patternFill>
      </fill>
    </dxf>
    <dxf>
      <fill>
        <patternFill>
          <bgColor rgb="FFFFFF00"/>
        </patternFill>
      </fill>
    </dxf>
    <dxf>
      <fill>
        <patternFill>
          <bgColor rgb="FF00B050"/>
        </patternFill>
      </fill>
    </dxf>
    <dxf>
      <fill>
        <patternFill>
          <bgColor rgb="FFD24F06"/>
        </patternFill>
      </fill>
    </dxf>
    <dxf>
      <fill>
        <patternFill>
          <bgColor rgb="FFFF0000"/>
        </patternFill>
      </fill>
    </dxf>
    <dxf>
      <fill>
        <patternFill>
          <bgColor rgb="FFFFC7CE"/>
        </patternFill>
      </fill>
    </dxf>
    <dxf>
      <fill>
        <patternFill>
          <bgColor rgb="FFFFFF00"/>
        </patternFill>
      </fill>
    </dxf>
    <dxf>
      <fill>
        <patternFill>
          <bgColor rgb="FF00B050"/>
        </patternFill>
      </fill>
    </dxf>
    <dxf>
      <fill>
        <patternFill>
          <bgColor rgb="FFD24F06"/>
        </patternFill>
      </fill>
    </dxf>
    <dxf>
      <fill>
        <patternFill>
          <bgColor rgb="FFFF0000"/>
        </patternFill>
      </fill>
    </dxf>
    <dxf>
      <fill>
        <patternFill>
          <bgColor rgb="FFFFC7CE"/>
        </patternFill>
      </fill>
    </dxf>
    <dxf>
      <fill>
        <patternFill>
          <bgColor rgb="FFFFFF00"/>
        </patternFill>
      </fill>
    </dxf>
    <dxf>
      <fill>
        <patternFill>
          <bgColor rgb="FF00B050"/>
        </patternFill>
      </fill>
    </dxf>
    <dxf>
      <fill>
        <patternFill>
          <bgColor rgb="FFD24F06"/>
        </patternFill>
      </fill>
    </dxf>
    <dxf>
      <fill>
        <patternFill>
          <bgColor rgb="FFFF0000"/>
        </patternFill>
      </fill>
    </dxf>
    <dxf>
      <fill>
        <patternFill>
          <bgColor rgb="FFFFC7CE"/>
        </patternFill>
      </fill>
    </dxf>
    <dxf>
      <fill>
        <patternFill>
          <bgColor rgb="FFFFFF00"/>
        </patternFill>
      </fill>
    </dxf>
    <dxf>
      <fill>
        <patternFill>
          <bgColor rgb="FF00B050"/>
        </patternFill>
      </fill>
    </dxf>
  </dxfs>
  <tableStyles count="0" defaultTableStyle="TableStyleMedium2" defaultPivotStyle="PivotStyleLight16"/>
  <colors>
    <mruColors>
      <color rgb="FFF3A875"/>
      <color rgb="FFF87024"/>
      <color rgb="FFF86818"/>
      <color rgb="FFD7D5D3"/>
      <color rgb="FFD24F06"/>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923810</xdr:colOff>
      <xdr:row>1</xdr:row>
      <xdr:rowOff>256443</xdr:rowOff>
    </xdr:to>
    <xdr:pic>
      <xdr:nvPicPr>
        <xdr:cNvPr id="2" name="1 Imagen"/>
        <xdr:cNvPicPr>
          <a:picLocks noChangeAspect="1"/>
        </xdr:cNvPicPr>
      </xdr:nvPicPr>
      <xdr:blipFill>
        <a:blip xmlns:r="http://schemas.openxmlformats.org/officeDocument/2006/relationships" r:embed="rId1"/>
        <a:stretch>
          <a:fillRect/>
        </a:stretch>
      </xdr:blipFill>
      <xdr:spPr>
        <a:xfrm>
          <a:off x="0" y="0"/>
          <a:ext cx="923810" cy="87923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546"/>
  <sheetViews>
    <sheetView tabSelected="1" zoomScale="78" zoomScaleNormal="78" workbookViewId="0">
      <selection activeCell="D3" sqref="D3"/>
    </sheetView>
  </sheetViews>
  <sheetFormatPr baseColWidth="10" defaultColWidth="11.42578125" defaultRowHeight="12" x14ac:dyDescent="0.25"/>
  <cols>
    <col min="1" max="1" width="18.42578125" style="2" bestFit="1" customWidth="1"/>
    <col min="2" max="2" width="24.140625" style="3" customWidth="1"/>
    <col min="3" max="3" width="23" style="3" customWidth="1"/>
    <col min="4" max="4" width="20.28515625" style="3" customWidth="1"/>
    <col min="5" max="5" width="46.85546875" style="3" customWidth="1"/>
    <col min="6" max="6" width="20.5703125" style="3" customWidth="1"/>
    <col min="7" max="7" width="18.28515625" style="3" customWidth="1"/>
    <col min="8" max="8" width="17.85546875" style="3" customWidth="1"/>
    <col min="9" max="9" width="15.7109375" style="4" customWidth="1"/>
    <col min="10" max="10" width="22.28515625" style="3" customWidth="1"/>
    <col min="11" max="11" width="18.42578125" style="3" customWidth="1"/>
    <col min="12" max="12" width="15.42578125" style="3" customWidth="1"/>
    <col min="13" max="13" width="19" style="3" customWidth="1"/>
    <col min="14" max="14" width="17.7109375" style="3" customWidth="1"/>
    <col min="15" max="15" width="15.140625" style="6" customWidth="1"/>
    <col min="16" max="16" width="19.85546875" style="6" customWidth="1"/>
    <col min="17" max="17" width="30.28515625" style="6" customWidth="1"/>
    <col min="18" max="18" width="27.85546875" style="6" customWidth="1"/>
    <col min="19" max="19" width="12.42578125" style="6" customWidth="1"/>
    <col min="20" max="20" width="16.7109375" style="10" customWidth="1"/>
    <col min="21" max="21" width="23.5703125" style="3" customWidth="1"/>
    <col min="22" max="22" width="17" style="3" customWidth="1"/>
    <col min="23" max="24" width="19.7109375" style="3" customWidth="1"/>
    <col min="25" max="25" width="14.42578125" style="3" bestFit="1" customWidth="1"/>
    <col min="26" max="27" width="18.140625" style="7" customWidth="1"/>
    <col min="28" max="28" width="36.28515625" style="7" customWidth="1"/>
    <col min="29" max="29" width="18.7109375" style="7" customWidth="1"/>
    <col min="30" max="30" width="20" style="7" customWidth="1"/>
    <col min="31" max="31" width="18.85546875" style="3" customWidth="1"/>
    <col min="32" max="32" width="16" style="1" customWidth="1"/>
    <col min="33" max="35" width="13" style="1" customWidth="1"/>
    <col min="36" max="36" width="21.85546875" style="1" customWidth="1"/>
    <col min="37" max="37" width="18.5703125" style="1" customWidth="1"/>
    <col min="38" max="38" width="24.42578125" style="1" customWidth="1"/>
    <col min="39" max="39" width="11.42578125" style="1"/>
    <col min="40" max="40" width="22.42578125" style="1" customWidth="1"/>
    <col min="41" max="41" width="17.7109375" style="1" customWidth="1"/>
    <col min="42" max="16384" width="11.42578125" style="1"/>
  </cols>
  <sheetData>
    <row r="1" spans="1:38" ht="49.5" customHeight="1" x14ac:dyDescent="0.25">
      <c r="A1" s="96" t="s">
        <v>672</v>
      </c>
      <c r="B1" s="96"/>
      <c r="C1" s="96"/>
    </row>
    <row r="2" spans="1:38" ht="24" customHeight="1" x14ac:dyDescent="0.25">
      <c r="A2" s="96" t="s">
        <v>673</v>
      </c>
      <c r="B2" s="96"/>
      <c r="C2" s="96"/>
    </row>
    <row r="3" spans="1:38" ht="27" customHeight="1" x14ac:dyDescent="0.25">
      <c r="A3" s="97" t="s">
        <v>648</v>
      </c>
      <c r="B3" s="97"/>
    </row>
    <row r="4" spans="1:38" s="105" customFormat="1" ht="15.75" x14ac:dyDescent="0.25">
      <c r="A4" s="104" t="s">
        <v>422</v>
      </c>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row>
    <row r="5" spans="1:38" ht="12.75" x14ac:dyDescent="0.25">
      <c r="A5" s="98" t="s">
        <v>0</v>
      </c>
      <c r="B5" s="98"/>
      <c r="C5" s="98"/>
      <c r="D5" s="98"/>
      <c r="E5" s="98"/>
      <c r="F5" s="98"/>
      <c r="G5" s="98"/>
      <c r="H5" s="92" t="s">
        <v>1</v>
      </c>
      <c r="I5" s="92"/>
      <c r="J5" s="92"/>
      <c r="K5" s="99" t="s">
        <v>3</v>
      </c>
      <c r="L5" s="99"/>
      <c r="M5" s="99"/>
      <c r="N5" s="99"/>
      <c r="O5" s="99"/>
      <c r="P5" s="99"/>
      <c r="Q5" s="100" t="s">
        <v>541</v>
      </c>
      <c r="R5" s="101"/>
      <c r="S5" s="101"/>
      <c r="T5" s="101"/>
      <c r="U5" s="101"/>
      <c r="V5" s="101"/>
      <c r="W5" s="101"/>
      <c r="X5" s="101"/>
      <c r="Y5" s="101"/>
      <c r="Z5" s="101"/>
      <c r="AA5" s="102"/>
      <c r="AB5" s="103" t="s">
        <v>540</v>
      </c>
      <c r="AC5" s="103"/>
      <c r="AD5" s="103"/>
      <c r="AE5" s="103"/>
      <c r="AF5" s="103"/>
      <c r="AG5" s="103"/>
      <c r="AH5" s="103"/>
      <c r="AI5" s="103"/>
      <c r="AJ5" s="103"/>
      <c r="AK5" s="74" t="s">
        <v>4</v>
      </c>
      <c r="AL5" s="15"/>
    </row>
    <row r="6" spans="1:38" ht="12.75" x14ac:dyDescent="0.25">
      <c r="A6" s="90" t="s">
        <v>422</v>
      </c>
      <c r="B6" s="91" t="s">
        <v>5</v>
      </c>
      <c r="C6" s="91" t="s">
        <v>6</v>
      </c>
      <c r="D6" s="91" t="s">
        <v>533</v>
      </c>
      <c r="E6" s="91" t="s">
        <v>9</v>
      </c>
      <c r="F6" s="91" t="s">
        <v>7</v>
      </c>
      <c r="G6" s="91" t="s">
        <v>8</v>
      </c>
      <c r="H6" s="92"/>
      <c r="I6" s="92"/>
      <c r="J6" s="92"/>
      <c r="K6" s="84" t="s">
        <v>521</v>
      </c>
      <c r="L6" s="84"/>
      <c r="M6" s="84"/>
      <c r="N6" s="84"/>
      <c r="O6" s="84"/>
      <c r="P6" s="84"/>
      <c r="Q6" s="75" t="s">
        <v>2</v>
      </c>
      <c r="R6" s="75"/>
      <c r="S6" s="76" t="s">
        <v>531</v>
      </c>
      <c r="T6" s="76"/>
      <c r="U6" s="76"/>
      <c r="V6" s="85" t="s">
        <v>547</v>
      </c>
      <c r="W6" s="86"/>
      <c r="X6" s="87"/>
      <c r="Y6" s="77" t="s">
        <v>524</v>
      </c>
      <c r="Z6" s="77"/>
      <c r="AA6" s="77"/>
      <c r="AB6" s="78" t="s">
        <v>536</v>
      </c>
      <c r="AC6" s="79" t="s">
        <v>535</v>
      </c>
      <c r="AD6" s="79"/>
      <c r="AE6" s="79"/>
      <c r="AF6" s="79"/>
      <c r="AG6" s="80" t="s">
        <v>525</v>
      </c>
      <c r="AH6" s="70" t="s">
        <v>665</v>
      </c>
      <c r="AI6" s="71"/>
      <c r="AJ6" s="80" t="s">
        <v>546</v>
      </c>
      <c r="AK6" s="74"/>
      <c r="AL6" s="13"/>
    </row>
    <row r="7" spans="1:38" x14ac:dyDescent="0.25">
      <c r="A7" s="90"/>
      <c r="B7" s="91"/>
      <c r="C7" s="91"/>
      <c r="D7" s="91"/>
      <c r="E7" s="91"/>
      <c r="F7" s="91"/>
      <c r="G7" s="91"/>
      <c r="H7" s="92"/>
      <c r="I7" s="92"/>
      <c r="J7" s="92"/>
      <c r="K7" s="93" t="s">
        <v>669</v>
      </c>
      <c r="L7" s="94" t="s">
        <v>671</v>
      </c>
      <c r="M7" s="95" t="s">
        <v>529</v>
      </c>
      <c r="N7" s="95" t="s">
        <v>522</v>
      </c>
      <c r="O7" s="95"/>
      <c r="P7" s="26" t="s">
        <v>523</v>
      </c>
      <c r="Q7" s="32" t="s">
        <v>653</v>
      </c>
      <c r="R7" s="76" t="s">
        <v>537</v>
      </c>
      <c r="S7" s="83" t="s">
        <v>538</v>
      </c>
      <c r="T7" s="83" t="s">
        <v>670</v>
      </c>
      <c r="U7" s="83" t="s">
        <v>539</v>
      </c>
      <c r="V7" s="81" t="s">
        <v>548</v>
      </c>
      <c r="W7" s="81" t="s">
        <v>646</v>
      </c>
      <c r="X7" s="81" t="s">
        <v>645</v>
      </c>
      <c r="Y7" s="83" t="s">
        <v>527</v>
      </c>
      <c r="Z7" s="83" t="s">
        <v>528</v>
      </c>
      <c r="AA7" s="76" t="s">
        <v>532</v>
      </c>
      <c r="AB7" s="78"/>
      <c r="AC7" s="78" t="s">
        <v>534</v>
      </c>
      <c r="AD7" s="80" t="s">
        <v>542</v>
      </c>
      <c r="AE7" s="80" t="s">
        <v>544</v>
      </c>
      <c r="AF7" s="80" t="s">
        <v>545</v>
      </c>
      <c r="AG7" s="80"/>
      <c r="AH7" s="72"/>
      <c r="AI7" s="73"/>
      <c r="AJ7" s="80"/>
      <c r="AK7" s="74"/>
      <c r="AL7" s="15"/>
    </row>
    <row r="8" spans="1:38" ht="24" x14ac:dyDescent="0.25">
      <c r="A8" s="90"/>
      <c r="B8" s="91"/>
      <c r="C8" s="91"/>
      <c r="D8" s="91"/>
      <c r="E8" s="91"/>
      <c r="F8" s="91"/>
      <c r="G8" s="91"/>
      <c r="H8" s="24" t="s">
        <v>10</v>
      </c>
      <c r="I8" s="25" t="s">
        <v>11</v>
      </c>
      <c r="J8" s="24" t="s">
        <v>647</v>
      </c>
      <c r="K8" s="93"/>
      <c r="L8" s="94"/>
      <c r="M8" s="95"/>
      <c r="N8" s="28" t="s">
        <v>526</v>
      </c>
      <c r="O8" s="29" t="s">
        <v>652</v>
      </c>
      <c r="P8" s="29" t="s">
        <v>530</v>
      </c>
      <c r="Q8" s="31" t="s">
        <v>654</v>
      </c>
      <c r="R8" s="76"/>
      <c r="S8" s="83"/>
      <c r="T8" s="83"/>
      <c r="U8" s="83"/>
      <c r="V8" s="82"/>
      <c r="W8" s="82"/>
      <c r="X8" s="82"/>
      <c r="Y8" s="83"/>
      <c r="Z8" s="83"/>
      <c r="AA8" s="76"/>
      <c r="AB8" s="78"/>
      <c r="AC8" s="78"/>
      <c r="AD8" s="80"/>
      <c r="AE8" s="80"/>
      <c r="AF8" s="80"/>
      <c r="AG8" s="80"/>
      <c r="AH8" s="30" t="s">
        <v>666</v>
      </c>
      <c r="AI8" s="30" t="s">
        <v>667</v>
      </c>
      <c r="AJ8" s="80"/>
      <c r="AK8" s="74"/>
      <c r="AL8" s="15"/>
    </row>
    <row r="9" spans="1:38" s="8" customFormat="1" ht="240" x14ac:dyDescent="0.25">
      <c r="A9" s="33" t="s">
        <v>426</v>
      </c>
      <c r="B9" s="33" t="s">
        <v>478</v>
      </c>
      <c r="C9" s="33"/>
      <c r="D9" s="33" t="s">
        <v>176</v>
      </c>
      <c r="E9" s="33" t="s">
        <v>177</v>
      </c>
      <c r="F9" s="33" t="s">
        <v>313</v>
      </c>
      <c r="G9" s="34" t="s">
        <v>173</v>
      </c>
      <c r="H9" s="34" t="s">
        <v>518</v>
      </c>
      <c r="I9" s="35" t="s">
        <v>174</v>
      </c>
      <c r="J9" s="33" t="s">
        <v>175</v>
      </c>
      <c r="K9" s="27">
        <v>5100000000</v>
      </c>
      <c r="L9" s="36"/>
      <c r="M9" s="37"/>
      <c r="N9" s="38"/>
      <c r="O9" s="37"/>
      <c r="P9" s="37"/>
      <c r="Q9" s="33" t="s">
        <v>178</v>
      </c>
      <c r="R9" s="33" t="s">
        <v>179</v>
      </c>
      <c r="S9" s="37">
        <v>16500</v>
      </c>
      <c r="T9" s="37">
        <v>16500</v>
      </c>
      <c r="U9" s="39" t="s">
        <v>180</v>
      </c>
      <c r="V9" s="40" t="s">
        <v>549</v>
      </c>
      <c r="W9" s="39"/>
      <c r="X9" s="40" t="s">
        <v>556</v>
      </c>
      <c r="Y9" s="41">
        <v>43466</v>
      </c>
      <c r="Z9" s="42">
        <v>43830</v>
      </c>
      <c r="AA9" s="33">
        <f>DAYS360(Y9,Z9)</f>
        <v>360</v>
      </c>
      <c r="AB9" s="38"/>
      <c r="AC9" s="38"/>
      <c r="AD9" s="43"/>
      <c r="AE9" s="43"/>
      <c r="AF9" s="38"/>
      <c r="AG9" s="44"/>
      <c r="AH9" s="44"/>
      <c r="AI9" s="44"/>
      <c r="AJ9" s="38"/>
      <c r="AK9" s="33" t="s">
        <v>440</v>
      </c>
      <c r="AL9" s="16"/>
    </row>
    <row r="10" spans="1:38" s="8" customFormat="1" ht="204" x14ac:dyDescent="0.25">
      <c r="A10" s="33" t="s">
        <v>426</v>
      </c>
      <c r="B10" s="33" t="s">
        <v>478</v>
      </c>
      <c r="C10" s="33"/>
      <c r="D10" s="33" t="s">
        <v>181</v>
      </c>
      <c r="E10" s="33" t="s">
        <v>182</v>
      </c>
      <c r="F10" s="33" t="s">
        <v>313</v>
      </c>
      <c r="G10" s="34" t="s">
        <v>173</v>
      </c>
      <c r="H10" s="34" t="s">
        <v>518</v>
      </c>
      <c r="I10" s="35" t="s">
        <v>174</v>
      </c>
      <c r="J10" s="33" t="s">
        <v>175</v>
      </c>
      <c r="K10" s="27">
        <v>5900000000</v>
      </c>
      <c r="L10" s="45"/>
      <c r="M10" s="37"/>
      <c r="N10" s="38"/>
      <c r="O10" s="37"/>
      <c r="P10" s="37"/>
      <c r="Q10" s="33" t="s">
        <v>183</v>
      </c>
      <c r="R10" s="33" t="s">
        <v>184</v>
      </c>
      <c r="S10" s="37">
        <v>18</v>
      </c>
      <c r="T10" s="37">
        <v>18</v>
      </c>
      <c r="U10" s="39" t="s">
        <v>185</v>
      </c>
      <c r="V10" s="33" t="s">
        <v>549</v>
      </c>
      <c r="W10" s="39"/>
      <c r="X10" s="33" t="s">
        <v>557</v>
      </c>
      <c r="Y10" s="41">
        <v>43466</v>
      </c>
      <c r="Z10" s="42">
        <v>43830</v>
      </c>
      <c r="AA10" s="33">
        <f>DAYS360(Y10,Z10)</f>
        <v>360</v>
      </c>
      <c r="AB10" s="38"/>
      <c r="AC10" s="38"/>
      <c r="AD10" s="43"/>
      <c r="AE10" s="43"/>
      <c r="AF10" s="38"/>
      <c r="AG10" s="44"/>
      <c r="AH10" s="44"/>
      <c r="AI10" s="44"/>
      <c r="AJ10" s="27"/>
      <c r="AK10" s="33" t="s">
        <v>440</v>
      </c>
      <c r="AL10" s="16"/>
    </row>
    <row r="11" spans="1:38" s="8" customFormat="1" ht="120" x14ac:dyDescent="0.25">
      <c r="A11" s="33" t="s">
        <v>426</v>
      </c>
      <c r="B11" s="33" t="s">
        <v>483</v>
      </c>
      <c r="C11" s="33"/>
      <c r="D11" s="33" t="s">
        <v>209</v>
      </c>
      <c r="E11" s="33" t="s">
        <v>210</v>
      </c>
      <c r="F11" s="33" t="s">
        <v>313</v>
      </c>
      <c r="G11" s="34" t="s">
        <v>173</v>
      </c>
      <c r="H11" s="34" t="s">
        <v>518</v>
      </c>
      <c r="I11" s="35" t="s">
        <v>174</v>
      </c>
      <c r="J11" s="33" t="s">
        <v>175</v>
      </c>
      <c r="K11" s="27">
        <v>2157840000</v>
      </c>
      <c r="L11" s="45"/>
      <c r="M11" s="37"/>
      <c r="N11" s="38"/>
      <c r="O11" s="37"/>
      <c r="P11" s="37"/>
      <c r="Q11" s="33" t="s">
        <v>651</v>
      </c>
      <c r="R11" s="33" t="s">
        <v>211</v>
      </c>
      <c r="S11" s="37">
        <v>551</v>
      </c>
      <c r="T11" s="37">
        <v>551</v>
      </c>
      <c r="U11" s="39" t="s">
        <v>212</v>
      </c>
      <c r="V11" s="33" t="s">
        <v>550</v>
      </c>
      <c r="W11" s="39"/>
      <c r="X11" s="33" t="s">
        <v>562</v>
      </c>
      <c r="Y11" s="41">
        <v>43466</v>
      </c>
      <c r="Z11" s="42">
        <v>43830</v>
      </c>
      <c r="AA11" s="33">
        <f>DAYS360(Y11,Z11)</f>
        <v>360</v>
      </c>
      <c r="AB11" s="38"/>
      <c r="AC11" s="38"/>
      <c r="AD11" s="43"/>
      <c r="AE11" s="43"/>
      <c r="AF11" s="38"/>
      <c r="AG11" s="44"/>
      <c r="AH11" s="44"/>
      <c r="AI11" s="44"/>
      <c r="AJ11" s="27"/>
      <c r="AK11" s="33" t="s">
        <v>440</v>
      </c>
      <c r="AL11" s="16"/>
    </row>
    <row r="12" spans="1:38" s="8" customFormat="1" ht="312" x14ac:dyDescent="0.25">
      <c r="A12" s="33" t="s">
        <v>426</v>
      </c>
      <c r="B12" s="33" t="s">
        <v>208</v>
      </c>
      <c r="C12" s="33"/>
      <c r="D12" s="33" t="s">
        <v>213</v>
      </c>
      <c r="E12" s="33" t="s">
        <v>480</v>
      </c>
      <c r="F12" s="33" t="s">
        <v>313</v>
      </c>
      <c r="G12" s="34" t="s">
        <v>173</v>
      </c>
      <c r="H12" s="34" t="s">
        <v>518</v>
      </c>
      <c r="I12" s="35" t="s">
        <v>174</v>
      </c>
      <c r="J12" s="33" t="s">
        <v>175</v>
      </c>
      <c r="K12" s="27">
        <v>22000000000</v>
      </c>
      <c r="L12" s="45"/>
      <c r="M12" s="37"/>
      <c r="N12" s="38"/>
      <c r="O12" s="37"/>
      <c r="P12" s="37"/>
      <c r="Q12" s="33" t="s">
        <v>481</v>
      </c>
      <c r="R12" s="33" t="s">
        <v>482</v>
      </c>
      <c r="S12" s="37">
        <v>110000</v>
      </c>
      <c r="T12" s="37">
        <v>110000</v>
      </c>
      <c r="U12" s="39" t="s">
        <v>214</v>
      </c>
      <c r="V12" s="33" t="s">
        <v>549</v>
      </c>
      <c r="W12" s="39"/>
      <c r="X12" s="33" t="s">
        <v>563</v>
      </c>
      <c r="Y12" s="41">
        <v>43466</v>
      </c>
      <c r="Z12" s="42">
        <v>43830</v>
      </c>
      <c r="AA12" s="33">
        <f t="shared" ref="AA12:AA33" si="0">DAYS360(Y12,Z12)</f>
        <v>360</v>
      </c>
      <c r="AB12" s="38"/>
      <c r="AC12" s="38"/>
      <c r="AD12" s="43"/>
      <c r="AE12" s="43"/>
      <c r="AF12" s="38"/>
      <c r="AG12" s="44"/>
      <c r="AH12" s="44"/>
      <c r="AI12" s="44"/>
      <c r="AJ12" s="27"/>
      <c r="AK12" s="33" t="s">
        <v>440</v>
      </c>
      <c r="AL12" s="16"/>
    </row>
    <row r="13" spans="1:38" s="8" customFormat="1" ht="204" x14ac:dyDescent="0.25">
      <c r="A13" s="33" t="s">
        <v>426</v>
      </c>
      <c r="B13" s="33" t="s">
        <v>478</v>
      </c>
      <c r="C13" s="33"/>
      <c r="D13" s="33" t="s">
        <v>215</v>
      </c>
      <c r="E13" s="33" t="s">
        <v>216</v>
      </c>
      <c r="F13" s="33" t="s">
        <v>313</v>
      </c>
      <c r="G13" s="34" t="s">
        <v>173</v>
      </c>
      <c r="H13" s="34" t="s">
        <v>518</v>
      </c>
      <c r="I13" s="35" t="s">
        <v>174</v>
      </c>
      <c r="J13" s="33" t="s">
        <v>175</v>
      </c>
      <c r="K13" s="27">
        <v>1700000000</v>
      </c>
      <c r="L13" s="45"/>
      <c r="M13" s="37"/>
      <c r="N13" s="38"/>
      <c r="O13" s="37"/>
      <c r="P13" s="37"/>
      <c r="Q13" s="33" t="s">
        <v>217</v>
      </c>
      <c r="R13" s="33" t="s">
        <v>218</v>
      </c>
      <c r="S13" s="37">
        <v>12</v>
      </c>
      <c r="T13" s="37">
        <v>12</v>
      </c>
      <c r="U13" s="39" t="s">
        <v>219</v>
      </c>
      <c r="V13" s="33" t="s">
        <v>549</v>
      </c>
      <c r="W13" s="39"/>
      <c r="X13" s="33" t="s">
        <v>564</v>
      </c>
      <c r="Y13" s="41">
        <v>43466</v>
      </c>
      <c r="Z13" s="42">
        <v>43830</v>
      </c>
      <c r="AA13" s="33">
        <f t="shared" si="0"/>
        <v>360</v>
      </c>
      <c r="AB13" s="38"/>
      <c r="AC13" s="38"/>
      <c r="AD13" s="43"/>
      <c r="AE13" s="43"/>
      <c r="AF13" s="38"/>
      <c r="AG13" s="44"/>
      <c r="AH13" s="44"/>
      <c r="AI13" s="44"/>
      <c r="AJ13" s="27"/>
      <c r="AK13" s="33" t="s">
        <v>440</v>
      </c>
      <c r="AL13" s="16"/>
    </row>
    <row r="14" spans="1:38" s="8" customFormat="1" ht="216" x14ac:dyDescent="0.25">
      <c r="A14" s="33" t="s">
        <v>426</v>
      </c>
      <c r="B14" s="33" t="s">
        <v>479</v>
      </c>
      <c r="C14" s="33"/>
      <c r="D14" s="33" t="s">
        <v>220</v>
      </c>
      <c r="E14" s="33" t="s">
        <v>221</v>
      </c>
      <c r="F14" s="33" t="s">
        <v>313</v>
      </c>
      <c r="G14" s="34" t="s">
        <v>173</v>
      </c>
      <c r="H14" s="34" t="s">
        <v>518</v>
      </c>
      <c r="I14" s="35" t="s">
        <v>174</v>
      </c>
      <c r="J14" s="33" t="s">
        <v>175</v>
      </c>
      <c r="K14" s="27">
        <v>2500000000</v>
      </c>
      <c r="L14" s="45"/>
      <c r="M14" s="37"/>
      <c r="N14" s="38"/>
      <c r="O14" s="37"/>
      <c r="P14" s="37"/>
      <c r="Q14" s="33" t="s">
        <v>222</v>
      </c>
      <c r="R14" s="33" t="s">
        <v>223</v>
      </c>
      <c r="S14" s="46">
        <v>0.6</v>
      </c>
      <c r="T14" s="46">
        <v>0.6</v>
      </c>
      <c r="U14" s="39" t="s">
        <v>340</v>
      </c>
      <c r="V14" s="33" t="s">
        <v>549</v>
      </c>
      <c r="W14" s="39"/>
      <c r="X14" s="33" t="s">
        <v>565</v>
      </c>
      <c r="Y14" s="41">
        <v>43466</v>
      </c>
      <c r="Z14" s="42">
        <v>43830</v>
      </c>
      <c r="AA14" s="33">
        <f t="shared" si="0"/>
        <v>360</v>
      </c>
      <c r="AB14" s="38"/>
      <c r="AC14" s="47"/>
      <c r="AD14" s="43"/>
      <c r="AE14" s="43"/>
      <c r="AF14" s="38"/>
      <c r="AG14" s="44"/>
      <c r="AH14" s="44"/>
      <c r="AI14" s="44"/>
      <c r="AJ14" s="27"/>
      <c r="AK14" s="33" t="s">
        <v>440</v>
      </c>
      <c r="AL14" s="16"/>
    </row>
    <row r="15" spans="1:38" s="8" customFormat="1" ht="84" x14ac:dyDescent="0.25">
      <c r="A15" s="33" t="s">
        <v>426</v>
      </c>
      <c r="B15" s="33" t="s">
        <v>478</v>
      </c>
      <c r="C15" s="33"/>
      <c r="D15" s="33" t="s">
        <v>225</v>
      </c>
      <c r="E15" s="33" t="s">
        <v>226</v>
      </c>
      <c r="F15" s="33" t="s">
        <v>313</v>
      </c>
      <c r="G15" s="34" t="s">
        <v>173</v>
      </c>
      <c r="H15" s="34" t="s">
        <v>518</v>
      </c>
      <c r="I15" s="35" t="s">
        <v>174</v>
      </c>
      <c r="J15" s="33" t="s">
        <v>175</v>
      </c>
      <c r="K15" s="27">
        <v>15000000000</v>
      </c>
      <c r="L15" s="45"/>
      <c r="M15" s="37"/>
      <c r="N15" s="38"/>
      <c r="O15" s="37"/>
      <c r="P15" s="37"/>
      <c r="Q15" s="33" t="s">
        <v>227</v>
      </c>
      <c r="R15" s="33" t="s">
        <v>228</v>
      </c>
      <c r="S15" s="37">
        <v>7500</v>
      </c>
      <c r="T15" s="37">
        <v>7500</v>
      </c>
      <c r="U15" s="39" t="s">
        <v>229</v>
      </c>
      <c r="V15" s="33" t="s">
        <v>549</v>
      </c>
      <c r="W15" s="39"/>
      <c r="X15" s="33" t="s">
        <v>566</v>
      </c>
      <c r="Y15" s="41">
        <v>43466</v>
      </c>
      <c r="Z15" s="42">
        <v>43830</v>
      </c>
      <c r="AA15" s="33">
        <f t="shared" si="0"/>
        <v>360</v>
      </c>
      <c r="AB15" s="38"/>
      <c r="AC15" s="38"/>
      <c r="AD15" s="43"/>
      <c r="AE15" s="43"/>
      <c r="AF15" s="38"/>
      <c r="AG15" s="44"/>
      <c r="AH15" s="44"/>
      <c r="AI15" s="44"/>
      <c r="AJ15" s="27"/>
      <c r="AK15" s="33" t="s">
        <v>440</v>
      </c>
      <c r="AL15" s="16"/>
    </row>
    <row r="16" spans="1:38" s="8" customFormat="1" ht="108" x14ac:dyDescent="0.25">
      <c r="A16" s="33" t="s">
        <v>426</v>
      </c>
      <c r="B16" s="33" t="s">
        <v>479</v>
      </c>
      <c r="C16" s="33"/>
      <c r="D16" s="33" t="s">
        <v>230</v>
      </c>
      <c r="E16" s="33" t="s">
        <v>231</v>
      </c>
      <c r="F16" s="33" t="s">
        <v>313</v>
      </c>
      <c r="G16" s="34" t="s">
        <v>173</v>
      </c>
      <c r="H16" s="34" t="s">
        <v>518</v>
      </c>
      <c r="I16" s="35" t="s">
        <v>174</v>
      </c>
      <c r="J16" s="33" t="s">
        <v>175</v>
      </c>
      <c r="K16" s="27">
        <v>6000000000</v>
      </c>
      <c r="L16" s="45"/>
      <c r="M16" s="37"/>
      <c r="N16" s="38"/>
      <c r="O16" s="37"/>
      <c r="P16" s="37"/>
      <c r="Q16" s="33" t="s">
        <v>232</v>
      </c>
      <c r="R16" s="33" t="s">
        <v>233</v>
      </c>
      <c r="S16" s="37">
        <v>8000</v>
      </c>
      <c r="T16" s="37">
        <v>8000</v>
      </c>
      <c r="U16" s="39" t="s">
        <v>234</v>
      </c>
      <c r="V16" s="33" t="s">
        <v>550</v>
      </c>
      <c r="W16" s="39"/>
      <c r="X16" s="33" t="s">
        <v>567</v>
      </c>
      <c r="Y16" s="41">
        <v>43466</v>
      </c>
      <c r="Z16" s="42">
        <v>43830</v>
      </c>
      <c r="AA16" s="33">
        <f t="shared" si="0"/>
        <v>360</v>
      </c>
      <c r="AB16" s="38"/>
      <c r="AC16" s="38"/>
      <c r="AD16" s="43"/>
      <c r="AE16" s="43"/>
      <c r="AF16" s="38"/>
      <c r="AG16" s="44"/>
      <c r="AH16" s="44"/>
      <c r="AI16" s="44"/>
      <c r="AJ16" s="27"/>
      <c r="AK16" s="33" t="s">
        <v>440</v>
      </c>
      <c r="AL16" s="16"/>
    </row>
    <row r="17" spans="1:38" s="8" customFormat="1" ht="96" x14ac:dyDescent="0.25">
      <c r="A17" s="33" t="s">
        <v>426</v>
      </c>
      <c r="B17" s="33" t="s">
        <v>479</v>
      </c>
      <c r="C17" s="33"/>
      <c r="D17" s="33" t="s">
        <v>235</v>
      </c>
      <c r="E17" s="33" t="s">
        <v>236</v>
      </c>
      <c r="F17" s="33" t="s">
        <v>313</v>
      </c>
      <c r="G17" s="34" t="s">
        <v>173</v>
      </c>
      <c r="H17" s="34" t="s">
        <v>518</v>
      </c>
      <c r="I17" s="35" t="s">
        <v>174</v>
      </c>
      <c r="J17" s="33" t="s">
        <v>175</v>
      </c>
      <c r="K17" s="27">
        <v>2000000000</v>
      </c>
      <c r="L17" s="45"/>
      <c r="M17" s="37"/>
      <c r="N17" s="38"/>
      <c r="O17" s="37"/>
      <c r="P17" s="37"/>
      <c r="Q17" s="33" t="s">
        <v>237</v>
      </c>
      <c r="R17" s="33" t="s">
        <v>238</v>
      </c>
      <c r="S17" s="37">
        <v>2000</v>
      </c>
      <c r="T17" s="37">
        <v>2000</v>
      </c>
      <c r="U17" s="39" t="s">
        <v>239</v>
      </c>
      <c r="V17" s="33" t="s">
        <v>550</v>
      </c>
      <c r="W17" s="39"/>
      <c r="X17" s="33" t="s">
        <v>568</v>
      </c>
      <c r="Y17" s="41">
        <v>43466</v>
      </c>
      <c r="Z17" s="42">
        <v>43830</v>
      </c>
      <c r="AA17" s="33">
        <f t="shared" si="0"/>
        <v>360</v>
      </c>
      <c r="AB17" s="38"/>
      <c r="AC17" s="38"/>
      <c r="AD17" s="43"/>
      <c r="AE17" s="43"/>
      <c r="AF17" s="38"/>
      <c r="AG17" s="44"/>
      <c r="AH17" s="44"/>
      <c r="AI17" s="44"/>
      <c r="AJ17" s="27"/>
      <c r="AK17" s="33" t="s">
        <v>440</v>
      </c>
      <c r="AL17" s="16"/>
    </row>
    <row r="18" spans="1:38" s="8" customFormat="1" ht="60" x14ac:dyDescent="0.25">
      <c r="A18" s="33" t="s">
        <v>426</v>
      </c>
      <c r="B18" s="33" t="s">
        <v>479</v>
      </c>
      <c r="C18" s="33"/>
      <c r="D18" s="33" t="s">
        <v>240</v>
      </c>
      <c r="E18" s="33" t="s">
        <v>241</v>
      </c>
      <c r="F18" s="33" t="s">
        <v>313</v>
      </c>
      <c r="G18" s="34" t="s">
        <v>173</v>
      </c>
      <c r="H18" s="34" t="s">
        <v>518</v>
      </c>
      <c r="I18" s="35" t="s">
        <v>174</v>
      </c>
      <c r="J18" s="33" t="s">
        <v>175</v>
      </c>
      <c r="K18" s="27">
        <v>4000000000</v>
      </c>
      <c r="L18" s="45"/>
      <c r="M18" s="37"/>
      <c r="N18" s="38"/>
      <c r="O18" s="37"/>
      <c r="P18" s="37"/>
      <c r="Q18" s="33" t="s">
        <v>242</v>
      </c>
      <c r="R18" s="33" t="s">
        <v>243</v>
      </c>
      <c r="S18" s="37">
        <v>200</v>
      </c>
      <c r="T18" s="37">
        <v>200</v>
      </c>
      <c r="U18" s="39" t="s">
        <v>244</v>
      </c>
      <c r="V18" s="33" t="s">
        <v>550</v>
      </c>
      <c r="W18" s="39"/>
      <c r="X18" s="33" t="s">
        <v>569</v>
      </c>
      <c r="Y18" s="41">
        <v>43466</v>
      </c>
      <c r="Z18" s="42">
        <v>43830</v>
      </c>
      <c r="AA18" s="33">
        <f t="shared" si="0"/>
        <v>360</v>
      </c>
      <c r="AB18" s="38"/>
      <c r="AC18" s="38"/>
      <c r="AD18" s="43"/>
      <c r="AE18" s="43"/>
      <c r="AF18" s="38"/>
      <c r="AG18" s="44"/>
      <c r="AH18" s="44"/>
      <c r="AI18" s="44"/>
      <c r="AJ18" s="27"/>
      <c r="AK18" s="33" t="s">
        <v>440</v>
      </c>
      <c r="AL18" s="16"/>
    </row>
    <row r="19" spans="1:38" s="8" customFormat="1" ht="72" x14ac:dyDescent="0.25">
      <c r="A19" s="33" t="s">
        <v>426</v>
      </c>
      <c r="B19" s="33" t="s">
        <v>479</v>
      </c>
      <c r="C19" s="33"/>
      <c r="D19" s="33" t="s">
        <v>245</v>
      </c>
      <c r="E19" s="33" t="s">
        <v>246</v>
      </c>
      <c r="F19" s="33" t="s">
        <v>313</v>
      </c>
      <c r="G19" s="34" t="s">
        <v>173</v>
      </c>
      <c r="H19" s="34" t="s">
        <v>518</v>
      </c>
      <c r="I19" s="35" t="s">
        <v>174</v>
      </c>
      <c r="J19" s="33" t="s">
        <v>175</v>
      </c>
      <c r="K19" s="27">
        <v>2000000000</v>
      </c>
      <c r="L19" s="45"/>
      <c r="M19" s="37"/>
      <c r="N19" s="38"/>
      <c r="O19" s="37"/>
      <c r="P19" s="37"/>
      <c r="Q19" s="33" t="s">
        <v>247</v>
      </c>
      <c r="R19" s="33" t="s">
        <v>248</v>
      </c>
      <c r="S19" s="37">
        <v>25</v>
      </c>
      <c r="T19" s="37">
        <v>25</v>
      </c>
      <c r="U19" s="39" t="s">
        <v>249</v>
      </c>
      <c r="V19" s="33" t="s">
        <v>550</v>
      </c>
      <c r="W19" s="39"/>
      <c r="X19" s="33" t="s">
        <v>570</v>
      </c>
      <c r="Y19" s="41">
        <v>43466</v>
      </c>
      <c r="Z19" s="42">
        <v>43830</v>
      </c>
      <c r="AA19" s="33">
        <f t="shared" si="0"/>
        <v>360</v>
      </c>
      <c r="AB19" s="38"/>
      <c r="AC19" s="38"/>
      <c r="AD19" s="43"/>
      <c r="AE19" s="43"/>
      <c r="AF19" s="38"/>
      <c r="AG19" s="44"/>
      <c r="AH19" s="44"/>
      <c r="AI19" s="44"/>
      <c r="AJ19" s="27"/>
      <c r="AK19" s="33" t="s">
        <v>440</v>
      </c>
      <c r="AL19" s="16"/>
    </row>
    <row r="20" spans="1:38" s="8" customFormat="1" ht="144" x14ac:dyDescent="0.25">
      <c r="A20" s="33" t="s">
        <v>426</v>
      </c>
      <c r="B20" s="33" t="s">
        <v>479</v>
      </c>
      <c r="C20" s="33"/>
      <c r="D20" s="33" t="s">
        <v>250</v>
      </c>
      <c r="E20" s="33" t="s">
        <v>251</v>
      </c>
      <c r="F20" s="33" t="s">
        <v>313</v>
      </c>
      <c r="G20" s="34" t="s">
        <v>173</v>
      </c>
      <c r="H20" s="34" t="s">
        <v>518</v>
      </c>
      <c r="I20" s="35" t="s">
        <v>174</v>
      </c>
      <c r="J20" s="33" t="s">
        <v>175</v>
      </c>
      <c r="K20" s="27">
        <v>2000000000</v>
      </c>
      <c r="L20" s="45"/>
      <c r="M20" s="37"/>
      <c r="N20" s="38"/>
      <c r="O20" s="37"/>
      <c r="P20" s="37"/>
      <c r="Q20" s="33" t="s">
        <v>252</v>
      </c>
      <c r="R20" s="33" t="s">
        <v>253</v>
      </c>
      <c r="S20" s="37">
        <v>25</v>
      </c>
      <c r="T20" s="37">
        <v>25</v>
      </c>
      <c r="U20" s="39" t="s">
        <v>254</v>
      </c>
      <c r="V20" s="33" t="s">
        <v>550</v>
      </c>
      <c r="W20" s="33"/>
      <c r="X20" s="33" t="s">
        <v>571</v>
      </c>
      <c r="Y20" s="41">
        <v>43466</v>
      </c>
      <c r="Z20" s="42">
        <v>43830</v>
      </c>
      <c r="AA20" s="33">
        <f t="shared" si="0"/>
        <v>360</v>
      </c>
      <c r="AB20" s="38"/>
      <c r="AC20" s="38"/>
      <c r="AD20" s="43"/>
      <c r="AE20" s="43"/>
      <c r="AF20" s="38"/>
      <c r="AG20" s="44"/>
      <c r="AH20" s="44"/>
      <c r="AI20" s="44"/>
      <c r="AJ20" s="27"/>
      <c r="AK20" s="33" t="s">
        <v>440</v>
      </c>
      <c r="AL20" s="16"/>
    </row>
    <row r="21" spans="1:38" s="8" customFormat="1" ht="120" x14ac:dyDescent="0.25">
      <c r="A21" s="33" t="s">
        <v>426</v>
      </c>
      <c r="B21" s="33" t="s">
        <v>255</v>
      </c>
      <c r="C21" s="33"/>
      <c r="D21" s="33" t="s">
        <v>260</v>
      </c>
      <c r="E21" s="33" t="s">
        <v>261</v>
      </c>
      <c r="F21" s="33" t="s">
        <v>313</v>
      </c>
      <c r="G21" s="34" t="s">
        <v>173</v>
      </c>
      <c r="H21" s="34" t="s">
        <v>518</v>
      </c>
      <c r="I21" s="35" t="s">
        <v>174</v>
      </c>
      <c r="J21" s="33" t="s">
        <v>175</v>
      </c>
      <c r="K21" s="27">
        <v>150000000</v>
      </c>
      <c r="L21" s="45"/>
      <c r="M21" s="37"/>
      <c r="N21" s="38"/>
      <c r="O21" s="37"/>
      <c r="P21" s="37"/>
      <c r="Q21" s="33" t="s">
        <v>262</v>
      </c>
      <c r="R21" s="33" t="s">
        <v>263</v>
      </c>
      <c r="S21" s="37">
        <v>2</v>
      </c>
      <c r="T21" s="37">
        <v>2</v>
      </c>
      <c r="U21" s="39" t="s">
        <v>264</v>
      </c>
      <c r="V21" s="33" t="s">
        <v>549</v>
      </c>
      <c r="W21" s="39"/>
      <c r="X21" s="33" t="s">
        <v>573</v>
      </c>
      <c r="Y21" s="41">
        <v>43466</v>
      </c>
      <c r="Z21" s="42">
        <v>43830</v>
      </c>
      <c r="AA21" s="33">
        <f t="shared" si="0"/>
        <v>360</v>
      </c>
      <c r="AB21" s="38"/>
      <c r="AC21" s="38"/>
      <c r="AD21" s="43"/>
      <c r="AE21" s="43"/>
      <c r="AF21" s="38"/>
      <c r="AG21" s="44"/>
      <c r="AH21" s="44"/>
      <c r="AI21" s="44"/>
      <c r="AJ21" s="27"/>
      <c r="AK21" s="33" t="s">
        <v>440</v>
      </c>
      <c r="AL21" s="16"/>
    </row>
    <row r="22" spans="1:38" s="8" customFormat="1" ht="228" x14ac:dyDescent="0.25">
      <c r="A22" s="33" t="s">
        <v>426</v>
      </c>
      <c r="B22" s="33" t="s">
        <v>479</v>
      </c>
      <c r="C22" s="33"/>
      <c r="D22" s="33" t="s">
        <v>266</v>
      </c>
      <c r="E22" s="33" t="s">
        <v>267</v>
      </c>
      <c r="F22" s="33" t="s">
        <v>313</v>
      </c>
      <c r="G22" s="34" t="s">
        <v>173</v>
      </c>
      <c r="H22" s="34" t="s">
        <v>518</v>
      </c>
      <c r="I22" s="35" t="s">
        <v>174</v>
      </c>
      <c r="J22" s="33" t="s">
        <v>175</v>
      </c>
      <c r="K22" s="27">
        <v>2500000000</v>
      </c>
      <c r="L22" s="45"/>
      <c r="M22" s="37"/>
      <c r="N22" s="38"/>
      <c r="O22" s="37"/>
      <c r="P22" s="37"/>
      <c r="Q22" s="33" t="s">
        <v>268</v>
      </c>
      <c r="R22" s="33" t="s">
        <v>269</v>
      </c>
      <c r="S22" s="37">
        <v>100</v>
      </c>
      <c r="T22" s="37">
        <v>100</v>
      </c>
      <c r="U22" s="39" t="s">
        <v>224</v>
      </c>
      <c r="V22" s="33" t="s">
        <v>549</v>
      </c>
      <c r="W22" s="39"/>
      <c r="X22" s="33" t="s">
        <v>574</v>
      </c>
      <c r="Y22" s="41">
        <v>43466</v>
      </c>
      <c r="Z22" s="42">
        <v>43830</v>
      </c>
      <c r="AA22" s="33">
        <f t="shared" si="0"/>
        <v>360</v>
      </c>
      <c r="AB22" s="38"/>
      <c r="AC22" s="38"/>
      <c r="AD22" s="43"/>
      <c r="AE22" s="43"/>
      <c r="AF22" s="38"/>
      <c r="AG22" s="44"/>
      <c r="AH22" s="44"/>
      <c r="AI22" s="44"/>
      <c r="AJ22" s="27"/>
      <c r="AK22" s="33" t="s">
        <v>440</v>
      </c>
      <c r="AL22" s="16"/>
    </row>
    <row r="23" spans="1:38" s="8" customFormat="1" ht="360" x14ac:dyDescent="0.25">
      <c r="A23" s="33" t="s">
        <v>426</v>
      </c>
      <c r="B23" s="33" t="s">
        <v>275</v>
      </c>
      <c r="C23" s="33"/>
      <c r="D23" s="33" t="s">
        <v>270</v>
      </c>
      <c r="E23" s="33" t="s">
        <v>271</v>
      </c>
      <c r="F23" s="33" t="s">
        <v>313</v>
      </c>
      <c r="G23" s="34" t="s">
        <v>173</v>
      </c>
      <c r="H23" s="34" t="s">
        <v>518</v>
      </c>
      <c r="I23" s="35" t="s">
        <v>174</v>
      </c>
      <c r="J23" s="33" t="s">
        <v>175</v>
      </c>
      <c r="K23" s="27">
        <v>1560000000</v>
      </c>
      <c r="L23" s="45"/>
      <c r="M23" s="37"/>
      <c r="N23" s="38"/>
      <c r="O23" s="37"/>
      <c r="P23" s="37"/>
      <c r="Q23" s="33" t="s">
        <v>272</v>
      </c>
      <c r="R23" s="33" t="s">
        <v>273</v>
      </c>
      <c r="S23" s="37">
        <v>1</v>
      </c>
      <c r="T23" s="37">
        <v>1</v>
      </c>
      <c r="U23" s="39" t="s">
        <v>274</v>
      </c>
      <c r="V23" s="33" t="s">
        <v>550</v>
      </c>
      <c r="W23" s="39"/>
      <c r="X23" s="48" t="s">
        <v>575</v>
      </c>
      <c r="Y23" s="41">
        <v>43466</v>
      </c>
      <c r="Z23" s="42">
        <v>43830</v>
      </c>
      <c r="AA23" s="33">
        <f t="shared" si="0"/>
        <v>360</v>
      </c>
      <c r="AB23" s="38"/>
      <c r="AC23" s="38"/>
      <c r="AD23" s="43"/>
      <c r="AE23" s="43"/>
      <c r="AF23" s="38"/>
      <c r="AG23" s="44"/>
      <c r="AH23" s="44"/>
      <c r="AI23" s="44"/>
      <c r="AJ23" s="27"/>
      <c r="AK23" s="33" t="s">
        <v>440</v>
      </c>
      <c r="AL23" s="16"/>
    </row>
    <row r="24" spans="1:38" s="8" customFormat="1" ht="180" x14ac:dyDescent="0.25">
      <c r="A24" s="33" t="s">
        <v>426</v>
      </c>
      <c r="B24" s="33" t="s">
        <v>483</v>
      </c>
      <c r="C24" s="33"/>
      <c r="D24" s="33" t="s">
        <v>276</v>
      </c>
      <c r="E24" s="33" t="s">
        <v>277</v>
      </c>
      <c r="F24" s="33" t="s">
        <v>313</v>
      </c>
      <c r="G24" s="34" t="s">
        <v>173</v>
      </c>
      <c r="H24" s="34" t="s">
        <v>518</v>
      </c>
      <c r="I24" s="35" t="s">
        <v>174</v>
      </c>
      <c r="J24" s="33" t="s">
        <v>175</v>
      </c>
      <c r="K24" s="27">
        <v>684800000</v>
      </c>
      <c r="L24" s="45"/>
      <c r="M24" s="37"/>
      <c r="N24" s="38"/>
      <c r="O24" s="37"/>
      <c r="P24" s="37"/>
      <c r="Q24" s="33" t="s">
        <v>342</v>
      </c>
      <c r="R24" s="33" t="s">
        <v>278</v>
      </c>
      <c r="S24" s="37">
        <v>2</v>
      </c>
      <c r="T24" s="37">
        <v>2</v>
      </c>
      <c r="U24" s="39" t="s">
        <v>279</v>
      </c>
      <c r="V24" s="33" t="s">
        <v>550</v>
      </c>
      <c r="W24" s="39"/>
      <c r="X24" s="33" t="s">
        <v>576</v>
      </c>
      <c r="Y24" s="41">
        <v>43466</v>
      </c>
      <c r="Z24" s="42">
        <v>43830</v>
      </c>
      <c r="AA24" s="33">
        <f t="shared" si="0"/>
        <v>360</v>
      </c>
      <c r="AB24" s="38"/>
      <c r="AC24" s="38"/>
      <c r="AD24" s="43"/>
      <c r="AE24" s="43"/>
      <c r="AF24" s="38"/>
      <c r="AG24" s="44"/>
      <c r="AH24" s="44"/>
      <c r="AI24" s="44"/>
      <c r="AJ24" s="27"/>
      <c r="AK24" s="33" t="s">
        <v>440</v>
      </c>
      <c r="AL24" s="16"/>
    </row>
    <row r="25" spans="1:38" s="8" customFormat="1" ht="312" x14ac:dyDescent="0.25">
      <c r="A25" s="33" t="s">
        <v>426</v>
      </c>
      <c r="B25" s="33" t="s">
        <v>275</v>
      </c>
      <c r="C25" s="33"/>
      <c r="D25" s="33" t="s">
        <v>280</v>
      </c>
      <c r="E25" s="33" t="s">
        <v>281</v>
      </c>
      <c r="F25" s="33" t="s">
        <v>313</v>
      </c>
      <c r="G25" s="34" t="s">
        <v>173</v>
      </c>
      <c r="H25" s="34" t="s">
        <v>518</v>
      </c>
      <c r="I25" s="35" t="s">
        <v>174</v>
      </c>
      <c r="J25" s="33" t="s">
        <v>175</v>
      </c>
      <c r="K25" s="27">
        <v>360000000</v>
      </c>
      <c r="L25" s="45"/>
      <c r="M25" s="37"/>
      <c r="N25" s="38"/>
      <c r="O25" s="37"/>
      <c r="P25" s="37"/>
      <c r="Q25" s="33" t="s">
        <v>419</v>
      </c>
      <c r="R25" s="33" t="s">
        <v>273</v>
      </c>
      <c r="S25" s="37">
        <v>6</v>
      </c>
      <c r="T25" s="37">
        <v>6</v>
      </c>
      <c r="U25" s="39" t="s">
        <v>274</v>
      </c>
      <c r="V25" s="33" t="s">
        <v>550</v>
      </c>
      <c r="W25" s="39"/>
      <c r="X25" s="33" t="s">
        <v>577</v>
      </c>
      <c r="Y25" s="41">
        <v>43466</v>
      </c>
      <c r="Z25" s="42">
        <v>43830</v>
      </c>
      <c r="AA25" s="33">
        <f t="shared" si="0"/>
        <v>360</v>
      </c>
      <c r="AB25" s="38"/>
      <c r="AC25" s="38"/>
      <c r="AD25" s="43"/>
      <c r="AE25" s="43"/>
      <c r="AF25" s="38"/>
      <c r="AG25" s="44"/>
      <c r="AH25" s="44"/>
      <c r="AI25" s="44"/>
      <c r="AJ25" s="27"/>
      <c r="AK25" s="33" t="s">
        <v>440</v>
      </c>
      <c r="AL25" s="16"/>
    </row>
    <row r="26" spans="1:38" s="8" customFormat="1" ht="312" x14ac:dyDescent="0.25">
      <c r="A26" s="33" t="s">
        <v>426</v>
      </c>
      <c r="B26" s="33" t="s">
        <v>275</v>
      </c>
      <c r="C26" s="33"/>
      <c r="D26" s="33" t="s">
        <v>280</v>
      </c>
      <c r="E26" s="33" t="s">
        <v>281</v>
      </c>
      <c r="F26" s="33" t="s">
        <v>313</v>
      </c>
      <c r="G26" s="34" t="s">
        <v>173</v>
      </c>
      <c r="H26" s="34" t="s">
        <v>518</v>
      </c>
      <c r="I26" s="35" t="s">
        <v>174</v>
      </c>
      <c r="J26" s="33" t="s">
        <v>175</v>
      </c>
      <c r="K26" s="27">
        <v>120000000</v>
      </c>
      <c r="L26" s="45"/>
      <c r="M26" s="37"/>
      <c r="N26" s="38"/>
      <c r="O26" s="37"/>
      <c r="P26" s="37"/>
      <c r="Q26" s="33" t="s">
        <v>418</v>
      </c>
      <c r="R26" s="33" t="s">
        <v>273</v>
      </c>
      <c r="S26" s="37">
        <v>2</v>
      </c>
      <c r="T26" s="37">
        <v>2</v>
      </c>
      <c r="U26" s="39" t="s">
        <v>274</v>
      </c>
      <c r="V26" s="33" t="s">
        <v>550</v>
      </c>
      <c r="W26" s="39"/>
      <c r="X26" s="33" t="s">
        <v>577</v>
      </c>
      <c r="Y26" s="41">
        <v>43466</v>
      </c>
      <c r="Z26" s="42">
        <v>43830</v>
      </c>
      <c r="AA26" s="33">
        <f t="shared" si="0"/>
        <v>360</v>
      </c>
      <c r="AB26" s="38"/>
      <c r="AC26" s="38"/>
      <c r="AD26" s="43"/>
      <c r="AE26" s="43"/>
      <c r="AF26" s="38"/>
      <c r="AG26" s="44"/>
      <c r="AH26" s="44"/>
      <c r="AI26" s="44"/>
      <c r="AJ26" s="27"/>
      <c r="AK26" s="33" t="s">
        <v>440</v>
      </c>
      <c r="AL26" s="16"/>
    </row>
    <row r="27" spans="1:38" s="8" customFormat="1" ht="216" x14ac:dyDescent="0.25">
      <c r="A27" s="33" t="s">
        <v>426</v>
      </c>
      <c r="B27" s="33" t="s">
        <v>255</v>
      </c>
      <c r="C27" s="33"/>
      <c r="D27" s="33" t="s">
        <v>284</v>
      </c>
      <c r="E27" s="33" t="s">
        <v>285</v>
      </c>
      <c r="F27" s="33" t="s">
        <v>313</v>
      </c>
      <c r="G27" s="34" t="s">
        <v>173</v>
      </c>
      <c r="H27" s="34" t="s">
        <v>518</v>
      </c>
      <c r="I27" s="35" t="s">
        <v>174</v>
      </c>
      <c r="J27" s="33" t="s">
        <v>175</v>
      </c>
      <c r="K27" s="27">
        <v>3428010000</v>
      </c>
      <c r="L27" s="45"/>
      <c r="M27" s="37"/>
      <c r="N27" s="38"/>
      <c r="O27" s="37"/>
      <c r="P27" s="37"/>
      <c r="Q27" s="33" t="s">
        <v>420</v>
      </c>
      <c r="R27" s="33" t="s">
        <v>286</v>
      </c>
      <c r="S27" s="37">
        <v>1</v>
      </c>
      <c r="T27" s="37">
        <v>1</v>
      </c>
      <c r="U27" s="39" t="s">
        <v>287</v>
      </c>
      <c r="V27" s="33" t="s">
        <v>550</v>
      </c>
      <c r="W27" s="39"/>
      <c r="X27" s="33" t="s">
        <v>579</v>
      </c>
      <c r="Y27" s="41">
        <v>43466</v>
      </c>
      <c r="Z27" s="42">
        <v>43830</v>
      </c>
      <c r="AA27" s="33">
        <f t="shared" si="0"/>
        <v>360</v>
      </c>
      <c r="AB27" s="38"/>
      <c r="AC27" s="38"/>
      <c r="AD27" s="43"/>
      <c r="AE27" s="43"/>
      <c r="AF27" s="38"/>
      <c r="AG27" s="44"/>
      <c r="AH27" s="44"/>
      <c r="AI27" s="44"/>
      <c r="AJ27" s="27"/>
      <c r="AK27" s="33" t="s">
        <v>440</v>
      </c>
      <c r="AL27" s="12"/>
    </row>
    <row r="28" spans="1:38" s="8" customFormat="1" ht="60" x14ac:dyDescent="0.25">
      <c r="A28" s="33" t="s">
        <v>426</v>
      </c>
      <c r="B28" s="33" t="s">
        <v>255</v>
      </c>
      <c r="C28" s="33"/>
      <c r="D28" s="33" t="s">
        <v>288</v>
      </c>
      <c r="E28" s="33" t="s">
        <v>289</v>
      </c>
      <c r="F28" s="33" t="s">
        <v>313</v>
      </c>
      <c r="G28" s="34" t="s">
        <v>173</v>
      </c>
      <c r="H28" s="34" t="s">
        <v>518</v>
      </c>
      <c r="I28" s="35" t="s">
        <v>174</v>
      </c>
      <c r="J28" s="33" t="s">
        <v>175</v>
      </c>
      <c r="K28" s="27">
        <v>792000000</v>
      </c>
      <c r="L28" s="45"/>
      <c r="M28" s="37"/>
      <c r="N28" s="38"/>
      <c r="O28" s="37"/>
      <c r="P28" s="37"/>
      <c r="Q28" s="33" t="s">
        <v>350</v>
      </c>
      <c r="R28" s="33" t="s">
        <v>278</v>
      </c>
      <c r="S28" s="37">
        <v>767</v>
      </c>
      <c r="T28" s="37">
        <v>767</v>
      </c>
      <c r="U28" s="39" t="s">
        <v>212</v>
      </c>
      <c r="V28" s="33" t="s">
        <v>549</v>
      </c>
      <c r="W28" s="49"/>
      <c r="X28" s="48" t="s">
        <v>580</v>
      </c>
      <c r="Y28" s="41">
        <v>43466</v>
      </c>
      <c r="Z28" s="42">
        <v>43830</v>
      </c>
      <c r="AA28" s="33">
        <f t="shared" si="0"/>
        <v>360</v>
      </c>
      <c r="AB28" s="38"/>
      <c r="AC28" s="38"/>
      <c r="AD28" s="43"/>
      <c r="AE28" s="43"/>
      <c r="AF28" s="38"/>
      <c r="AG28" s="44"/>
      <c r="AH28" s="44"/>
      <c r="AI28" s="44"/>
      <c r="AJ28" s="27"/>
      <c r="AK28" s="33" t="s">
        <v>440</v>
      </c>
      <c r="AL28" s="16"/>
    </row>
    <row r="29" spans="1:38" s="8" customFormat="1" ht="84" x14ac:dyDescent="0.25">
      <c r="A29" s="33" t="s">
        <v>426</v>
      </c>
      <c r="B29" s="33" t="s">
        <v>275</v>
      </c>
      <c r="C29" s="33"/>
      <c r="D29" s="33" t="s">
        <v>265</v>
      </c>
      <c r="E29" s="33" t="s">
        <v>290</v>
      </c>
      <c r="F29" s="33" t="s">
        <v>313</v>
      </c>
      <c r="G29" s="34" t="s">
        <v>173</v>
      </c>
      <c r="H29" s="34" t="s">
        <v>518</v>
      </c>
      <c r="I29" s="35" t="s">
        <v>174</v>
      </c>
      <c r="J29" s="33" t="s">
        <v>175</v>
      </c>
      <c r="K29" s="27">
        <v>675000000</v>
      </c>
      <c r="L29" s="45"/>
      <c r="M29" s="37"/>
      <c r="N29" s="38"/>
      <c r="O29" s="37"/>
      <c r="P29" s="37"/>
      <c r="Q29" s="33" t="s">
        <v>291</v>
      </c>
      <c r="R29" s="33" t="s">
        <v>278</v>
      </c>
      <c r="S29" s="37">
        <v>1</v>
      </c>
      <c r="T29" s="37">
        <v>1</v>
      </c>
      <c r="U29" s="49" t="s">
        <v>344</v>
      </c>
      <c r="V29" s="33" t="s">
        <v>550</v>
      </c>
      <c r="W29" s="39"/>
      <c r="X29" s="33" t="s">
        <v>581</v>
      </c>
      <c r="Y29" s="41">
        <v>43466</v>
      </c>
      <c r="Z29" s="42">
        <v>43830</v>
      </c>
      <c r="AA29" s="33">
        <f t="shared" si="0"/>
        <v>360</v>
      </c>
      <c r="AB29" s="38"/>
      <c r="AC29" s="38"/>
      <c r="AD29" s="43"/>
      <c r="AE29" s="43"/>
      <c r="AF29" s="38"/>
      <c r="AG29" s="44"/>
      <c r="AH29" s="44"/>
      <c r="AI29" s="44"/>
      <c r="AJ29" s="27"/>
      <c r="AK29" s="33" t="s">
        <v>440</v>
      </c>
      <c r="AL29" s="16"/>
    </row>
    <row r="30" spans="1:38" s="8" customFormat="1" ht="192" x14ac:dyDescent="0.25">
      <c r="A30" s="33" t="s">
        <v>426</v>
      </c>
      <c r="B30" s="33" t="s">
        <v>255</v>
      </c>
      <c r="C30" s="33"/>
      <c r="D30" s="33" t="s">
        <v>294</v>
      </c>
      <c r="E30" s="33" t="s">
        <v>295</v>
      </c>
      <c r="F30" s="33" t="s">
        <v>313</v>
      </c>
      <c r="G30" s="34" t="s">
        <v>173</v>
      </c>
      <c r="H30" s="34" t="s">
        <v>518</v>
      </c>
      <c r="I30" s="35" t="s">
        <v>174</v>
      </c>
      <c r="J30" s="33" t="s">
        <v>175</v>
      </c>
      <c r="K30" s="27">
        <v>300000000</v>
      </c>
      <c r="L30" s="45"/>
      <c r="M30" s="37"/>
      <c r="N30" s="38"/>
      <c r="O30" s="37"/>
      <c r="P30" s="37"/>
      <c r="Q30" s="33" t="s">
        <v>421</v>
      </c>
      <c r="R30" s="48" t="s">
        <v>25</v>
      </c>
      <c r="S30" s="37">
        <v>1</v>
      </c>
      <c r="T30" s="37">
        <v>1</v>
      </c>
      <c r="U30" s="39" t="s">
        <v>293</v>
      </c>
      <c r="V30" s="33" t="s">
        <v>550</v>
      </c>
      <c r="W30" s="39"/>
      <c r="X30" s="33" t="s">
        <v>583</v>
      </c>
      <c r="Y30" s="41">
        <v>43466</v>
      </c>
      <c r="Z30" s="42">
        <v>43830</v>
      </c>
      <c r="AA30" s="33">
        <f t="shared" si="0"/>
        <v>360</v>
      </c>
      <c r="AB30" s="38"/>
      <c r="AC30" s="38"/>
      <c r="AD30" s="43"/>
      <c r="AE30" s="43"/>
      <c r="AF30" s="38"/>
      <c r="AG30" s="44"/>
      <c r="AH30" s="44"/>
      <c r="AI30" s="44"/>
      <c r="AJ30" s="27"/>
      <c r="AK30" s="33" t="s">
        <v>440</v>
      </c>
      <c r="AL30" s="16"/>
    </row>
    <row r="31" spans="1:38" s="8" customFormat="1" ht="120" x14ac:dyDescent="0.25">
      <c r="A31" s="33" t="s">
        <v>426</v>
      </c>
      <c r="B31" s="33" t="s">
        <v>275</v>
      </c>
      <c r="C31" s="33"/>
      <c r="D31" s="33" t="s">
        <v>275</v>
      </c>
      <c r="E31" s="33" t="s">
        <v>301</v>
      </c>
      <c r="F31" s="33" t="s">
        <v>313</v>
      </c>
      <c r="G31" s="34" t="s">
        <v>173</v>
      </c>
      <c r="H31" s="34" t="s">
        <v>518</v>
      </c>
      <c r="I31" s="35" t="s">
        <v>174</v>
      </c>
      <c r="J31" s="33" t="s">
        <v>175</v>
      </c>
      <c r="K31" s="27">
        <v>5200000000</v>
      </c>
      <c r="L31" s="45"/>
      <c r="M31" s="37"/>
      <c r="N31" s="38"/>
      <c r="O31" s="37"/>
      <c r="P31" s="37"/>
      <c r="Q31" s="33" t="s">
        <v>302</v>
      </c>
      <c r="R31" s="33" t="s">
        <v>273</v>
      </c>
      <c r="S31" s="37">
        <v>2</v>
      </c>
      <c r="T31" s="37">
        <v>2</v>
      </c>
      <c r="U31" s="39" t="s">
        <v>274</v>
      </c>
      <c r="V31" s="33" t="s">
        <v>550</v>
      </c>
      <c r="W31" s="39"/>
      <c r="X31" s="33" t="s">
        <v>585</v>
      </c>
      <c r="Y31" s="41">
        <v>43466</v>
      </c>
      <c r="Z31" s="42">
        <v>43830</v>
      </c>
      <c r="AA31" s="33">
        <f t="shared" si="0"/>
        <v>360</v>
      </c>
      <c r="AB31" s="38"/>
      <c r="AC31" s="38"/>
      <c r="AD31" s="43"/>
      <c r="AE31" s="43"/>
      <c r="AF31" s="38"/>
      <c r="AG31" s="44"/>
      <c r="AH31" s="44"/>
      <c r="AI31" s="44"/>
      <c r="AJ31" s="27"/>
      <c r="AK31" s="33" t="s">
        <v>440</v>
      </c>
      <c r="AL31" s="16"/>
    </row>
    <row r="32" spans="1:38" s="8" customFormat="1" ht="240" x14ac:dyDescent="0.25">
      <c r="A32" s="33" t="s">
        <v>426</v>
      </c>
      <c r="B32" s="33" t="s">
        <v>275</v>
      </c>
      <c r="C32" s="33"/>
      <c r="D32" s="33" t="s">
        <v>303</v>
      </c>
      <c r="E32" s="33" t="s">
        <v>304</v>
      </c>
      <c r="F32" s="33" t="s">
        <v>313</v>
      </c>
      <c r="G32" s="34" t="s">
        <v>173</v>
      </c>
      <c r="H32" s="34" t="s">
        <v>518</v>
      </c>
      <c r="I32" s="35" t="s">
        <v>174</v>
      </c>
      <c r="J32" s="33" t="s">
        <v>175</v>
      </c>
      <c r="K32" s="27">
        <v>2000000000</v>
      </c>
      <c r="L32" s="45"/>
      <c r="M32" s="37"/>
      <c r="N32" s="38"/>
      <c r="O32" s="37"/>
      <c r="P32" s="37"/>
      <c r="Q32" s="33" t="s">
        <v>305</v>
      </c>
      <c r="R32" s="33" t="s">
        <v>306</v>
      </c>
      <c r="S32" s="37">
        <v>4</v>
      </c>
      <c r="T32" s="37">
        <v>4</v>
      </c>
      <c r="U32" s="39" t="s">
        <v>307</v>
      </c>
      <c r="V32" s="33" t="s">
        <v>551</v>
      </c>
      <c r="W32" s="39"/>
      <c r="X32" s="33" t="s">
        <v>586</v>
      </c>
      <c r="Y32" s="41">
        <v>43466</v>
      </c>
      <c r="Z32" s="42">
        <v>43830</v>
      </c>
      <c r="AA32" s="33">
        <f t="shared" si="0"/>
        <v>360</v>
      </c>
      <c r="AB32" s="38"/>
      <c r="AC32" s="38"/>
      <c r="AD32" s="43"/>
      <c r="AE32" s="43"/>
      <c r="AF32" s="38"/>
      <c r="AG32" s="44"/>
      <c r="AH32" s="44"/>
      <c r="AI32" s="44"/>
      <c r="AJ32" s="27"/>
      <c r="AK32" s="33" t="s">
        <v>440</v>
      </c>
      <c r="AL32" s="16"/>
    </row>
    <row r="33" spans="1:38" s="8" customFormat="1" ht="84" x14ac:dyDescent="0.25">
      <c r="A33" s="33" t="s">
        <v>426</v>
      </c>
      <c r="B33" s="33" t="s">
        <v>479</v>
      </c>
      <c r="C33" s="33"/>
      <c r="D33" s="33" t="s">
        <v>308</v>
      </c>
      <c r="E33" s="33" t="s">
        <v>309</v>
      </c>
      <c r="F33" s="33" t="s">
        <v>313</v>
      </c>
      <c r="G33" s="34" t="s">
        <v>173</v>
      </c>
      <c r="H33" s="34" t="s">
        <v>518</v>
      </c>
      <c r="I33" s="35" t="s">
        <v>174</v>
      </c>
      <c r="J33" s="33" t="s">
        <v>175</v>
      </c>
      <c r="K33" s="27">
        <v>100000000</v>
      </c>
      <c r="L33" s="50"/>
      <c r="M33" s="37"/>
      <c r="N33" s="38"/>
      <c r="O33" s="37"/>
      <c r="P33" s="37"/>
      <c r="Q33" s="33" t="s">
        <v>310</v>
      </c>
      <c r="R33" s="33" t="s">
        <v>346</v>
      </c>
      <c r="S33" s="37">
        <v>2</v>
      </c>
      <c r="T33" s="37">
        <v>2</v>
      </c>
      <c r="U33" s="39" t="s">
        <v>311</v>
      </c>
      <c r="V33" s="33" t="s">
        <v>549</v>
      </c>
      <c r="W33" s="51"/>
      <c r="X33" s="33" t="s">
        <v>587</v>
      </c>
      <c r="Y33" s="41">
        <v>43466</v>
      </c>
      <c r="Z33" s="42">
        <v>43830</v>
      </c>
      <c r="AA33" s="33">
        <f t="shared" si="0"/>
        <v>360</v>
      </c>
      <c r="AB33" s="38"/>
      <c r="AC33" s="38"/>
      <c r="AD33" s="43"/>
      <c r="AE33" s="43"/>
      <c r="AF33" s="38"/>
      <c r="AG33" s="44"/>
      <c r="AH33" s="44"/>
      <c r="AI33" s="44"/>
      <c r="AJ33" s="27"/>
      <c r="AK33" s="33" t="s">
        <v>440</v>
      </c>
      <c r="AL33" s="16"/>
    </row>
    <row r="34" spans="1:38" s="8" customFormat="1" ht="108" x14ac:dyDescent="0.25">
      <c r="A34" s="33" t="s">
        <v>426</v>
      </c>
      <c r="B34" s="33" t="s">
        <v>208</v>
      </c>
      <c r="C34" s="33"/>
      <c r="D34" s="33" t="s">
        <v>188</v>
      </c>
      <c r="E34" s="33" t="s">
        <v>189</v>
      </c>
      <c r="F34" s="33" t="s">
        <v>312</v>
      </c>
      <c r="G34" s="34" t="s">
        <v>173</v>
      </c>
      <c r="H34" s="33" t="s">
        <v>504</v>
      </c>
      <c r="I34" s="35" t="s">
        <v>186</v>
      </c>
      <c r="J34" s="33" t="s">
        <v>187</v>
      </c>
      <c r="K34" s="27">
        <v>16500000000</v>
      </c>
      <c r="L34" s="36"/>
      <c r="M34" s="37"/>
      <c r="N34" s="38"/>
      <c r="O34" s="37"/>
      <c r="P34" s="37"/>
      <c r="Q34" s="33" t="s">
        <v>190</v>
      </c>
      <c r="R34" s="33" t="s">
        <v>191</v>
      </c>
      <c r="S34" s="37">
        <v>20000</v>
      </c>
      <c r="T34" s="37">
        <v>20000</v>
      </c>
      <c r="U34" s="39" t="s">
        <v>192</v>
      </c>
      <c r="V34" s="33" t="s">
        <v>549</v>
      </c>
      <c r="W34" s="39"/>
      <c r="X34" s="33" t="s">
        <v>558</v>
      </c>
      <c r="Y34" s="41">
        <v>43466</v>
      </c>
      <c r="Z34" s="42">
        <v>43830</v>
      </c>
      <c r="AA34" s="33">
        <f>DAYS360(Y34,Z34)</f>
        <v>360</v>
      </c>
      <c r="AB34" s="38"/>
      <c r="AC34" s="38"/>
      <c r="AD34" s="43"/>
      <c r="AE34" s="43"/>
      <c r="AF34" s="38"/>
      <c r="AG34" s="44"/>
      <c r="AH34" s="44"/>
      <c r="AI34" s="44"/>
      <c r="AJ34" s="27"/>
      <c r="AK34" s="33" t="s">
        <v>440</v>
      </c>
      <c r="AL34" s="16"/>
    </row>
    <row r="35" spans="1:38" s="8" customFormat="1" ht="120" x14ac:dyDescent="0.25">
      <c r="A35" s="33" t="s">
        <v>426</v>
      </c>
      <c r="B35" s="33" t="s">
        <v>478</v>
      </c>
      <c r="C35" s="33"/>
      <c r="D35" s="33" t="s">
        <v>193</v>
      </c>
      <c r="E35" s="33" t="s">
        <v>194</v>
      </c>
      <c r="F35" s="33" t="s">
        <v>312</v>
      </c>
      <c r="G35" s="34" t="s">
        <v>173</v>
      </c>
      <c r="H35" s="33" t="s">
        <v>504</v>
      </c>
      <c r="I35" s="35" t="s">
        <v>186</v>
      </c>
      <c r="J35" s="33" t="s">
        <v>187</v>
      </c>
      <c r="K35" s="27">
        <v>19100000000</v>
      </c>
      <c r="L35" s="45"/>
      <c r="M35" s="37"/>
      <c r="N35" s="38"/>
      <c r="O35" s="37"/>
      <c r="P35" s="37"/>
      <c r="Q35" s="33" t="s">
        <v>195</v>
      </c>
      <c r="R35" s="33" t="s">
        <v>196</v>
      </c>
      <c r="S35" s="37">
        <v>400</v>
      </c>
      <c r="T35" s="37">
        <v>400</v>
      </c>
      <c r="U35" s="39" t="s">
        <v>197</v>
      </c>
      <c r="V35" s="33" t="s">
        <v>549</v>
      </c>
      <c r="W35" s="39"/>
      <c r="X35" s="33" t="s">
        <v>559</v>
      </c>
      <c r="Y35" s="41">
        <v>43466</v>
      </c>
      <c r="Z35" s="42">
        <v>43830</v>
      </c>
      <c r="AA35" s="33">
        <f>DAYS360(Y35,Z35)</f>
        <v>360</v>
      </c>
      <c r="AB35" s="38"/>
      <c r="AC35" s="38"/>
      <c r="AD35" s="43"/>
      <c r="AE35" s="43"/>
      <c r="AF35" s="38"/>
      <c r="AG35" s="44"/>
      <c r="AH35" s="44"/>
      <c r="AI35" s="44"/>
      <c r="AJ35" s="27"/>
      <c r="AK35" s="33" t="s">
        <v>440</v>
      </c>
      <c r="AL35" s="16"/>
    </row>
    <row r="36" spans="1:38" s="8" customFormat="1" ht="84" x14ac:dyDescent="0.25">
      <c r="A36" s="33" t="s">
        <v>426</v>
      </c>
      <c r="B36" s="33" t="s">
        <v>479</v>
      </c>
      <c r="C36" s="33"/>
      <c r="D36" s="33" t="s">
        <v>198</v>
      </c>
      <c r="E36" s="33" t="s">
        <v>199</v>
      </c>
      <c r="F36" s="33" t="s">
        <v>312</v>
      </c>
      <c r="G36" s="34" t="s">
        <v>173</v>
      </c>
      <c r="H36" s="33" t="s">
        <v>504</v>
      </c>
      <c r="I36" s="35" t="s">
        <v>186</v>
      </c>
      <c r="J36" s="33" t="s">
        <v>187</v>
      </c>
      <c r="K36" s="27">
        <v>5000000000</v>
      </c>
      <c r="L36" s="45"/>
      <c r="M36" s="37"/>
      <c r="N36" s="38"/>
      <c r="O36" s="37"/>
      <c r="P36" s="37"/>
      <c r="Q36" s="33" t="s">
        <v>200</v>
      </c>
      <c r="R36" s="33" t="s">
        <v>201</v>
      </c>
      <c r="S36" s="37">
        <f>56+29+5+42+60</f>
        <v>192</v>
      </c>
      <c r="T36" s="37">
        <f>56+29+5+42+60</f>
        <v>192</v>
      </c>
      <c r="U36" s="33" t="s">
        <v>202</v>
      </c>
      <c r="V36" s="33" t="s">
        <v>550</v>
      </c>
      <c r="W36" s="33"/>
      <c r="X36" s="33" t="s">
        <v>560</v>
      </c>
      <c r="Y36" s="41">
        <v>43466</v>
      </c>
      <c r="Z36" s="42">
        <v>43830</v>
      </c>
      <c r="AA36" s="33">
        <f>DAYS360(Y36,Z36)</f>
        <v>360</v>
      </c>
      <c r="AB36" s="38"/>
      <c r="AC36" s="38"/>
      <c r="AD36" s="43"/>
      <c r="AE36" s="43"/>
      <c r="AF36" s="38"/>
      <c r="AG36" s="44"/>
      <c r="AH36" s="44"/>
      <c r="AI36" s="44"/>
      <c r="AJ36" s="27"/>
      <c r="AK36" s="33" t="s">
        <v>440</v>
      </c>
      <c r="AL36" s="16"/>
    </row>
    <row r="37" spans="1:38" s="8" customFormat="1" ht="204" x14ac:dyDescent="0.25">
      <c r="A37" s="33" t="s">
        <v>426</v>
      </c>
      <c r="B37" s="33" t="s">
        <v>479</v>
      </c>
      <c r="C37" s="33"/>
      <c r="D37" s="33" t="s">
        <v>203</v>
      </c>
      <c r="E37" s="33" t="s">
        <v>204</v>
      </c>
      <c r="F37" s="33" t="s">
        <v>312</v>
      </c>
      <c r="G37" s="34" t="s">
        <v>173</v>
      </c>
      <c r="H37" s="33" t="s">
        <v>504</v>
      </c>
      <c r="I37" s="35" t="s">
        <v>186</v>
      </c>
      <c r="J37" s="33" t="s">
        <v>187</v>
      </c>
      <c r="K37" s="27">
        <v>11000000000</v>
      </c>
      <c r="L37" s="45"/>
      <c r="M37" s="37"/>
      <c r="N37" s="38"/>
      <c r="O37" s="37"/>
      <c r="P37" s="37"/>
      <c r="Q37" s="33" t="s">
        <v>205</v>
      </c>
      <c r="R37" s="33" t="s">
        <v>206</v>
      </c>
      <c r="S37" s="37">
        <v>688</v>
      </c>
      <c r="T37" s="37">
        <v>688</v>
      </c>
      <c r="U37" s="33" t="s">
        <v>207</v>
      </c>
      <c r="V37" s="33" t="s">
        <v>550</v>
      </c>
      <c r="W37" s="39"/>
      <c r="X37" s="33" t="s">
        <v>561</v>
      </c>
      <c r="Y37" s="41">
        <v>43466</v>
      </c>
      <c r="Z37" s="42">
        <v>43830</v>
      </c>
      <c r="AA37" s="33">
        <f>DAYS360(Y37,Z37)</f>
        <v>360</v>
      </c>
      <c r="AB37" s="38"/>
      <c r="AC37" s="38"/>
      <c r="AD37" s="43"/>
      <c r="AE37" s="43"/>
      <c r="AF37" s="38"/>
      <c r="AG37" s="44"/>
      <c r="AH37" s="44"/>
      <c r="AI37" s="44"/>
      <c r="AJ37" s="27"/>
      <c r="AK37" s="33" t="s">
        <v>440</v>
      </c>
      <c r="AL37" s="16"/>
    </row>
    <row r="38" spans="1:38" s="8" customFormat="1" ht="132" x14ac:dyDescent="0.25">
      <c r="A38" s="33" t="s">
        <v>426</v>
      </c>
      <c r="B38" s="33" t="s">
        <v>483</v>
      </c>
      <c r="C38" s="33"/>
      <c r="D38" s="33" t="s">
        <v>256</v>
      </c>
      <c r="E38" s="33" t="s">
        <v>257</v>
      </c>
      <c r="F38" s="33" t="s">
        <v>312</v>
      </c>
      <c r="G38" s="34" t="s">
        <v>173</v>
      </c>
      <c r="H38" s="33" t="s">
        <v>504</v>
      </c>
      <c r="I38" s="35" t="s">
        <v>186</v>
      </c>
      <c r="J38" s="33" t="s">
        <v>187</v>
      </c>
      <c r="K38" s="27">
        <v>200000000</v>
      </c>
      <c r="L38" s="45"/>
      <c r="M38" s="37"/>
      <c r="N38" s="38"/>
      <c r="O38" s="37"/>
      <c r="P38" s="37"/>
      <c r="Q38" s="33" t="s">
        <v>341</v>
      </c>
      <c r="R38" s="33" t="s">
        <v>258</v>
      </c>
      <c r="S38" s="37">
        <v>2</v>
      </c>
      <c r="T38" s="37">
        <v>2</v>
      </c>
      <c r="U38" s="33" t="s">
        <v>259</v>
      </c>
      <c r="V38" s="33" t="s">
        <v>550</v>
      </c>
      <c r="W38" s="39"/>
      <c r="X38" s="33" t="s">
        <v>572</v>
      </c>
      <c r="Y38" s="41">
        <v>43466</v>
      </c>
      <c r="Z38" s="42">
        <v>43830</v>
      </c>
      <c r="AA38" s="33">
        <f t="shared" ref="AA38:AA43" si="1">DAYS360(Y38,Z38)</f>
        <v>360</v>
      </c>
      <c r="AB38" s="38"/>
      <c r="AC38" s="38"/>
      <c r="AD38" s="43"/>
      <c r="AE38" s="43"/>
      <c r="AF38" s="38"/>
      <c r="AG38" s="44"/>
      <c r="AH38" s="44"/>
      <c r="AI38" s="44"/>
      <c r="AJ38" s="27"/>
      <c r="AK38" s="33" t="s">
        <v>440</v>
      </c>
      <c r="AL38" s="16"/>
    </row>
    <row r="39" spans="1:38" s="8" customFormat="1" ht="336" x14ac:dyDescent="0.25">
      <c r="A39" s="33" t="s">
        <v>426</v>
      </c>
      <c r="B39" s="33" t="s">
        <v>255</v>
      </c>
      <c r="C39" s="33"/>
      <c r="D39" s="33" t="s">
        <v>282</v>
      </c>
      <c r="E39" s="33" t="s">
        <v>283</v>
      </c>
      <c r="F39" s="33" t="s">
        <v>312</v>
      </c>
      <c r="G39" s="34" t="s">
        <v>173</v>
      </c>
      <c r="H39" s="33" t="s">
        <v>504</v>
      </c>
      <c r="I39" s="35" t="s">
        <v>186</v>
      </c>
      <c r="J39" s="33" t="s">
        <v>187</v>
      </c>
      <c r="K39" s="27">
        <v>4908150000</v>
      </c>
      <c r="L39" s="45"/>
      <c r="M39" s="37"/>
      <c r="N39" s="38"/>
      <c r="O39" s="37"/>
      <c r="P39" s="37"/>
      <c r="Q39" s="33" t="s">
        <v>486</v>
      </c>
      <c r="R39" s="33" t="s">
        <v>348</v>
      </c>
      <c r="S39" s="37">
        <v>60</v>
      </c>
      <c r="T39" s="37">
        <v>60</v>
      </c>
      <c r="U39" s="39" t="s">
        <v>349</v>
      </c>
      <c r="V39" s="33" t="s">
        <v>549</v>
      </c>
      <c r="W39" s="39"/>
      <c r="X39" s="48" t="s">
        <v>578</v>
      </c>
      <c r="Y39" s="41">
        <v>43466</v>
      </c>
      <c r="Z39" s="42">
        <v>43830</v>
      </c>
      <c r="AA39" s="33">
        <f t="shared" si="1"/>
        <v>360</v>
      </c>
      <c r="AB39" s="38"/>
      <c r="AC39" s="38"/>
      <c r="AD39" s="43"/>
      <c r="AE39" s="43"/>
      <c r="AF39" s="38"/>
      <c r="AG39" s="44"/>
      <c r="AH39" s="44"/>
      <c r="AI39" s="44"/>
      <c r="AJ39" s="52"/>
      <c r="AK39" s="33" t="s">
        <v>440</v>
      </c>
      <c r="AL39" s="16"/>
    </row>
    <row r="40" spans="1:38" s="8" customFormat="1" ht="96" x14ac:dyDescent="0.25">
      <c r="A40" s="33" t="s">
        <v>426</v>
      </c>
      <c r="B40" s="33" t="s">
        <v>473</v>
      </c>
      <c r="C40" s="33"/>
      <c r="D40" s="33" t="s">
        <v>474</v>
      </c>
      <c r="E40" s="33" t="s">
        <v>475</v>
      </c>
      <c r="F40" s="33" t="s">
        <v>312</v>
      </c>
      <c r="G40" s="34" t="s">
        <v>173</v>
      </c>
      <c r="H40" s="33" t="s">
        <v>504</v>
      </c>
      <c r="I40" s="35" t="s">
        <v>186</v>
      </c>
      <c r="J40" s="33" t="s">
        <v>187</v>
      </c>
      <c r="K40" s="27">
        <v>4000000000</v>
      </c>
      <c r="L40" s="45"/>
      <c r="M40" s="37"/>
      <c r="N40" s="38"/>
      <c r="O40" s="37"/>
      <c r="P40" s="37"/>
      <c r="Q40" s="33" t="s">
        <v>476</v>
      </c>
      <c r="R40" s="33" t="s">
        <v>477</v>
      </c>
      <c r="S40" s="37">
        <v>1</v>
      </c>
      <c r="T40" s="37">
        <v>1</v>
      </c>
      <c r="U40" s="39" t="s">
        <v>452</v>
      </c>
      <c r="V40" s="40" t="s">
        <v>550</v>
      </c>
      <c r="W40" s="39"/>
      <c r="X40" s="40" t="s">
        <v>582</v>
      </c>
      <c r="Y40" s="41">
        <v>43466</v>
      </c>
      <c r="Z40" s="42">
        <v>43830</v>
      </c>
      <c r="AA40" s="33">
        <f t="shared" si="1"/>
        <v>360</v>
      </c>
      <c r="AB40" s="38"/>
      <c r="AC40" s="38"/>
      <c r="AD40" s="43"/>
      <c r="AE40" s="43"/>
      <c r="AF40" s="38"/>
      <c r="AG40" s="44"/>
      <c r="AH40" s="44"/>
      <c r="AI40" s="44"/>
      <c r="AJ40" s="27"/>
      <c r="AK40" s="33" t="s">
        <v>440</v>
      </c>
      <c r="AL40" s="16"/>
    </row>
    <row r="41" spans="1:38" s="8" customFormat="1" ht="288" x14ac:dyDescent="0.25">
      <c r="A41" s="33" t="s">
        <v>426</v>
      </c>
      <c r="B41" s="33" t="s">
        <v>255</v>
      </c>
      <c r="C41" s="33"/>
      <c r="D41" s="33" t="s">
        <v>292</v>
      </c>
      <c r="E41" s="33" t="s">
        <v>484</v>
      </c>
      <c r="F41" s="33" t="s">
        <v>312</v>
      </c>
      <c r="G41" s="34" t="s">
        <v>173</v>
      </c>
      <c r="H41" s="33" t="s">
        <v>504</v>
      </c>
      <c r="I41" s="35" t="s">
        <v>186</v>
      </c>
      <c r="J41" s="33" t="s">
        <v>187</v>
      </c>
      <c r="K41" s="27">
        <f>21000000000</f>
        <v>21000000000</v>
      </c>
      <c r="L41" s="45"/>
      <c r="M41" s="37"/>
      <c r="N41" s="38"/>
      <c r="O41" s="37"/>
      <c r="P41" s="37"/>
      <c r="Q41" s="33" t="s">
        <v>485</v>
      </c>
      <c r="R41" s="48" t="s">
        <v>25</v>
      </c>
      <c r="S41" s="37">
        <v>1</v>
      </c>
      <c r="T41" s="37">
        <v>1</v>
      </c>
      <c r="U41" s="39" t="s">
        <v>293</v>
      </c>
      <c r="V41" s="33" t="s">
        <v>550</v>
      </c>
      <c r="W41" s="39"/>
      <c r="X41" s="33" t="s">
        <v>583</v>
      </c>
      <c r="Y41" s="41">
        <v>43466</v>
      </c>
      <c r="Z41" s="42">
        <v>43830</v>
      </c>
      <c r="AA41" s="33">
        <f t="shared" si="1"/>
        <v>360</v>
      </c>
      <c r="AB41" s="38"/>
      <c r="AC41" s="38"/>
      <c r="AD41" s="43"/>
      <c r="AE41" s="43"/>
      <c r="AF41" s="38"/>
      <c r="AG41" s="44"/>
      <c r="AH41" s="44"/>
      <c r="AI41" s="44"/>
      <c r="AJ41" s="27"/>
      <c r="AK41" s="33" t="s">
        <v>440</v>
      </c>
      <c r="AL41" s="12"/>
    </row>
    <row r="42" spans="1:38" s="8" customFormat="1" ht="144" x14ac:dyDescent="0.25">
      <c r="A42" s="33" t="s">
        <v>426</v>
      </c>
      <c r="B42" s="33" t="s">
        <v>255</v>
      </c>
      <c r="C42" s="33"/>
      <c r="D42" s="33" t="s">
        <v>296</v>
      </c>
      <c r="E42" s="33" t="s">
        <v>297</v>
      </c>
      <c r="F42" s="33" t="s">
        <v>312</v>
      </c>
      <c r="G42" s="34" t="s">
        <v>173</v>
      </c>
      <c r="H42" s="33" t="s">
        <v>504</v>
      </c>
      <c r="I42" s="35" t="s">
        <v>186</v>
      </c>
      <c r="J42" s="33" t="s">
        <v>187</v>
      </c>
      <c r="K42" s="27">
        <v>64200000.000000007</v>
      </c>
      <c r="L42" s="45"/>
      <c r="M42" s="37"/>
      <c r="N42" s="38"/>
      <c r="O42" s="37"/>
      <c r="P42" s="37"/>
      <c r="Q42" s="33" t="s">
        <v>298</v>
      </c>
      <c r="R42" s="33" t="s">
        <v>299</v>
      </c>
      <c r="S42" s="37">
        <v>0</v>
      </c>
      <c r="T42" s="37">
        <v>0</v>
      </c>
      <c r="U42" s="39" t="s">
        <v>278</v>
      </c>
      <c r="V42" s="33" t="s">
        <v>549</v>
      </c>
      <c r="W42" s="39"/>
      <c r="X42" s="48" t="s">
        <v>584</v>
      </c>
      <c r="Y42" s="41">
        <v>43466</v>
      </c>
      <c r="Z42" s="42">
        <v>43830</v>
      </c>
      <c r="AA42" s="33">
        <f t="shared" si="1"/>
        <v>360</v>
      </c>
      <c r="AB42" s="38"/>
      <c r="AC42" s="38"/>
      <c r="AD42" s="43"/>
      <c r="AE42" s="43"/>
      <c r="AF42" s="38"/>
      <c r="AG42" s="44"/>
      <c r="AH42" s="44"/>
      <c r="AI42" s="44"/>
      <c r="AJ42" s="27"/>
      <c r="AK42" s="33" t="s">
        <v>440</v>
      </c>
      <c r="AL42" s="16"/>
    </row>
    <row r="43" spans="1:38" s="8" customFormat="1" ht="60" x14ac:dyDescent="0.25">
      <c r="A43" s="33" t="s">
        <v>491</v>
      </c>
      <c r="B43" s="33" t="s">
        <v>255</v>
      </c>
      <c r="C43" s="33"/>
      <c r="D43" s="33" t="s">
        <v>457</v>
      </c>
      <c r="E43" s="33" t="s">
        <v>458</v>
      </c>
      <c r="F43" s="33" t="s">
        <v>312</v>
      </c>
      <c r="G43" s="34" t="s">
        <v>173</v>
      </c>
      <c r="H43" s="33" t="s">
        <v>504</v>
      </c>
      <c r="I43" s="35" t="s">
        <v>186</v>
      </c>
      <c r="J43" s="33" t="s">
        <v>187</v>
      </c>
      <c r="K43" s="37">
        <v>100000000</v>
      </c>
      <c r="L43" s="50"/>
      <c r="M43" s="37"/>
      <c r="N43" s="38"/>
      <c r="O43" s="37"/>
      <c r="P43" s="37"/>
      <c r="Q43" s="33" t="s">
        <v>459</v>
      </c>
      <c r="R43" s="33" t="s">
        <v>460</v>
      </c>
      <c r="S43" s="37">
        <v>1</v>
      </c>
      <c r="T43" s="37">
        <v>1</v>
      </c>
      <c r="U43" s="39" t="s">
        <v>452</v>
      </c>
      <c r="V43" s="33" t="s">
        <v>549</v>
      </c>
      <c r="W43" s="39"/>
      <c r="X43" s="33" t="s">
        <v>644</v>
      </c>
      <c r="Y43" s="41">
        <v>43466</v>
      </c>
      <c r="Z43" s="42">
        <v>43830</v>
      </c>
      <c r="AA43" s="33">
        <f t="shared" si="1"/>
        <v>360</v>
      </c>
      <c r="AB43" s="38"/>
      <c r="AC43" s="38"/>
      <c r="AD43" s="43"/>
      <c r="AE43" s="43"/>
      <c r="AF43" s="38"/>
      <c r="AG43" s="44"/>
      <c r="AH43" s="44"/>
      <c r="AI43" s="44"/>
      <c r="AJ43" s="37"/>
      <c r="AK43" s="53" t="s">
        <v>440</v>
      </c>
      <c r="AL43" s="19"/>
    </row>
    <row r="44" spans="1:38" s="8" customFormat="1" ht="409.5" x14ac:dyDescent="0.25">
      <c r="A44" s="33" t="s">
        <v>425</v>
      </c>
      <c r="B44" s="33" t="s">
        <v>116</v>
      </c>
      <c r="C44" s="33"/>
      <c r="D44" s="33" t="s">
        <v>111</v>
      </c>
      <c r="E44" s="33" t="s">
        <v>122</v>
      </c>
      <c r="F44" s="33" t="s">
        <v>312</v>
      </c>
      <c r="G44" s="34" t="s">
        <v>173</v>
      </c>
      <c r="H44" s="34" t="s">
        <v>511</v>
      </c>
      <c r="I44" s="35" t="s">
        <v>117</v>
      </c>
      <c r="J44" s="51" t="s">
        <v>118</v>
      </c>
      <c r="K44" s="27">
        <v>100000000</v>
      </c>
      <c r="L44" s="36"/>
      <c r="M44" s="37"/>
      <c r="N44" s="38"/>
      <c r="O44" s="37"/>
      <c r="P44" s="37"/>
      <c r="Q44" s="33" t="s">
        <v>123</v>
      </c>
      <c r="R44" s="51" t="s">
        <v>124</v>
      </c>
      <c r="S44" s="37">
        <v>1</v>
      </c>
      <c r="T44" s="37">
        <v>1</v>
      </c>
      <c r="U44" s="51" t="s">
        <v>125</v>
      </c>
      <c r="V44" s="33" t="s">
        <v>552</v>
      </c>
      <c r="W44" s="34"/>
      <c r="X44" s="39" t="s">
        <v>588</v>
      </c>
      <c r="Y44" s="41">
        <v>43466</v>
      </c>
      <c r="Z44" s="42">
        <v>43830</v>
      </c>
      <c r="AA44" s="33">
        <f>DAYS360(Y44,Z44)</f>
        <v>360</v>
      </c>
      <c r="AB44" s="38"/>
      <c r="AC44" s="38"/>
      <c r="AD44" s="43"/>
      <c r="AE44" s="43"/>
      <c r="AF44" s="38"/>
      <c r="AG44" s="44"/>
      <c r="AH44" s="44"/>
      <c r="AI44" s="44"/>
      <c r="AJ44" s="27"/>
      <c r="AK44" s="34" t="s">
        <v>668</v>
      </c>
      <c r="AL44" s="12"/>
    </row>
    <row r="45" spans="1:38" s="8" customFormat="1" ht="409.5" x14ac:dyDescent="0.25">
      <c r="A45" s="33" t="s">
        <v>425</v>
      </c>
      <c r="B45" s="33" t="s">
        <v>116</v>
      </c>
      <c r="C45" s="33"/>
      <c r="D45" s="33" t="s">
        <v>111</v>
      </c>
      <c r="E45" s="33" t="s">
        <v>119</v>
      </c>
      <c r="F45" s="33" t="s">
        <v>312</v>
      </c>
      <c r="G45" s="34" t="s">
        <v>173</v>
      </c>
      <c r="H45" s="34" t="s">
        <v>511</v>
      </c>
      <c r="I45" s="35" t="s">
        <v>117</v>
      </c>
      <c r="J45" s="51" t="s">
        <v>118</v>
      </c>
      <c r="K45" s="54">
        <v>35152535000</v>
      </c>
      <c r="L45" s="45"/>
      <c r="M45" s="37"/>
      <c r="N45" s="38"/>
      <c r="O45" s="37"/>
      <c r="P45" s="37"/>
      <c r="Q45" s="33" t="s">
        <v>649</v>
      </c>
      <c r="R45" s="51" t="s">
        <v>120</v>
      </c>
      <c r="S45" s="37">
        <v>214</v>
      </c>
      <c r="T45" s="37">
        <v>214</v>
      </c>
      <c r="U45" s="51" t="s">
        <v>121</v>
      </c>
      <c r="V45" s="33" t="s">
        <v>552</v>
      </c>
      <c r="W45" s="34"/>
      <c r="X45" s="39" t="s">
        <v>594</v>
      </c>
      <c r="Y45" s="41">
        <v>43466</v>
      </c>
      <c r="Z45" s="42">
        <v>43830</v>
      </c>
      <c r="AA45" s="33">
        <f t="shared" ref="AA45" si="2">DAYS360(Y45,Z45)</f>
        <v>360</v>
      </c>
      <c r="AB45" s="38" t="s">
        <v>650</v>
      </c>
      <c r="AC45" s="38"/>
      <c r="AD45" s="43"/>
      <c r="AE45" s="43"/>
      <c r="AF45" s="38"/>
      <c r="AG45" s="44"/>
      <c r="AH45" s="44"/>
      <c r="AI45" s="44"/>
      <c r="AJ45" s="27"/>
      <c r="AK45" s="34" t="s">
        <v>668</v>
      </c>
      <c r="AL45" s="12"/>
    </row>
    <row r="46" spans="1:38" s="8" customFormat="1" ht="204" x14ac:dyDescent="0.25">
      <c r="A46" s="33" t="s">
        <v>425</v>
      </c>
      <c r="B46" s="33" t="s">
        <v>116</v>
      </c>
      <c r="C46" s="33"/>
      <c r="D46" s="33" t="s">
        <v>111</v>
      </c>
      <c r="E46" s="33" t="s">
        <v>337</v>
      </c>
      <c r="F46" s="33" t="s">
        <v>312</v>
      </c>
      <c r="G46" s="34" t="s">
        <v>173</v>
      </c>
      <c r="H46" s="34" t="s">
        <v>511</v>
      </c>
      <c r="I46" s="35" t="s">
        <v>117</v>
      </c>
      <c r="J46" s="51" t="s">
        <v>118</v>
      </c>
      <c r="K46" s="27">
        <v>1000000000</v>
      </c>
      <c r="L46" s="45"/>
      <c r="M46" s="37"/>
      <c r="N46" s="38"/>
      <c r="O46" s="37"/>
      <c r="P46" s="37"/>
      <c r="Q46" s="33" t="s">
        <v>657</v>
      </c>
      <c r="R46" s="51" t="s">
        <v>338</v>
      </c>
      <c r="S46" s="55">
        <v>1</v>
      </c>
      <c r="T46" s="55">
        <v>1</v>
      </c>
      <c r="U46" s="34" t="s">
        <v>99</v>
      </c>
      <c r="V46" s="33" t="s">
        <v>552</v>
      </c>
      <c r="W46" s="39"/>
      <c r="X46" s="34" t="s">
        <v>590</v>
      </c>
      <c r="Y46" s="41">
        <v>43466</v>
      </c>
      <c r="Z46" s="42">
        <v>43830</v>
      </c>
      <c r="AA46" s="33">
        <f t="shared" ref="AA46:AA50" si="3">DAYS360(Y46,Z46)</f>
        <v>360</v>
      </c>
      <c r="AB46" s="38"/>
      <c r="AC46" s="38"/>
      <c r="AD46" s="43"/>
      <c r="AE46" s="43"/>
      <c r="AF46" s="38"/>
      <c r="AG46" s="44"/>
      <c r="AH46" s="44"/>
      <c r="AI46" s="44"/>
      <c r="AJ46" s="27"/>
      <c r="AK46" s="34" t="s">
        <v>668</v>
      </c>
      <c r="AL46" s="12"/>
    </row>
    <row r="47" spans="1:38" s="8" customFormat="1" ht="72" x14ac:dyDescent="0.25">
      <c r="A47" s="33" t="s">
        <v>425</v>
      </c>
      <c r="B47" s="33" t="s">
        <v>487</v>
      </c>
      <c r="C47" s="33"/>
      <c r="D47" s="33" t="s">
        <v>28</v>
      </c>
      <c r="E47" s="33" t="s">
        <v>33</v>
      </c>
      <c r="F47" s="33" t="s">
        <v>312</v>
      </c>
      <c r="G47" s="34" t="s">
        <v>173</v>
      </c>
      <c r="H47" s="34" t="s">
        <v>511</v>
      </c>
      <c r="I47" s="35" t="s">
        <v>117</v>
      </c>
      <c r="J47" s="51" t="s">
        <v>118</v>
      </c>
      <c r="K47" s="27">
        <v>3250000000</v>
      </c>
      <c r="L47" s="45"/>
      <c r="M47" s="37"/>
      <c r="N47" s="38"/>
      <c r="O47" s="37"/>
      <c r="P47" s="37"/>
      <c r="Q47" s="33" t="s">
        <v>34</v>
      </c>
      <c r="R47" s="33" t="s">
        <v>35</v>
      </c>
      <c r="S47" s="37">
        <v>25</v>
      </c>
      <c r="T47" s="37">
        <v>25</v>
      </c>
      <c r="U47" s="39" t="s">
        <v>32</v>
      </c>
      <c r="V47" s="33" t="s">
        <v>553</v>
      </c>
      <c r="W47" s="34"/>
      <c r="X47" s="33" t="s">
        <v>616</v>
      </c>
      <c r="Y47" s="41">
        <v>43466</v>
      </c>
      <c r="Z47" s="42">
        <v>43830</v>
      </c>
      <c r="AA47" s="33">
        <f t="shared" si="3"/>
        <v>360</v>
      </c>
      <c r="AB47" s="38"/>
      <c r="AC47" s="38"/>
      <c r="AD47" s="43"/>
      <c r="AE47" s="43"/>
      <c r="AF47" s="38"/>
      <c r="AG47" s="44"/>
      <c r="AH47" s="44"/>
      <c r="AI47" s="44"/>
      <c r="AJ47" s="27"/>
      <c r="AK47" s="34" t="s">
        <v>668</v>
      </c>
      <c r="AL47" s="12"/>
    </row>
    <row r="48" spans="1:38" s="8" customFormat="1" ht="72" x14ac:dyDescent="0.25">
      <c r="A48" s="33" t="s">
        <v>425</v>
      </c>
      <c r="B48" s="33" t="s">
        <v>487</v>
      </c>
      <c r="C48" s="33"/>
      <c r="D48" s="33" t="s">
        <v>28</v>
      </c>
      <c r="E48" s="33" t="s">
        <v>33</v>
      </c>
      <c r="F48" s="33" t="s">
        <v>312</v>
      </c>
      <c r="G48" s="34" t="s">
        <v>173</v>
      </c>
      <c r="H48" s="34" t="s">
        <v>511</v>
      </c>
      <c r="I48" s="35" t="s">
        <v>117</v>
      </c>
      <c r="J48" s="51" t="s">
        <v>118</v>
      </c>
      <c r="K48" s="27">
        <v>1080000000</v>
      </c>
      <c r="L48" s="45"/>
      <c r="M48" s="37"/>
      <c r="N48" s="38"/>
      <c r="O48" s="37"/>
      <c r="P48" s="37"/>
      <c r="Q48" s="33" t="s">
        <v>34</v>
      </c>
      <c r="R48" s="33" t="s">
        <v>36</v>
      </c>
      <c r="S48" s="37">
        <v>6</v>
      </c>
      <c r="T48" s="37">
        <v>6</v>
      </c>
      <c r="U48" s="39" t="s">
        <v>32</v>
      </c>
      <c r="V48" s="33" t="s">
        <v>553</v>
      </c>
      <c r="W48" s="39"/>
      <c r="X48" s="33" t="s">
        <v>617</v>
      </c>
      <c r="Y48" s="41">
        <v>43466</v>
      </c>
      <c r="Z48" s="42">
        <v>43830</v>
      </c>
      <c r="AA48" s="33">
        <f t="shared" si="3"/>
        <v>360</v>
      </c>
      <c r="AB48" s="38"/>
      <c r="AC48" s="38"/>
      <c r="AD48" s="43"/>
      <c r="AE48" s="43"/>
      <c r="AF48" s="38"/>
      <c r="AG48" s="44"/>
      <c r="AH48" s="44"/>
      <c r="AI48" s="44"/>
      <c r="AJ48" s="27"/>
      <c r="AK48" s="34" t="s">
        <v>668</v>
      </c>
      <c r="AL48" s="12"/>
    </row>
    <row r="49" spans="1:38" s="8" customFormat="1" ht="72" x14ac:dyDescent="0.25">
      <c r="A49" s="33" t="s">
        <v>425</v>
      </c>
      <c r="B49" s="33" t="s">
        <v>487</v>
      </c>
      <c r="C49" s="33"/>
      <c r="D49" s="33" t="s">
        <v>28</v>
      </c>
      <c r="E49" s="33" t="s">
        <v>33</v>
      </c>
      <c r="F49" s="33" t="s">
        <v>312</v>
      </c>
      <c r="G49" s="34" t="s">
        <v>173</v>
      </c>
      <c r="H49" s="34" t="s">
        <v>511</v>
      </c>
      <c r="I49" s="35" t="s">
        <v>117</v>
      </c>
      <c r="J49" s="51" t="s">
        <v>118</v>
      </c>
      <c r="K49" s="27">
        <v>270000000</v>
      </c>
      <c r="L49" s="45"/>
      <c r="M49" s="37"/>
      <c r="N49" s="38"/>
      <c r="O49" s="37"/>
      <c r="P49" s="37"/>
      <c r="Q49" s="33" t="s">
        <v>34</v>
      </c>
      <c r="R49" s="33" t="s">
        <v>37</v>
      </c>
      <c r="S49" s="37">
        <v>15</v>
      </c>
      <c r="T49" s="37">
        <v>15</v>
      </c>
      <c r="U49" s="39" t="s">
        <v>32</v>
      </c>
      <c r="V49" s="33" t="s">
        <v>553</v>
      </c>
      <c r="W49" s="39"/>
      <c r="X49" s="33" t="s">
        <v>618</v>
      </c>
      <c r="Y49" s="41">
        <v>43466</v>
      </c>
      <c r="Z49" s="42">
        <v>43830</v>
      </c>
      <c r="AA49" s="33">
        <f t="shared" ref="AA49" si="4">DAYS360(Y49,Z49)</f>
        <v>360</v>
      </c>
      <c r="AB49" s="38"/>
      <c r="AC49" s="38"/>
      <c r="AD49" s="43"/>
      <c r="AE49" s="43"/>
      <c r="AF49" s="38"/>
      <c r="AG49" s="44"/>
      <c r="AH49" s="44"/>
      <c r="AI49" s="44"/>
      <c r="AJ49" s="27"/>
      <c r="AK49" s="34" t="s">
        <v>668</v>
      </c>
      <c r="AL49" s="12"/>
    </row>
    <row r="50" spans="1:38" s="8" customFormat="1" ht="72" x14ac:dyDescent="0.25">
      <c r="A50" s="33" t="s">
        <v>425</v>
      </c>
      <c r="B50" s="33" t="s">
        <v>487</v>
      </c>
      <c r="C50" s="33"/>
      <c r="D50" s="33" t="s">
        <v>28</v>
      </c>
      <c r="E50" s="33" t="s">
        <v>33</v>
      </c>
      <c r="F50" s="33" t="s">
        <v>312</v>
      </c>
      <c r="G50" s="34" t="s">
        <v>173</v>
      </c>
      <c r="H50" s="34" t="s">
        <v>511</v>
      </c>
      <c r="I50" s="35" t="s">
        <v>117</v>
      </c>
      <c r="J50" s="51" t="s">
        <v>118</v>
      </c>
      <c r="K50" s="27">
        <v>255000000</v>
      </c>
      <c r="L50" s="50"/>
      <c r="M50" s="37"/>
      <c r="N50" s="38"/>
      <c r="O50" s="37"/>
      <c r="P50" s="37"/>
      <c r="Q50" s="33" t="s">
        <v>34</v>
      </c>
      <c r="R50" s="33" t="s">
        <v>38</v>
      </c>
      <c r="S50" s="37">
        <v>15</v>
      </c>
      <c r="T50" s="37">
        <v>15</v>
      </c>
      <c r="U50" s="39" t="s">
        <v>32</v>
      </c>
      <c r="V50" s="33" t="s">
        <v>553</v>
      </c>
      <c r="W50" s="39"/>
      <c r="X50" s="33" t="s">
        <v>619</v>
      </c>
      <c r="Y50" s="41">
        <v>43466</v>
      </c>
      <c r="Z50" s="42">
        <v>43830</v>
      </c>
      <c r="AA50" s="33">
        <f t="shared" si="3"/>
        <v>360</v>
      </c>
      <c r="AB50" s="38"/>
      <c r="AC50" s="38"/>
      <c r="AD50" s="43"/>
      <c r="AE50" s="43"/>
      <c r="AF50" s="38"/>
      <c r="AG50" s="44"/>
      <c r="AH50" s="44"/>
      <c r="AI50" s="44"/>
      <c r="AJ50" s="27"/>
      <c r="AK50" s="34" t="s">
        <v>668</v>
      </c>
      <c r="AL50" s="12"/>
    </row>
    <row r="51" spans="1:38" s="8" customFormat="1" ht="300" x14ac:dyDescent="0.25">
      <c r="A51" s="33" t="s">
        <v>425</v>
      </c>
      <c r="B51" s="33" t="s">
        <v>356</v>
      </c>
      <c r="C51" s="33"/>
      <c r="D51" s="33" t="s">
        <v>101</v>
      </c>
      <c r="E51" s="33" t="s">
        <v>102</v>
      </c>
      <c r="F51" s="33" t="s">
        <v>312</v>
      </c>
      <c r="G51" s="34" t="s">
        <v>173</v>
      </c>
      <c r="H51" s="34" t="s">
        <v>506</v>
      </c>
      <c r="I51" s="56">
        <v>2018011000724</v>
      </c>
      <c r="J51" s="33" t="s">
        <v>100</v>
      </c>
      <c r="K51" s="27">
        <v>13110168783</v>
      </c>
      <c r="L51" s="37"/>
      <c r="M51" s="37"/>
      <c r="N51" s="38"/>
      <c r="O51" s="37"/>
      <c r="P51" s="37"/>
      <c r="Q51" s="33" t="s">
        <v>103</v>
      </c>
      <c r="R51" s="51" t="s">
        <v>98</v>
      </c>
      <c r="S51" s="37">
        <v>5000</v>
      </c>
      <c r="T51" s="37">
        <v>5000</v>
      </c>
      <c r="U51" s="34" t="s">
        <v>97</v>
      </c>
      <c r="V51" s="33" t="s">
        <v>552</v>
      </c>
      <c r="W51" s="39"/>
      <c r="X51" s="34" t="s">
        <v>589</v>
      </c>
      <c r="Y51" s="41">
        <v>43466</v>
      </c>
      <c r="Z51" s="42">
        <v>43830</v>
      </c>
      <c r="AA51" s="33">
        <f t="shared" ref="AA51:AA111" si="5">DAYS360(Y51,Z51)</f>
        <v>360</v>
      </c>
      <c r="AB51" s="38"/>
      <c r="AC51" s="38"/>
      <c r="AD51" s="43"/>
      <c r="AE51" s="43"/>
      <c r="AF51" s="38"/>
      <c r="AG51" s="44"/>
      <c r="AH51" s="44"/>
      <c r="AI51" s="44"/>
      <c r="AJ51" s="27"/>
      <c r="AK51" s="34" t="s">
        <v>668</v>
      </c>
      <c r="AL51" s="12"/>
    </row>
    <row r="52" spans="1:38" s="8" customFormat="1" ht="324" x14ac:dyDescent="0.25">
      <c r="A52" s="33" t="s">
        <v>425</v>
      </c>
      <c r="B52" s="33" t="s">
        <v>357</v>
      </c>
      <c r="C52" s="33"/>
      <c r="D52" s="33" t="s">
        <v>105</v>
      </c>
      <c r="E52" s="33" t="s">
        <v>106</v>
      </c>
      <c r="F52" s="33" t="s">
        <v>312</v>
      </c>
      <c r="G52" s="34" t="s">
        <v>173</v>
      </c>
      <c r="H52" s="34" t="s">
        <v>510</v>
      </c>
      <c r="I52" s="56">
        <v>2018011000749</v>
      </c>
      <c r="J52" s="33" t="s">
        <v>104</v>
      </c>
      <c r="K52" s="27">
        <v>34000000000</v>
      </c>
      <c r="L52" s="37"/>
      <c r="M52" s="37"/>
      <c r="N52" s="38"/>
      <c r="O52" s="37"/>
      <c r="P52" s="37"/>
      <c r="Q52" s="33" t="s">
        <v>107</v>
      </c>
      <c r="R52" s="33" t="s">
        <v>108</v>
      </c>
      <c r="S52" s="37">
        <v>6800</v>
      </c>
      <c r="T52" s="37">
        <v>6800</v>
      </c>
      <c r="U52" s="39" t="s">
        <v>109</v>
      </c>
      <c r="V52" s="33" t="s">
        <v>552</v>
      </c>
      <c r="W52" s="39"/>
      <c r="X52" s="34" t="s">
        <v>591</v>
      </c>
      <c r="Y52" s="41">
        <v>43466</v>
      </c>
      <c r="Z52" s="42">
        <v>43830</v>
      </c>
      <c r="AA52" s="33">
        <f t="shared" si="5"/>
        <v>360</v>
      </c>
      <c r="AB52" s="38"/>
      <c r="AC52" s="38"/>
      <c r="AD52" s="43"/>
      <c r="AE52" s="43"/>
      <c r="AF52" s="38"/>
      <c r="AG52" s="44"/>
      <c r="AH52" s="44"/>
      <c r="AI52" s="44"/>
      <c r="AJ52" s="27"/>
      <c r="AK52" s="34" t="s">
        <v>668</v>
      </c>
      <c r="AL52" s="12"/>
    </row>
    <row r="53" spans="1:38" s="8" customFormat="1" ht="240" x14ac:dyDescent="0.25">
      <c r="A53" s="33" t="s">
        <v>425</v>
      </c>
      <c r="B53" s="33" t="s">
        <v>356</v>
      </c>
      <c r="C53" s="33"/>
      <c r="D53" s="33" t="s">
        <v>111</v>
      </c>
      <c r="E53" s="33" t="s">
        <v>112</v>
      </c>
      <c r="F53" s="33" t="s">
        <v>312</v>
      </c>
      <c r="G53" s="34" t="s">
        <v>173</v>
      </c>
      <c r="H53" s="34" t="s">
        <v>508</v>
      </c>
      <c r="I53" s="35" t="s">
        <v>110</v>
      </c>
      <c r="J53" s="33" t="s">
        <v>339</v>
      </c>
      <c r="K53" s="27">
        <f>55412363637-300000000-500000000</f>
        <v>54612363637</v>
      </c>
      <c r="L53" s="36"/>
      <c r="M53" s="36"/>
      <c r="N53" s="38"/>
      <c r="O53" s="37"/>
      <c r="P53" s="36"/>
      <c r="Q53" s="88" t="s">
        <v>656</v>
      </c>
      <c r="R53" s="51" t="s">
        <v>113</v>
      </c>
      <c r="S53" s="37">
        <v>1</v>
      </c>
      <c r="T53" s="37">
        <v>1</v>
      </c>
      <c r="U53" s="39" t="s">
        <v>114</v>
      </c>
      <c r="V53" s="33" t="s">
        <v>552</v>
      </c>
      <c r="W53" s="39"/>
      <c r="X53" s="33" t="s">
        <v>592</v>
      </c>
      <c r="Y53" s="41">
        <v>43466</v>
      </c>
      <c r="Z53" s="42">
        <v>43830</v>
      </c>
      <c r="AA53" s="33">
        <f t="shared" si="5"/>
        <v>360</v>
      </c>
      <c r="AB53" s="38"/>
      <c r="AC53" s="38"/>
      <c r="AD53" s="43"/>
      <c r="AE53" s="43"/>
      <c r="AF53" s="38"/>
      <c r="AG53" s="44"/>
      <c r="AH53" s="44"/>
      <c r="AI53" s="44"/>
      <c r="AJ53" s="27"/>
      <c r="AK53" s="34" t="s">
        <v>668</v>
      </c>
      <c r="AL53" s="12"/>
    </row>
    <row r="54" spans="1:38" s="8" customFormat="1" ht="132" x14ac:dyDescent="0.25">
      <c r="A54" s="33" t="s">
        <v>425</v>
      </c>
      <c r="B54" s="33" t="s">
        <v>356</v>
      </c>
      <c r="C54" s="33"/>
      <c r="D54" s="33" t="s">
        <v>111</v>
      </c>
      <c r="E54" s="33" t="s">
        <v>115</v>
      </c>
      <c r="F54" s="33" t="s">
        <v>312</v>
      </c>
      <c r="G54" s="34" t="s">
        <v>173</v>
      </c>
      <c r="H54" s="34" t="s">
        <v>508</v>
      </c>
      <c r="I54" s="35" t="s">
        <v>110</v>
      </c>
      <c r="J54" s="33" t="s">
        <v>339</v>
      </c>
      <c r="K54" s="27">
        <v>2000000000</v>
      </c>
      <c r="L54" s="50"/>
      <c r="M54" s="50"/>
      <c r="N54" s="38"/>
      <c r="O54" s="37"/>
      <c r="P54" s="50"/>
      <c r="Q54" s="89"/>
      <c r="R54" s="33" t="s">
        <v>142</v>
      </c>
      <c r="S54" s="37">
        <v>1</v>
      </c>
      <c r="T54" s="37">
        <v>1</v>
      </c>
      <c r="U54" s="39" t="s">
        <v>141</v>
      </c>
      <c r="V54" s="33" t="s">
        <v>552</v>
      </c>
      <c r="W54" s="51"/>
      <c r="X54" s="39" t="s">
        <v>593</v>
      </c>
      <c r="Y54" s="41">
        <v>43466</v>
      </c>
      <c r="Z54" s="42">
        <v>43830</v>
      </c>
      <c r="AA54" s="33">
        <f t="shared" si="5"/>
        <v>360</v>
      </c>
      <c r="AB54" s="38"/>
      <c r="AC54" s="38"/>
      <c r="AD54" s="43"/>
      <c r="AE54" s="43"/>
      <c r="AF54" s="38"/>
      <c r="AG54" s="44"/>
      <c r="AH54" s="44"/>
      <c r="AI54" s="44"/>
      <c r="AJ54" s="27"/>
      <c r="AK54" s="34" t="s">
        <v>668</v>
      </c>
      <c r="AL54" s="12"/>
    </row>
    <row r="55" spans="1:38" s="8" customFormat="1" ht="336" x14ac:dyDescent="0.25">
      <c r="A55" s="33" t="s">
        <v>425</v>
      </c>
      <c r="B55" s="33" t="s">
        <v>356</v>
      </c>
      <c r="C55" s="33"/>
      <c r="D55" s="51" t="s">
        <v>128</v>
      </c>
      <c r="E55" s="33" t="s">
        <v>129</v>
      </c>
      <c r="F55" s="33" t="s">
        <v>312</v>
      </c>
      <c r="G55" s="34" t="s">
        <v>173</v>
      </c>
      <c r="H55" s="34" t="s">
        <v>507</v>
      </c>
      <c r="I55" s="35" t="s">
        <v>126</v>
      </c>
      <c r="J55" s="33" t="s">
        <v>127</v>
      </c>
      <c r="K55" s="27">
        <v>7000000000</v>
      </c>
      <c r="L55" s="36"/>
      <c r="M55" s="37"/>
      <c r="N55" s="38"/>
      <c r="O55" s="37"/>
      <c r="P55" s="37"/>
      <c r="Q55" s="33" t="s">
        <v>130</v>
      </c>
      <c r="R55" s="33" t="s">
        <v>131</v>
      </c>
      <c r="S55" s="37">
        <v>25</v>
      </c>
      <c r="T55" s="37">
        <v>25</v>
      </c>
      <c r="U55" s="39" t="s">
        <v>140</v>
      </c>
      <c r="V55" s="33" t="s">
        <v>552</v>
      </c>
      <c r="W55" s="39"/>
      <c r="X55" s="33" t="s">
        <v>595</v>
      </c>
      <c r="Y55" s="41">
        <v>43466</v>
      </c>
      <c r="Z55" s="42">
        <v>43830</v>
      </c>
      <c r="AA55" s="33">
        <f t="shared" si="5"/>
        <v>360</v>
      </c>
      <c r="AB55" s="38"/>
      <c r="AC55" s="38"/>
      <c r="AD55" s="43"/>
      <c r="AE55" s="43"/>
      <c r="AF55" s="38"/>
      <c r="AG55" s="44"/>
      <c r="AH55" s="44"/>
      <c r="AI55" s="44"/>
      <c r="AJ55" s="27"/>
      <c r="AK55" s="34" t="s">
        <v>668</v>
      </c>
      <c r="AL55" s="12"/>
    </row>
    <row r="56" spans="1:38" s="8" customFormat="1" ht="324" x14ac:dyDescent="0.25">
      <c r="A56" s="33" t="s">
        <v>425</v>
      </c>
      <c r="B56" s="33" t="s">
        <v>356</v>
      </c>
      <c r="C56" s="33"/>
      <c r="D56" s="51" t="s">
        <v>132</v>
      </c>
      <c r="E56" s="33" t="s">
        <v>133</v>
      </c>
      <c r="F56" s="33" t="s">
        <v>312</v>
      </c>
      <c r="G56" s="34" t="s">
        <v>173</v>
      </c>
      <c r="H56" s="34"/>
      <c r="I56" s="35" t="s">
        <v>126</v>
      </c>
      <c r="J56" s="33" t="s">
        <v>127</v>
      </c>
      <c r="K56" s="27">
        <v>3000000000</v>
      </c>
      <c r="L56" s="45"/>
      <c r="M56" s="37"/>
      <c r="N56" s="38"/>
      <c r="O56" s="37"/>
      <c r="P56" s="37"/>
      <c r="Q56" s="33" t="s">
        <v>134</v>
      </c>
      <c r="R56" s="33" t="s">
        <v>108</v>
      </c>
      <c r="S56" s="37">
        <v>25</v>
      </c>
      <c r="T56" s="37">
        <v>25</v>
      </c>
      <c r="U56" s="39" t="s">
        <v>135</v>
      </c>
      <c r="V56" s="33" t="s">
        <v>552</v>
      </c>
      <c r="W56" s="39"/>
      <c r="X56" s="33" t="s">
        <v>596</v>
      </c>
      <c r="Y56" s="41">
        <v>43466</v>
      </c>
      <c r="Z56" s="42">
        <v>43830</v>
      </c>
      <c r="AA56" s="33">
        <f t="shared" si="5"/>
        <v>360</v>
      </c>
      <c r="AB56" s="38"/>
      <c r="AC56" s="38"/>
      <c r="AD56" s="43"/>
      <c r="AE56" s="43"/>
      <c r="AF56" s="38"/>
      <c r="AG56" s="44"/>
      <c r="AH56" s="44"/>
      <c r="AI56" s="44"/>
      <c r="AJ56" s="27"/>
      <c r="AK56" s="34" t="s">
        <v>668</v>
      </c>
      <c r="AL56" s="12"/>
    </row>
    <row r="57" spans="1:38" s="8" customFormat="1" ht="324" x14ac:dyDescent="0.25">
      <c r="A57" s="33" t="s">
        <v>425</v>
      </c>
      <c r="B57" s="33" t="s">
        <v>356</v>
      </c>
      <c r="C57" s="33"/>
      <c r="D57" s="51" t="s">
        <v>132</v>
      </c>
      <c r="E57" s="33" t="s">
        <v>136</v>
      </c>
      <c r="F57" s="33" t="s">
        <v>312</v>
      </c>
      <c r="G57" s="34" t="s">
        <v>173</v>
      </c>
      <c r="H57" s="34"/>
      <c r="I57" s="35" t="s">
        <v>126</v>
      </c>
      <c r="J57" s="33" t="s">
        <v>127</v>
      </c>
      <c r="K57" s="27">
        <v>500000000</v>
      </c>
      <c r="L57" s="50"/>
      <c r="M57" s="37"/>
      <c r="N57" s="38"/>
      <c r="O57" s="37"/>
      <c r="P57" s="37"/>
      <c r="Q57" s="33" t="s">
        <v>134</v>
      </c>
      <c r="R57" s="33" t="s">
        <v>137</v>
      </c>
      <c r="S57" s="37">
        <v>0</v>
      </c>
      <c r="T57" s="37">
        <v>0</v>
      </c>
      <c r="U57" s="39" t="s">
        <v>138</v>
      </c>
      <c r="V57" s="33" t="s">
        <v>552</v>
      </c>
      <c r="W57" s="33"/>
      <c r="X57" s="33" t="s">
        <v>597</v>
      </c>
      <c r="Y57" s="41">
        <v>43466</v>
      </c>
      <c r="Z57" s="42">
        <v>43830</v>
      </c>
      <c r="AA57" s="33">
        <f t="shared" si="5"/>
        <v>360</v>
      </c>
      <c r="AB57" s="38"/>
      <c r="AC57" s="38"/>
      <c r="AD57" s="43"/>
      <c r="AE57" s="43"/>
      <c r="AF57" s="38"/>
      <c r="AG57" s="44"/>
      <c r="AH57" s="44"/>
      <c r="AI57" s="44"/>
      <c r="AJ57" s="27"/>
      <c r="AK57" s="34" t="s">
        <v>668</v>
      </c>
      <c r="AL57" s="12"/>
    </row>
    <row r="58" spans="1:38" s="8" customFormat="1" ht="144" x14ac:dyDescent="0.25">
      <c r="A58" s="33" t="s">
        <v>467</v>
      </c>
      <c r="B58" s="33" t="s">
        <v>466</v>
      </c>
      <c r="C58" s="33"/>
      <c r="D58" s="33" t="s">
        <v>325</v>
      </c>
      <c r="E58" s="33" t="s">
        <v>143</v>
      </c>
      <c r="F58" s="33" t="s">
        <v>312</v>
      </c>
      <c r="G58" s="34" t="s">
        <v>173</v>
      </c>
      <c r="H58" s="33" t="s">
        <v>512</v>
      </c>
      <c r="I58" s="35" t="s">
        <v>172</v>
      </c>
      <c r="J58" s="33" t="s">
        <v>515</v>
      </c>
      <c r="K58" s="27">
        <v>6089263541</v>
      </c>
      <c r="L58" s="36"/>
      <c r="M58" s="37"/>
      <c r="N58" s="38"/>
      <c r="O58" s="37"/>
      <c r="P58" s="37"/>
      <c r="Q58" s="51" t="s">
        <v>359</v>
      </c>
      <c r="R58" s="33" t="s">
        <v>144</v>
      </c>
      <c r="S58" s="57">
        <v>2000</v>
      </c>
      <c r="T58" s="57">
        <v>2000</v>
      </c>
      <c r="U58" s="33" t="s">
        <v>145</v>
      </c>
      <c r="V58" s="33" t="s">
        <v>549</v>
      </c>
      <c r="W58" s="33"/>
      <c r="X58" s="33" t="s">
        <v>598</v>
      </c>
      <c r="Y58" s="41">
        <v>43466</v>
      </c>
      <c r="Z58" s="42">
        <v>43830</v>
      </c>
      <c r="AA58" s="33">
        <f t="shared" si="5"/>
        <v>360</v>
      </c>
      <c r="AB58" s="38"/>
      <c r="AC58" s="38"/>
      <c r="AD58" s="43"/>
      <c r="AE58" s="43"/>
      <c r="AF58" s="38"/>
      <c r="AG58" s="44"/>
      <c r="AH58" s="44"/>
      <c r="AI58" s="44"/>
      <c r="AJ58" s="27"/>
      <c r="AK58" s="33" t="s">
        <v>438</v>
      </c>
      <c r="AL58" s="17"/>
    </row>
    <row r="59" spans="1:38" s="8" customFormat="1" ht="144" x14ac:dyDescent="0.25">
      <c r="A59" s="33" t="s">
        <v>467</v>
      </c>
      <c r="B59" s="33" t="s">
        <v>466</v>
      </c>
      <c r="C59" s="33"/>
      <c r="D59" s="33" t="s">
        <v>325</v>
      </c>
      <c r="E59" s="33" t="s">
        <v>143</v>
      </c>
      <c r="F59" s="33" t="s">
        <v>312</v>
      </c>
      <c r="G59" s="34" t="s">
        <v>173</v>
      </c>
      <c r="H59" s="33" t="s">
        <v>512</v>
      </c>
      <c r="I59" s="35" t="s">
        <v>172</v>
      </c>
      <c r="J59" s="33" t="s">
        <v>515</v>
      </c>
      <c r="K59" s="27">
        <v>246649786</v>
      </c>
      <c r="L59" s="45"/>
      <c r="M59" s="37"/>
      <c r="N59" s="38"/>
      <c r="O59" s="37"/>
      <c r="P59" s="37"/>
      <c r="Q59" s="51" t="s">
        <v>360</v>
      </c>
      <c r="R59" s="33" t="s">
        <v>146</v>
      </c>
      <c r="S59" s="57">
        <v>171</v>
      </c>
      <c r="T59" s="57">
        <v>171</v>
      </c>
      <c r="U59" s="33" t="s">
        <v>147</v>
      </c>
      <c r="V59" s="33" t="s">
        <v>549</v>
      </c>
      <c r="W59" s="33"/>
      <c r="X59" s="33" t="s">
        <v>599</v>
      </c>
      <c r="Y59" s="41">
        <v>43466</v>
      </c>
      <c r="Z59" s="42">
        <v>43830</v>
      </c>
      <c r="AA59" s="33">
        <f>DAYS360(Y59,Z59)</f>
        <v>360</v>
      </c>
      <c r="AB59" s="38"/>
      <c r="AC59" s="38"/>
      <c r="AD59" s="43"/>
      <c r="AE59" s="43"/>
      <c r="AF59" s="38"/>
      <c r="AG59" s="44"/>
      <c r="AH59" s="44"/>
      <c r="AI59" s="44"/>
      <c r="AJ59" s="27"/>
      <c r="AK59" s="33" t="s">
        <v>438</v>
      </c>
      <c r="AL59" s="17"/>
    </row>
    <row r="60" spans="1:38" s="8" customFormat="1" ht="144" x14ac:dyDescent="0.25">
      <c r="A60" s="33" t="s">
        <v>467</v>
      </c>
      <c r="B60" s="33" t="s">
        <v>466</v>
      </c>
      <c r="C60" s="33"/>
      <c r="D60" s="33" t="s">
        <v>325</v>
      </c>
      <c r="E60" s="33" t="s">
        <v>143</v>
      </c>
      <c r="F60" s="33" t="s">
        <v>312</v>
      </c>
      <c r="G60" s="34" t="s">
        <v>173</v>
      </c>
      <c r="H60" s="33" t="s">
        <v>512</v>
      </c>
      <c r="I60" s="35" t="s">
        <v>172</v>
      </c>
      <c r="J60" s="33" t="s">
        <v>515</v>
      </c>
      <c r="K60" s="27">
        <v>308672832</v>
      </c>
      <c r="L60" s="45"/>
      <c r="M60" s="37"/>
      <c r="N60" s="38"/>
      <c r="O60" s="37"/>
      <c r="P60" s="37"/>
      <c r="Q60" s="51" t="s">
        <v>362</v>
      </c>
      <c r="R60" s="33" t="s">
        <v>146</v>
      </c>
      <c r="S60" s="57">
        <v>214</v>
      </c>
      <c r="T60" s="57">
        <v>214</v>
      </c>
      <c r="U60" s="33" t="s">
        <v>147</v>
      </c>
      <c r="V60" s="33" t="s">
        <v>549</v>
      </c>
      <c r="W60" s="33"/>
      <c r="X60" s="33" t="s">
        <v>599</v>
      </c>
      <c r="Y60" s="41">
        <v>43466</v>
      </c>
      <c r="Z60" s="42">
        <v>43830</v>
      </c>
      <c r="AA60" s="33">
        <f>DAYS360(Y60,Z60)</f>
        <v>360</v>
      </c>
      <c r="AB60" s="38"/>
      <c r="AC60" s="38"/>
      <c r="AD60" s="43"/>
      <c r="AE60" s="43"/>
      <c r="AF60" s="38"/>
      <c r="AG60" s="44"/>
      <c r="AH60" s="44"/>
      <c r="AI60" s="44"/>
      <c r="AJ60" s="27"/>
      <c r="AK60" s="33" t="s">
        <v>438</v>
      </c>
      <c r="AL60" s="17"/>
    </row>
    <row r="61" spans="1:38" s="8" customFormat="1" ht="144" x14ac:dyDescent="0.25">
      <c r="A61" s="33" t="s">
        <v>467</v>
      </c>
      <c r="B61" s="33" t="s">
        <v>466</v>
      </c>
      <c r="C61" s="33"/>
      <c r="D61" s="33" t="s">
        <v>326</v>
      </c>
      <c r="E61" s="33" t="s">
        <v>148</v>
      </c>
      <c r="F61" s="33" t="s">
        <v>312</v>
      </c>
      <c r="G61" s="34" t="s">
        <v>173</v>
      </c>
      <c r="H61" s="33" t="s">
        <v>512</v>
      </c>
      <c r="I61" s="35" t="s">
        <v>172</v>
      </c>
      <c r="J61" s="33" t="s">
        <v>515</v>
      </c>
      <c r="K61" s="27">
        <v>395216616</v>
      </c>
      <c r="L61" s="45"/>
      <c r="M61" s="37"/>
      <c r="N61" s="38"/>
      <c r="O61" s="37"/>
      <c r="P61" s="37"/>
      <c r="Q61" s="51" t="s">
        <v>365</v>
      </c>
      <c r="R61" s="33" t="s">
        <v>149</v>
      </c>
      <c r="S61" s="57">
        <v>274</v>
      </c>
      <c r="T61" s="57">
        <v>274</v>
      </c>
      <c r="U61" s="33" t="s">
        <v>147</v>
      </c>
      <c r="V61" s="33" t="s">
        <v>549</v>
      </c>
      <c r="W61" s="33"/>
      <c r="X61" s="33" t="s">
        <v>599</v>
      </c>
      <c r="Y61" s="41">
        <v>43466</v>
      </c>
      <c r="Z61" s="42">
        <v>43830</v>
      </c>
      <c r="AA61" s="33">
        <f>DAYS360(Y61,Z61)</f>
        <v>360</v>
      </c>
      <c r="AB61" s="38"/>
      <c r="AC61" s="38"/>
      <c r="AD61" s="43"/>
      <c r="AE61" s="43"/>
      <c r="AF61" s="38"/>
      <c r="AG61" s="44"/>
      <c r="AH61" s="44"/>
      <c r="AI61" s="44"/>
      <c r="AJ61" s="27"/>
      <c r="AK61" s="33" t="s">
        <v>438</v>
      </c>
      <c r="AL61" s="17"/>
    </row>
    <row r="62" spans="1:38" s="8" customFormat="1" ht="144" x14ac:dyDescent="0.25">
      <c r="A62" s="33" t="s">
        <v>467</v>
      </c>
      <c r="B62" s="33" t="s">
        <v>466</v>
      </c>
      <c r="C62" s="33"/>
      <c r="D62" s="33" t="s">
        <v>326</v>
      </c>
      <c r="E62" s="33" t="s">
        <v>148</v>
      </c>
      <c r="F62" s="33" t="s">
        <v>312</v>
      </c>
      <c r="G62" s="34" t="s">
        <v>173</v>
      </c>
      <c r="H62" s="33" t="s">
        <v>512</v>
      </c>
      <c r="I62" s="35" t="s">
        <v>172</v>
      </c>
      <c r="J62" s="33" t="s">
        <v>515</v>
      </c>
      <c r="K62" s="27">
        <v>432718923</v>
      </c>
      <c r="L62" s="45"/>
      <c r="M62" s="37"/>
      <c r="N62" s="38"/>
      <c r="O62" s="37"/>
      <c r="P62" s="37"/>
      <c r="Q62" s="51" t="s">
        <v>366</v>
      </c>
      <c r="R62" s="33" t="s">
        <v>149</v>
      </c>
      <c r="S62" s="57">
        <v>300</v>
      </c>
      <c r="T62" s="57">
        <v>300</v>
      </c>
      <c r="U62" s="33" t="s">
        <v>147</v>
      </c>
      <c r="V62" s="33" t="s">
        <v>549</v>
      </c>
      <c r="W62" s="33"/>
      <c r="X62" s="33" t="s">
        <v>599</v>
      </c>
      <c r="Y62" s="41">
        <v>43466</v>
      </c>
      <c r="Z62" s="42">
        <v>43830</v>
      </c>
      <c r="AA62" s="33">
        <f t="shared" ref="AA62" si="6">DAYS360(Y62,Z62)</f>
        <v>360</v>
      </c>
      <c r="AB62" s="38"/>
      <c r="AC62" s="38"/>
      <c r="AD62" s="43"/>
      <c r="AE62" s="43"/>
      <c r="AF62" s="38"/>
      <c r="AG62" s="44"/>
      <c r="AH62" s="44"/>
      <c r="AI62" s="44"/>
      <c r="AJ62" s="27"/>
      <c r="AK62" s="33" t="s">
        <v>438</v>
      </c>
      <c r="AL62" s="17"/>
    </row>
    <row r="63" spans="1:38" s="8" customFormat="1" ht="144" x14ac:dyDescent="0.25">
      <c r="A63" s="33" t="s">
        <v>467</v>
      </c>
      <c r="B63" s="33" t="s">
        <v>466</v>
      </c>
      <c r="C63" s="33"/>
      <c r="D63" s="33" t="s">
        <v>326</v>
      </c>
      <c r="E63" s="33" t="s">
        <v>148</v>
      </c>
      <c r="F63" s="33" t="s">
        <v>312</v>
      </c>
      <c r="G63" s="34" t="s">
        <v>173</v>
      </c>
      <c r="H63" s="33" t="s">
        <v>512</v>
      </c>
      <c r="I63" s="35" t="s">
        <v>172</v>
      </c>
      <c r="J63" s="33" t="s">
        <v>515</v>
      </c>
      <c r="K63" s="27">
        <v>693792673</v>
      </c>
      <c r="L63" s="45"/>
      <c r="M63" s="37"/>
      <c r="N63" s="38"/>
      <c r="O63" s="37"/>
      <c r="P63" s="37"/>
      <c r="Q63" s="51" t="s">
        <v>367</v>
      </c>
      <c r="R63" s="33" t="s">
        <v>149</v>
      </c>
      <c r="S63" s="57">
        <v>481</v>
      </c>
      <c r="T63" s="57">
        <v>481</v>
      </c>
      <c r="U63" s="33" t="s">
        <v>147</v>
      </c>
      <c r="V63" s="33" t="s">
        <v>549</v>
      </c>
      <c r="W63" s="33"/>
      <c r="X63" s="33" t="s">
        <v>599</v>
      </c>
      <c r="Y63" s="41">
        <v>43466</v>
      </c>
      <c r="Z63" s="42">
        <v>43830</v>
      </c>
      <c r="AA63" s="33">
        <f>DAYS360(Y63,Z63)</f>
        <v>360</v>
      </c>
      <c r="AB63" s="38"/>
      <c r="AC63" s="38"/>
      <c r="AD63" s="43"/>
      <c r="AE63" s="43"/>
      <c r="AF63" s="38"/>
      <c r="AG63" s="44"/>
      <c r="AH63" s="44"/>
      <c r="AI63" s="44"/>
      <c r="AJ63" s="27"/>
      <c r="AK63" s="33" t="s">
        <v>438</v>
      </c>
      <c r="AL63" s="17"/>
    </row>
    <row r="64" spans="1:38" s="8" customFormat="1" ht="144" x14ac:dyDescent="0.25">
      <c r="A64" s="33" t="s">
        <v>467</v>
      </c>
      <c r="B64" s="33" t="s">
        <v>466</v>
      </c>
      <c r="C64" s="33"/>
      <c r="D64" s="33" t="s">
        <v>326</v>
      </c>
      <c r="E64" s="33" t="s">
        <v>148</v>
      </c>
      <c r="F64" s="33" t="s">
        <v>312</v>
      </c>
      <c r="G64" s="34" t="s">
        <v>173</v>
      </c>
      <c r="H64" s="33" t="s">
        <v>512</v>
      </c>
      <c r="I64" s="35" t="s">
        <v>172</v>
      </c>
      <c r="J64" s="33" t="s">
        <v>515</v>
      </c>
      <c r="K64" s="27">
        <v>346175138</v>
      </c>
      <c r="L64" s="45"/>
      <c r="M64" s="37"/>
      <c r="N64" s="38"/>
      <c r="O64" s="37"/>
      <c r="P64" s="37"/>
      <c r="Q64" s="48" t="s">
        <v>368</v>
      </c>
      <c r="R64" s="33" t="s">
        <v>149</v>
      </c>
      <c r="S64" s="57">
        <v>240</v>
      </c>
      <c r="T64" s="57">
        <v>240</v>
      </c>
      <c r="U64" s="33" t="s">
        <v>147</v>
      </c>
      <c r="V64" s="33" t="s">
        <v>549</v>
      </c>
      <c r="W64" s="33"/>
      <c r="X64" s="33" t="s">
        <v>599</v>
      </c>
      <c r="Y64" s="41">
        <v>43466</v>
      </c>
      <c r="Z64" s="42">
        <v>43830</v>
      </c>
      <c r="AA64" s="33">
        <f>DAYS360(Y64,Z64)</f>
        <v>360</v>
      </c>
      <c r="AB64" s="38"/>
      <c r="AC64" s="38"/>
      <c r="AD64" s="43"/>
      <c r="AE64" s="43"/>
      <c r="AF64" s="38"/>
      <c r="AG64" s="44"/>
      <c r="AH64" s="44"/>
      <c r="AI64" s="44"/>
      <c r="AJ64" s="27"/>
      <c r="AK64" s="33" t="s">
        <v>438</v>
      </c>
      <c r="AL64" s="17"/>
    </row>
    <row r="65" spans="1:38" s="8" customFormat="1" ht="144" x14ac:dyDescent="0.25">
      <c r="A65" s="33" t="s">
        <v>467</v>
      </c>
      <c r="B65" s="33" t="s">
        <v>466</v>
      </c>
      <c r="C65" s="33"/>
      <c r="D65" s="33" t="s">
        <v>326</v>
      </c>
      <c r="E65" s="33" t="s">
        <v>148</v>
      </c>
      <c r="F65" s="33" t="s">
        <v>312</v>
      </c>
      <c r="G65" s="34" t="s">
        <v>173</v>
      </c>
      <c r="H65" s="33" t="s">
        <v>512</v>
      </c>
      <c r="I65" s="35" t="s">
        <v>172</v>
      </c>
      <c r="J65" s="33" t="s">
        <v>515</v>
      </c>
      <c r="K65" s="27">
        <v>432718923</v>
      </c>
      <c r="L65" s="45"/>
      <c r="M65" s="37"/>
      <c r="N65" s="38"/>
      <c r="O65" s="37"/>
      <c r="P65" s="37"/>
      <c r="Q65" s="48" t="s">
        <v>369</v>
      </c>
      <c r="R65" s="33" t="s">
        <v>149</v>
      </c>
      <c r="S65" s="57">
        <v>300</v>
      </c>
      <c r="T65" s="57">
        <v>300</v>
      </c>
      <c r="U65" s="33" t="s">
        <v>147</v>
      </c>
      <c r="V65" s="33" t="s">
        <v>549</v>
      </c>
      <c r="W65" s="33"/>
      <c r="X65" s="33" t="s">
        <v>599</v>
      </c>
      <c r="Y65" s="41">
        <v>43466</v>
      </c>
      <c r="Z65" s="42">
        <v>43830</v>
      </c>
      <c r="AA65" s="33">
        <f t="shared" ref="AA65" si="7">DAYS360(Y65,Z65)</f>
        <v>360</v>
      </c>
      <c r="AB65" s="38"/>
      <c r="AC65" s="38"/>
      <c r="AD65" s="43"/>
      <c r="AE65" s="43"/>
      <c r="AF65" s="38"/>
      <c r="AG65" s="44"/>
      <c r="AH65" s="44"/>
      <c r="AI65" s="44"/>
      <c r="AJ65" s="27"/>
      <c r="AK65" s="33" t="s">
        <v>438</v>
      </c>
      <c r="AL65" s="17"/>
    </row>
    <row r="66" spans="1:38" s="8" customFormat="1" ht="144" x14ac:dyDescent="0.25">
      <c r="A66" s="33" t="s">
        <v>467</v>
      </c>
      <c r="B66" s="33" t="s">
        <v>466</v>
      </c>
      <c r="C66" s="33"/>
      <c r="D66" s="33" t="s">
        <v>326</v>
      </c>
      <c r="E66" s="33" t="s">
        <v>148</v>
      </c>
      <c r="F66" s="33" t="s">
        <v>312</v>
      </c>
      <c r="G66" s="34" t="s">
        <v>173</v>
      </c>
      <c r="H66" s="33" t="s">
        <v>512</v>
      </c>
      <c r="I66" s="35" t="s">
        <v>172</v>
      </c>
      <c r="J66" s="33" t="s">
        <v>515</v>
      </c>
      <c r="K66" s="27">
        <v>432718923</v>
      </c>
      <c r="L66" s="45"/>
      <c r="M66" s="37"/>
      <c r="N66" s="38"/>
      <c r="O66" s="37"/>
      <c r="P66" s="37"/>
      <c r="Q66" s="51" t="s">
        <v>370</v>
      </c>
      <c r="R66" s="33" t="s">
        <v>149</v>
      </c>
      <c r="S66" s="57">
        <v>300</v>
      </c>
      <c r="T66" s="57">
        <v>300</v>
      </c>
      <c r="U66" s="33" t="s">
        <v>147</v>
      </c>
      <c r="V66" s="33" t="s">
        <v>549</v>
      </c>
      <c r="W66" s="33"/>
      <c r="X66" s="33" t="s">
        <v>599</v>
      </c>
      <c r="Y66" s="41">
        <v>43466</v>
      </c>
      <c r="Z66" s="42">
        <v>43830</v>
      </c>
      <c r="AA66" s="33">
        <f>DAYS360(Y66,Z66)</f>
        <v>360</v>
      </c>
      <c r="AB66" s="38"/>
      <c r="AC66" s="38"/>
      <c r="AD66" s="43"/>
      <c r="AE66" s="43"/>
      <c r="AF66" s="38"/>
      <c r="AG66" s="44"/>
      <c r="AH66" s="44"/>
      <c r="AI66" s="44"/>
      <c r="AJ66" s="27"/>
      <c r="AK66" s="33" t="s">
        <v>438</v>
      </c>
      <c r="AL66" s="17"/>
    </row>
    <row r="67" spans="1:38" s="8" customFormat="1" ht="144" x14ac:dyDescent="0.25">
      <c r="A67" s="33" t="s">
        <v>431</v>
      </c>
      <c r="B67" s="33" t="s">
        <v>466</v>
      </c>
      <c r="C67" s="33"/>
      <c r="D67" s="33" t="s">
        <v>325</v>
      </c>
      <c r="E67" s="33" t="s">
        <v>143</v>
      </c>
      <c r="F67" s="33" t="s">
        <v>312</v>
      </c>
      <c r="G67" s="34" t="s">
        <v>173</v>
      </c>
      <c r="H67" s="33" t="s">
        <v>512</v>
      </c>
      <c r="I67" s="35" t="s">
        <v>172</v>
      </c>
      <c r="J67" s="33" t="s">
        <v>515</v>
      </c>
      <c r="K67" s="27">
        <v>246649785.97749767</v>
      </c>
      <c r="L67" s="50"/>
      <c r="M67" s="37"/>
      <c r="N67" s="38"/>
      <c r="O67" s="37"/>
      <c r="P67" s="37"/>
      <c r="Q67" s="51" t="s">
        <v>171</v>
      </c>
      <c r="R67" s="33" t="s">
        <v>146</v>
      </c>
      <c r="S67" s="57">
        <v>171</v>
      </c>
      <c r="T67" s="57">
        <v>171</v>
      </c>
      <c r="U67" s="33" t="s">
        <v>147</v>
      </c>
      <c r="V67" s="33" t="s">
        <v>549</v>
      </c>
      <c r="W67" s="33"/>
      <c r="X67" s="33" t="s">
        <v>599</v>
      </c>
      <c r="Y67" s="41">
        <v>43466</v>
      </c>
      <c r="Z67" s="42">
        <v>43830</v>
      </c>
      <c r="AA67" s="33">
        <f>DAYS360(Y67,Z67)</f>
        <v>360</v>
      </c>
      <c r="AB67" s="38"/>
      <c r="AC67" s="38"/>
      <c r="AD67" s="43"/>
      <c r="AE67" s="43"/>
      <c r="AF67" s="38"/>
      <c r="AG67" s="44"/>
      <c r="AH67" s="44"/>
      <c r="AI67" s="44"/>
      <c r="AJ67" s="27"/>
      <c r="AK67" s="33" t="s">
        <v>438</v>
      </c>
      <c r="AL67" s="17"/>
    </row>
    <row r="68" spans="1:38" s="8" customFormat="1" ht="144" x14ac:dyDescent="0.25">
      <c r="A68" s="33" t="s">
        <v>467</v>
      </c>
      <c r="B68" s="33" t="s">
        <v>466</v>
      </c>
      <c r="C68" s="33"/>
      <c r="D68" s="33" t="s">
        <v>325</v>
      </c>
      <c r="E68" s="33" t="s">
        <v>151</v>
      </c>
      <c r="F68" s="33" t="s">
        <v>312</v>
      </c>
      <c r="G68" s="34" t="s">
        <v>173</v>
      </c>
      <c r="H68" s="33" t="s">
        <v>512</v>
      </c>
      <c r="I68" s="35" t="s">
        <v>172</v>
      </c>
      <c r="J68" s="33" t="s">
        <v>515</v>
      </c>
      <c r="K68" s="27">
        <v>431276526</v>
      </c>
      <c r="L68" s="45"/>
      <c r="M68" s="37"/>
      <c r="N68" s="38"/>
      <c r="O68" s="37"/>
      <c r="P68" s="37"/>
      <c r="Q68" s="51" t="s">
        <v>328</v>
      </c>
      <c r="R68" s="33" t="s">
        <v>149</v>
      </c>
      <c r="S68" s="57">
        <v>299</v>
      </c>
      <c r="T68" s="57">
        <v>299</v>
      </c>
      <c r="U68" s="33" t="s">
        <v>147</v>
      </c>
      <c r="V68" s="33" t="s">
        <v>549</v>
      </c>
      <c r="W68" s="33"/>
      <c r="X68" s="33" t="s">
        <v>599</v>
      </c>
      <c r="Y68" s="41">
        <v>43466</v>
      </c>
      <c r="Z68" s="42">
        <v>43830</v>
      </c>
      <c r="AA68" s="33">
        <f>DAYS360(Y68,Z68)</f>
        <v>360</v>
      </c>
      <c r="AB68" s="38"/>
      <c r="AC68" s="38"/>
      <c r="AD68" s="43"/>
      <c r="AE68" s="43"/>
      <c r="AF68" s="38"/>
      <c r="AG68" s="44"/>
      <c r="AH68" s="44"/>
      <c r="AI68" s="44"/>
      <c r="AJ68" s="27"/>
      <c r="AK68" s="33" t="s">
        <v>438</v>
      </c>
      <c r="AL68" s="17"/>
    </row>
    <row r="69" spans="1:38" s="8" customFormat="1" ht="144" x14ac:dyDescent="0.25">
      <c r="A69" s="33" t="s">
        <v>467</v>
      </c>
      <c r="B69" s="33" t="s">
        <v>466</v>
      </c>
      <c r="C69" s="33"/>
      <c r="D69" s="33" t="s">
        <v>326</v>
      </c>
      <c r="E69" s="33" t="s">
        <v>148</v>
      </c>
      <c r="F69" s="33" t="s">
        <v>312</v>
      </c>
      <c r="G69" s="34" t="s">
        <v>173</v>
      </c>
      <c r="H69" s="33" t="s">
        <v>512</v>
      </c>
      <c r="I69" s="35" t="s">
        <v>172</v>
      </c>
      <c r="J69" s="33" t="s">
        <v>515</v>
      </c>
      <c r="K69" s="27">
        <v>895728170</v>
      </c>
      <c r="L69" s="45"/>
      <c r="M69" s="37"/>
      <c r="N69" s="38"/>
      <c r="O69" s="37"/>
      <c r="P69" s="37"/>
      <c r="Q69" s="51" t="s">
        <v>372</v>
      </c>
      <c r="R69" s="33" t="s">
        <v>149</v>
      </c>
      <c r="S69" s="57">
        <v>621</v>
      </c>
      <c r="T69" s="57">
        <v>621</v>
      </c>
      <c r="U69" s="33" t="s">
        <v>147</v>
      </c>
      <c r="V69" s="33" t="s">
        <v>549</v>
      </c>
      <c r="W69" s="33"/>
      <c r="X69" s="33" t="s">
        <v>599</v>
      </c>
      <c r="Y69" s="41">
        <v>43466</v>
      </c>
      <c r="Z69" s="42">
        <v>43830</v>
      </c>
      <c r="AA69" s="33">
        <f>DAYS360(Y69,Z69)</f>
        <v>360</v>
      </c>
      <c r="AB69" s="38"/>
      <c r="AC69" s="38"/>
      <c r="AD69" s="43"/>
      <c r="AE69" s="43"/>
      <c r="AF69" s="38"/>
      <c r="AG69" s="44"/>
      <c r="AH69" s="44"/>
      <c r="AI69" s="44"/>
      <c r="AJ69" s="27"/>
      <c r="AK69" s="33" t="s">
        <v>438</v>
      </c>
      <c r="AL69" s="17"/>
    </row>
    <row r="70" spans="1:38" s="8" customFormat="1" ht="144" x14ac:dyDescent="0.25">
      <c r="A70" s="33" t="s">
        <v>467</v>
      </c>
      <c r="B70" s="33" t="s">
        <v>466</v>
      </c>
      <c r="C70" s="33"/>
      <c r="D70" s="33" t="s">
        <v>326</v>
      </c>
      <c r="E70" s="33" t="s">
        <v>148</v>
      </c>
      <c r="F70" s="33" t="s">
        <v>312</v>
      </c>
      <c r="G70" s="34" t="s">
        <v>173</v>
      </c>
      <c r="H70" s="33" t="s">
        <v>512</v>
      </c>
      <c r="I70" s="35" t="s">
        <v>172</v>
      </c>
      <c r="J70" s="33" t="s">
        <v>515</v>
      </c>
      <c r="K70" s="27">
        <v>1873672936</v>
      </c>
      <c r="L70" s="45"/>
      <c r="M70" s="37"/>
      <c r="N70" s="38"/>
      <c r="O70" s="37"/>
      <c r="P70" s="37"/>
      <c r="Q70" s="51" t="s">
        <v>373</v>
      </c>
      <c r="R70" s="33" t="s">
        <v>149</v>
      </c>
      <c r="S70" s="57">
        <v>1299</v>
      </c>
      <c r="T70" s="57">
        <v>1299</v>
      </c>
      <c r="U70" s="33" t="s">
        <v>147</v>
      </c>
      <c r="V70" s="33" t="s">
        <v>549</v>
      </c>
      <c r="W70" s="33"/>
      <c r="X70" s="33" t="s">
        <v>599</v>
      </c>
      <c r="Y70" s="41">
        <v>43466</v>
      </c>
      <c r="Z70" s="42">
        <v>43830</v>
      </c>
      <c r="AA70" s="33">
        <f t="shared" ref="AA70" si="8">DAYS360(Y70,Z70)</f>
        <v>360</v>
      </c>
      <c r="AB70" s="38"/>
      <c r="AC70" s="38"/>
      <c r="AD70" s="43"/>
      <c r="AE70" s="43"/>
      <c r="AF70" s="38"/>
      <c r="AG70" s="44"/>
      <c r="AH70" s="44"/>
      <c r="AI70" s="44"/>
      <c r="AJ70" s="27"/>
      <c r="AK70" s="33" t="s">
        <v>438</v>
      </c>
      <c r="AL70" s="17"/>
    </row>
    <row r="71" spans="1:38" s="8" customFormat="1" ht="144" x14ac:dyDescent="0.25">
      <c r="A71" s="33" t="s">
        <v>467</v>
      </c>
      <c r="B71" s="33" t="s">
        <v>466</v>
      </c>
      <c r="C71" s="33"/>
      <c r="D71" s="33" t="s">
        <v>326</v>
      </c>
      <c r="E71" s="33" t="s">
        <v>148</v>
      </c>
      <c r="F71" s="33" t="s">
        <v>312</v>
      </c>
      <c r="G71" s="34" t="s">
        <v>173</v>
      </c>
      <c r="H71" s="33" t="s">
        <v>512</v>
      </c>
      <c r="I71" s="35" t="s">
        <v>172</v>
      </c>
      <c r="J71" s="33" t="s">
        <v>515</v>
      </c>
      <c r="K71" s="27">
        <v>618788060</v>
      </c>
      <c r="L71" s="45"/>
      <c r="M71" s="37"/>
      <c r="N71" s="38"/>
      <c r="O71" s="37"/>
      <c r="P71" s="37"/>
      <c r="Q71" s="51" t="s">
        <v>374</v>
      </c>
      <c r="R71" s="33" t="s">
        <v>149</v>
      </c>
      <c r="S71" s="57">
        <v>429</v>
      </c>
      <c r="T71" s="57">
        <v>429</v>
      </c>
      <c r="U71" s="33" t="s">
        <v>147</v>
      </c>
      <c r="V71" s="33" t="s">
        <v>549</v>
      </c>
      <c r="W71" s="33"/>
      <c r="X71" s="33" t="s">
        <v>599</v>
      </c>
      <c r="Y71" s="41">
        <v>43466</v>
      </c>
      <c r="Z71" s="42">
        <v>43830</v>
      </c>
      <c r="AA71" s="33">
        <f t="shared" ref="AA71" si="9">DAYS360(Y71,Z71)</f>
        <v>360</v>
      </c>
      <c r="AB71" s="38"/>
      <c r="AC71" s="38"/>
      <c r="AD71" s="43"/>
      <c r="AE71" s="43"/>
      <c r="AF71" s="38"/>
      <c r="AG71" s="44"/>
      <c r="AH71" s="44"/>
      <c r="AI71" s="44"/>
      <c r="AJ71" s="27"/>
      <c r="AK71" s="33" t="s">
        <v>438</v>
      </c>
      <c r="AL71" s="17"/>
    </row>
    <row r="72" spans="1:38" s="8" customFormat="1" ht="144" x14ac:dyDescent="0.25">
      <c r="A72" s="33" t="s">
        <v>467</v>
      </c>
      <c r="B72" s="33" t="s">
        <v>466</v>
      </c>
      <c r="C72" s="33"/>
      <c r="D72" s="33" t="s">
        <v>326</v>
      </c>
      <c r="E72" s="33" t="s">
        <v>148</v>
      </c>
      <c r="F72" s="33" t="s">
        <v>312</v>
      </c>
      <c r="G72" s="34" t="s">
        <v>173</v>
      </c>
      <c r="H72" s="33" t="s">
        <v>512</v>
      </c>
      <c r="I72" s="35" t="s">
        <v>172</v>
      </c>
      <c r="J72" s="33" t="s">
        <v>515</v>
      </c>
      <c r="K72" s="27">
        <v>115391713</v>
      </c>
      <c r="L72" s="45"/>
      <c r="M72" s="37"/>
      <c r="N72" s="38"/>
      <c r="O72" s="37"/>
      <c r="P72" s="37"/>
      <c r="Q72" s="51" t="s">
        <v>375</v>
      </c>
      <c r="R72" s="33" t="s">
        <v>149</v>
      </c>
      <c r="S72" s="57">
        <v>80</v>
      </c>
      <c r="T72" s="57">
        <v>80</v>
      </c>
      <c r="U72" s="33" t="s">
        <v>147</v>
      </c>
      <c r="V72" s="33" t="s">
        <v>549</v>
      </c>
      <c r="W72" s="33"/>
      <c r="X72" s="33" t="s">
        <v>599</v>
      </c>
      <c r="Y72" s="41">
        <v>43466</v>
      </c>
      <c r="Z72" s="42">
        <v>43830</v>
      </c>
      <c r="AA72" s="33">
        <f>DAYS360(Y72,Z72)</f>
        <v>360</v>
      </c>
      <c r="AB72" s="38"/>
      <c r="AC72" s="38"/>
      <c r="AD72" s="43"/>
      <c r="AE72" s="43"/>
      <c r="AF72" s="38"/>
      <c r="AG72" s="44"/>
      <c r="AH72" s="44"/>
      <c r="AI72" s="44"/>
      <c r="AJ72" s="27"/>
      <c r="AK72" s="33" t="s">
        <v>438</v>
      </c>
      <c r="AL72" s="17"/>
    </row>
    <row r="73" spans="1:38" s="8" customFormat="1" ht="144" x14ac:dyDescent="0.25">
      <c r="A73" s="33" t="s">
        <v>467</v>
      </c>
      <c r="B73" s="33" t="s">
        <v>466</v>
      </c>
      <c r="C73" s="33"/>
      <c r="D73" s="33" t="s">
        <v>326</v>
      </c>
      <c r="E73" s="33" t="s">
        <v>148</v>
      </c>
      <c r="F73" s="33" t="s">
        <v>312</v>
      </c>
      <c r="G73" s="34" t="s">
        <v>173</v>
      </c>
      <c r="H73" s="33" t="s">
        <v>512</v>
      </c>
      <c r="I73" s="35" t="s">
        <v>172</v>
      </c>
      <c r="J73" s="33" t="s">
        <v>515</v>
      </c>
      <c r="K73" s="27">
        <v>643308799</v>
      </c>
      <c r="L73" s="45"/>
      <c r="M73" s="37"/>
      <c r="N73" s="38"/>
      <c r="O73" s="37"/>
      <c r="P73" s="37"/>
      <c r="Q73" s="51" t="s">
        <v>377</v>
      </c>
      <c r="R73" s="33" t="s">
        <v>149</v>
      </c>
      <c r="S73" s="57">
        <v>446</v>
      </c>
      <c r="T73" s="57">
        <v>446</v>
      </c>
      <c r="U73" s="33" t="s">
        <v>147</v>
      </c>
      <c r="V73" s="33" t="s">
        <v>549</v>
      </c>
      <c r="W73" s="33"/>
      <c r="X73" s="33" t="s">
        <v>599</v>
      </c>
      <c r="Y73" s="41">
        <v>43466</v>
      </c>
      <c r="Z73" s="42">
        <v>43830</v>
      </c>
      <c r="AA73" s="33">
        <f>DAYS360(Y73,Z73)</f>
        <v>360</v>
      </c>
      <c r="AB73" s="38"/>
      <c r="AC73" s="38"/>
      <c r="AD73" s="43"/>
      <c r="AE73" s="43"/>
      <c r="AF73" s="38"/>
      <c r="AG73" s="44"/>
      <c r="AH73" s="44"/>
      <c r="AI73" s="44"/>
      <c r="AJ73" s="27"/>
      <c r="AK73" s="33" t="s">
        <v>438</v>
      </c>
      <c r="AL73" s="17"/>
    </row>
    <row r="74" spans="1:38" s="8" customFormat="1" ht="144" x14ac:dyDescent="0.25">
      <c r="A74" s="33" t="s">
        <v>467</v>
      </c>
      <c r="B74" s="33" t="s">
        <v>466</v>
      </c>
      <c r="C74" s="33"/>
      <c r="D74" s="33" t="s">
        <v>326</v>
      </c>
      <c r="E74" s="33" t="s">
        <v>148</v>
      </c>
      <c r="F74" s="33" t="s">
        <v>312</v>
      </c>
      <c r="G74" s="34" t="s">
        <v>173</v>
      </c>
      <c r="H74" s="33" t="s">
        <v>512</v>
      </c>
      <c r="I74" s="35" t="s">
        <v>172</v>
      </c>
      <c r="J74" s="33" t="s">
        <v>515</v>
      </c>
      <c r="K74" s="27">
        <v>311557624</v>
      </c>
      <c r="L74" s="45"/>
      <c r="M74" s="37"/>
      <c r="N74" s="38"/>
      <c r="O74" s="37"/>
      <c r="P74" s="37"/>
      <c r="Q74" s="51" t="s">
        <v>378</v>
      </c>
      <c r="R74" s="33" t="s">
        <v>149</v>
      </c>
      <c r="S74" s="57">
        <v>216</v>
      </c>
      <c r="T74" s="57">
        <v>216</v>
      </c>
      <c r="U74" s="33" t="s">
        <v>147</v>
      </c>
      <c r="V74" s="33" t="s">
        <v>549</v>
      </c>
      <c r="W74" s="33"/>
      <c r="X74" s="33" t="s">
        <v>599</v>
      </c>
      <c r="Y74" s="41">
        <v>43466</v>
      </c>
      <c r="Z74" s="42">
        <v>43830</v>
      </c>
      <c r="AA74" s="33">
        <f t="shared" ref="AA74:AA84" si="10">DAYS360(Y74,Z74)</f>
        <v>360</v>
      </c>
      <c r="AB74" s="38"/>
      <c r="AC74" s="38"/>
      <c r="AD74" s="43"/>
      <c r="AE74" s="43"/>
      <c r="AF74" s="38"/>
      <c r="AG74" s="44"/>
      <c r="AH74" s="44"/>
      <c r="AI74" s="44"/>
      <c r="AJ74" s="27"/>
      <c r="AK74" s="33" t="s">
        <v>438</v>
      </c>
      <c r="AL74" s="17"/>
    </row>
    <row r="75" spans="1:38" s="8" customFormat="1" ht="144" x14ac:dyDescent="0.25">
      <c r="A75" s="33" t="s">
        <v>467</v>
      </c>
      <c r="B75" s="33" t="s">
        <v>466</v>
      </c>
      <c r="C75" s="33"/>
      <c r="D75" s="33" t="s">
        <v>326</v>
      </c>
      <c r="E75" s="33" t="s">
        <v>148</v>
      </c>
      <c r="F75" s="33" t="s">
        <v>312</v>
      </c>
      <c r="G75" s="34" t="s">
        <v>173</v>
      </c>
      <c r="H75" s="33" t="s">
        <v>512</v>
      </c>
      <c r="I75" s="35" t="s">
        <v>172</v>
      </c>
      <c r="J75" s="33" t="s">
        <v>515</v>
      </c>
      <c r="K75" s="27">
        <v>1412106085</v>
      </c>
      <c r="L75" s="45"/>
      <c r="M75" s="37"/>
      <c r="N75" s="38"/>
      <c r="O75" s="37"/>
      <c r="P75" s="37"/>
      <c r="Q75" s="51" t="s">
        <v>379</v>
      </c>
      <c r="R75" s="33" t="s">
        <v>149</v>
      </c>
      <c r="S75" s="57">
        <v>979</v>
      </c>
      <c r="T75" s="57">
        <v>979</v>
      </c>
      <c r="U75" s="33" t="s">
        <v>147</v>
      </c>
      <c r="V75" s="33" t="s">
        <v>549</v>
      </c>
      <c r="W75" s="33"/>
      <c r="X75" s="33" t="s">
        <v>599</v>
      </c>
      <c r="Y75" s="41">
        <v>43466</v>
      </c>
      <c r="Z75" s="42">
        <v>43830</v>
      </c>
      <c r="AA75" s="33">
        <f t="shared" si="10"/>
        <v>360</v>
      </c>
      <c r="AB75" s="38"/>
      <c r="AC75" s="38"/>
      <c r="AD75" s="43"/>
      <c r="AE75" s="43"/>
      <c r="AF75" s="38"/>
      <c r="AG75" s="44"/>
      <c r="AH75" s="44"/>
      <c r="AI75" s="44"/>
      <c r="AJ75" s="27"/>
      <c r="AK75" s="33" t="s">
        <v>438</v>
      </c>
      <c r="AL75" s="17"/>
    </row>
    <row r="76" spans="1:38" s="8" customFormat="1" ht="144" x14ac:dyDescent="0.25">
      <c r="A76" s="33" t="s">
        <v>467</v>
      </c>
      <c r="B76" s="33" t="s">
        <v>466</v>
      </c>
      <c r="C76" s="33"/>
      <c r="D76" s="33" t="s">
        <v>326</v>
      </c>
      <c r="E76" s="33" t="s">
        <v>148</v>
      </c>
      <c r="F76" s="33" t="s">
        <v>312</v>
      </c>
      <c r="G76" s="34" t="s">
        <v>173</v>
      </c>
      <c r="H76" s="33" t="s">
        <v>512</v>
      </c>
      <c r="I76" s="35" t="s">
        <v>172</v>
      </c>
      <c r="J76" s="33" t="s">
        <v>515</v>
      </c>
      <c r="K76" s="27">
        <v>207705083</v>
      </c>
      <c r="L76" s="45"/>
      <c r="M76" s="37"/>
      <c r="N76" s="38"/>
      <c r="O76" s="37"/>
      <c r="P76" s="37"/>
      <c r="Q76" s="51" t="s">
        <v>380</v>
      </c>
      <c r="R76" s="33" t="s">
        <v>149</v>
      </c>
      <c r="S76" s="57">
        <v>144</v>
      </c>
      <c r="T76" s="57">
        <v>144</v>
      </c>
      <c r="U76" s="33" t="s">
        <v>147</v>
      </c>
      <c r="V76" s="33" t="s">
        <v>549</v>
      </c>
      <c r="W76" s="33"/>
      <c r="X76" s="33" t="s">
        <v>599</v>
      </c>
      <c r="Y76" s="41">
        <v>43466</v>
      </c>
      <c r="Z76" s="42">
        <v>43830</v>
      </c>
      <c r="AA76" s="33">
        <f t="shared" si="10"/>
        <v>360</v>
      </c>
      <c r="AB76" s="38"/>
      <c r="AC76" s="38"/>
      <c r="AD76" s="43"/>
      <c r="AE76" s="43"/>
      <c r="AF76" s="38"/>
      <c r="AG76" s="44"/>
      <c r="AH76" s="44"/>
      <c r="AI76" s="44"/>
      <c r="AJ76" s="27"/>
      <c r="AK76" s="33" t="s">
        <v>438</v>
      </c>
      <c r="AL76" s="17"/>
    </row>
    <row r="77" spans="1:38" s="8" customFormat="1" ht="144" x14ac:dyDescent="0.25">
      <c r="A77" s="33" t="s">
        <v>467</v>
      </c>
      <c r="B77" s="33" t="s">
        <v>466</v>
      </c>
      <c r="C77" s="33"/>
      <c r="D77" s="33" t="s">
        <v>326</v>
      </c>
      <c r="E77" s="33" t="s">
        <v>148</v>
      </c>
      <c r="F77" s="33" t="s">
        <v>312</v>
      </c>
      <c r="G77" s="34" t="s">
        <v>173</v>
      </c>
      <c r="H77" s="33" t="s">
        <v>512</v>
      </c>
      <c r="I77" s="35" t="s">
        <v>172</v>
      </c>
      <c r="J77" s="33" t="s">
        <v>515</v>
      </c>
      <c r="K77" s="27">
        <v>336078363</v>
      </c>
      <c r="L77" s="45"/>
      <c r="M77" s="37"/>
      <c r="N77" s="38"/>
      <c r="O77" s="37"/>
      <c r="P77" s="37"/>
      <c r="Q77" s="51" t="s">
        <v>381</v>
      </c>
      <c r="R77" s="33" t="s">
        <v>149</v>
      </c>
      <c r="S77" s="57">
        <v>233</v>
      </c>
      <c r="T77" s="57">
        <v>233</v>
      </c>
      <c r="U77" s="33" t="s">
        <v>147</v>
      </c>
      <c r="V77" s="33" t="s">
        <v>549</v>
      </c>
      <c r="W77" s="33"/>
      <c r="X77" s="33" t="s">
        <v>599</v>
      </c>
      <c r="Y77" s="41">
        <v>43466</v>
      </c>
      <c r="Z77" s="42">
        <v>43830</v>
      </c>
      <c r="AA77" s="33">
        <f t="shared" si="10"/>
        <v>360</v>
      </c>
      <c r="AB77" s="38"/>
      <c r="AC77" s="38"/>
      <c r="AD77" s="43"/>
      <c r="AE77" s="43"/>
      <c r="AF77" s="38"/>
      <c r="AG77" s="44"/>
      <c r="AH77" s="44"/>
      <c r="AI77" s="44"/>
      <c r="AJ77" s="27"/>
      <c r="AK77" s="33" t="s">
        <v>438</v>
      </c>
      <c r="AL77" s="17"/>
    </row>
    <row r="78" spans="1:38" s="8" customFormat="1" ht="144" x14ac:dyDescent="0.25">
      <c r="A78" s="33" t="s">
        <v>467</v>
      </c>
      <c r="B78" s="33" t="s">
        <v>466</v>
      </c>
      <c r="C78" s="33"/>
      <c r="D78" s="33" t="s">
        <v>326</v>
      </c>
      <c r="E78" s="33" t="s">
        <v>148</v>
      </c>
      <c r="F78" s="33" t="s">
        <v>312</v>
      </c>
      <c r="G78" s="34" t="s">
        <v>173</v>
      </c>
      <c r="H78" s="33" t="s">
        <v>512</v>
      </c>
      <c r="I78" s="35" t="s">
        <v>172</v>
      </c>
      <c r="J78" s="33" t="s">
        <v>515</v>
      </c>
      <c r="K78" s="27">
        <v>50483874</v>
      </c>
      <c r="L78" s="45"/>
      <c r="M78" s="37"/>
      <c r="N78" s="38"/>
      <c r="O78" s="37"/>
      <c r="P78" s="37"/>
      <c r="Q78" s="51" t="s">
        <v>383</v>
      </c>
      <c r="R78" s="33" t="s">
        <v>149</v>
      </c>
      <c r="S78" s="57">
        <v>35</v>
      </c>
      <c r="T78" s="57">
        <v>35</v>
      </c>
      <c r="U78" s="33" t="s">
        <v>147</v>
      </c>
      <c r="V78" s="33" t="s">
        <v>549</v>
      </c>
      <c r="W78" s="33"/>
      <c r="X78" s="33" t="s">
        <v>599</v>
      </c>
      <c r="Y78" s="41">
        <v>43466</v>
      </c>
      <c r="Z78" s="42">
        <v>43830</v>
      </c>
      <c r="AA78" s="33">
        <f t="shared" si="10"/>
        <v>360</v>
      </c>
      <c r="AB78" s="38"/>
      <c r="AC78" s="38"/>
      <c r="AD78" s="43"/>
      <c r="AE78" s="43"/>
      <c r="AF78" s="38"/>
      <c r="AG78" s="44"/>
      <c r="AH78" s="44"/>
      <c r="AI78" s="44"/>
      <c r="AJ78" s="27"/>
      <c r="AK78" s="33" t="s">
        <v>438</v>
      </c>
      <c r="AL78" s="17"/>
    </row>
    <row r="79" spans="1:38" s="8" customFormat="1" ht="144" x14ac:dyDescent="0.25">
      <c r="A79" s="33" t="s">
        <v>467</v>
      </c>
      <c r="B79" s="33" t="s">
        <v>466</v>
      </c>
      <c r="C79" s="33"/>
      <c r="D79" s="33" t="s">
        <v>326</v>
      </c>
      <c r="E79" s="33" t="s">
        <v>148</v>
      </c>
      <c r="F79" s="33" t="s">
        <v>312</v>
      </c>
      <c r="G79" s="34" t="s">
        <v>173</v>
      </c>
      <c r="H79" s="33" t="s">
        <v>512</v>
      </c>
      <c r="I79" s="35" t="s">
        <v>172</v>
      </c>
      <c r="J79" s="33" t="s">
        <v>515</v>
      </c>
      <c r="K79" s="27">
        <v>246649786</v>
      </c>
      <c r="L79" s="45"/>
      <c r="M79" s="37"/>
      <c r="N79" s="38"/>
      <c r="O79" s="37"/>
      <c r="P79" s="37"/>
      <c r="Q79" s="51" t="s">
        <v>384</v>
      </c>
      <c r="R79" s="33" t="s">
        <v>149</v>
      </c>
      <c r="S79" s="57">
        <v>171</v>
      </c>
      <c r="T79" s="57">
        <v>171</v>
      </c>
      <c r="U79" s="33" t="s">
        <v>147</v>
      </c>
      <c r="V79" s="33" t="s">
        <v>549</v>
      </c>
      <c r="W79" s="33"/>
      <c r="X79" s="33" t="s">
        <v>599</v>
      </c>
      <c r="Y79" s="41">
        <v>43466</v>
      </c>
      <c r="Z79" s="42">
        <v>43830</v>
      </c>
      <c r="AA79" s="33">
        <f t="shared" si="10"/>
        <v>360</v>
      </c>
      <c r="AB79" s="38"/>
      <c r="AC79" s="38"/>
      <c r="AD79" s="43"/>
      <c r="AE79" s="43"/>
      <c r="AF79" s="38"/>
      <c r="AG79" s="44"/>
      <c r="AH79" s="44"/>
      <c r="AI79" s="44"/>
      <c r="AJ79" s="27"/>
      <c r="AK79" s="33" t="s">
        <v>438</v>
      </c>
      <c r="AL79" s="17"/>
    </row>
    <row r="80" spans="1:38" s="8" customFormat="1" ht="144" x14ac:dyDescent="0.25">
      <c r="A80" s="33" t="s">
        <v>467</v>
      </c>
      <c r="B80" s="33" t="s">
        <v>466</v>
      </c>
      <c r="C80" s="33"/>
      <c r="D80" s="33" t="s">
        <v>326</v>
      </c>
      <c r="E80" s="33" t="s">
        <v>148</v>
      </c>
      <c r="F80" s="33" t="s">
        <v>312</v>
      </c>
      <c r="G80" s="34" t="s">
        <v>173</v>
      </c>
      <c r="H80" s="33" t="s">
        <v>512</v>
      </c>
      <c r="I80" s="35" t="s">
        <v>172</v>
      </c>
      <c r="J80" s="33" t="s">
        <v>515</v>
      </c>
      <c r="K80" s="27">
        <v>100000000</v>
      </c>
      <c r="L80" s="45"/>
      <c r="M80" s="37"/>
      <c r="N80" s="38"/>
      <c r="O80" s="37"/>
      <c r="P80" s="37"/>
      <c r="Q80" s="51" t="s">
        <v>392</v>
      </c>
      <c r="R80" s="33" t="s">
        <v>149</v>
      </c>
      <c r="S80" s="57">
        <v>70</v>
      </c>
      <c r="T80" s="57">
        <v>70</v>
      </c>
      <c r="U80" s="33" t="s">
        <v>147</v>
      </c>
      <c r="V80" s="33" t="s">
        <v>549</v>
      </c>
      <c r="W80" s="33"/>
      <c r="X80" s="33" t="s">
        <v>599</v>
      </c>
      <c r="Y80" s="41">
        <v>43466</v>
      </c>
      <c r="Z80" s="42">
        <v>43830</v>
      </c>
      <c r="AA80" s="33">
        <f t="shared" si="10"/>
        <v>360</v>
      </c>
      <c r="AB80" s="38"/>
      <c r="AC80" s="38"/>
      <c r="AD80" s="43"/>
      <c r="AE80" s="43"/>
      <c r="AF80" s="38"/>
      <c r="AG80" s="44"/>
      <c r="AH80" s="44"/>
      <c r="AI80" s="44"/>
      <c r="AJ80" s="27"/>
      <c r="AK80" s="33" t="s">
        <v>438</v>
      </c>
      <c r="AL80" s="16"/>
    </row>
    <row r="81" spans="1:38" s="8" customFormat="1" ht="144" x14ac:dyDescent="0.25">
      <c r="A81" s="33" t="s">
        <v>467</v>
      </c>
      <c r="B81" s="33" t="s">
        <v>466</v>
      </c>
      <c r="C81" s="33"/>
      <c r="D81" s="33" t="s">
        <v>326</v>
      </c>
      <c r="E81" s="33" t="s">
        <v>148</v>
      </c>
      <c r="F81" s="33" t="s">
        <v>312</v>
      </c>
      <c r="G81" s="34" t="s">
        <v>173</v>
      </c>
      <c r="H81" s="33" t="s">
        <v>512</v>
      </c>
      <c r="I81" s="35" t="s">
        <v>172</v>
      </c>
      <c r="J81" s="33" t="s">
        <v>515</v>
      </c>
      <c r="K81" s="27">
        <v>370695877</v>
      </c>
      <c r="L81" s="45"/>
      <c r="M81" s="37"/>
      <c r="N81" s="38"/>
      <c r="O81" s="37"/>
      <c r="P81" s="37"/>
      <c r="Q81" s="51" t="s">
        <v>386</v>
      </c>
      <c r="R81" s="33" t="s">
        <v>149</v>
      </c>
      <c r="S81" s="57">
        <v>257</v>
      </c>
      <c r="T81" s="57">
        <v>257</v>
      </c>
      <c r="U81" s="33" t="s">
        <v>147</v>
      </c>
      <c r="V81" s="33" t="s">
        <v>549</v>
      </c>
      <c r="W81" s="33"/>
      <c r="X81" s="33" t="s">
        <v>599</v>
      </c>
      <c r="Y81" s="41">
        <v>43466</v>
      </c>
      <c r="Z81" s="42">
        <v>43830</v>
      </c>
      <c r="AA81" s="33">
        <f t="shared" si="10"/>
        <v>360</v>
      </c>
      <c r="AB81" s="38"/>
      <c r="AC81" s="38"/>
      <c r="AD81" s="43"/>
      <c r="AE81" s="43"/>
      <c r="AF81" s="38"/>
      <c r="AG81" s="44"/>
      <c r="AH81" s="44"/>
      <c r="AI81" s="44"/>
      <c r="AJ81" s="27"/>
      <c r="AK81" s="33" t="s">
        <v>438</v>
      </c>
      <c r="AL81" s="17"/>
    </row>
    <row r="82" spans="1:38" s="8" customFormat="1" ht="144" x14ac:dyDescent="0.25">
      <c r="A82" s="33" t="s">
        <v>467</v>
      </c>
      <c r="B82" s="33" t="s">
        <v>466</v>
      </c>
      <c r="C82" s="33"/>
      <c r="D82" s="33" t="s">
        <v>326</v>
      </c>
      <c r="E82" s="33" t="s">
        <v>148</v>
      </c>
      <c r="F82" s="33" t="s">
        <v>312</v>
      </c>
      <c r="G82" s="34" t="s">
        <v>173</v>
      </c>
      <c r="H82" s="33" t="s">
        <v>512</v>
      </c>
      <c r="I82" s="35" t="s">
        <v>172</v>
      </c>
      <c r="J82" s="33" t="s">
        <v>515</v>
      </c>
      <c r="K82" s="27">
        <v>210589878</v>
      </c>
      <c r="L82" s="45"/>
      <c r="M82" s="37"/>
      <c r="N82" s="38"/>
      <c r="O82" s="37"/>
      <c r="P82" s="37"/>
      <c r="Q82" s="51" t="s">
        <v>150</v>
      </c>
      <c r="R82" s="33" t="s">
        <v>149</v>
      </c>
      <c r="S82" s="57">
        <v>146</v>
      </c>
      <c r="T82" s="57">
        <v>146</v>
      </c>
      <c r="U82" s="33" t="s">
        <v>147</v>
      </c>
      <c r="V82" s="33" t="s">
        <v>549</v>
      </c>
      <c r="W82" s="33"/>
      <c r="X82" s="33" t="s">
        <v>599</v>
      </c>
      <c r="Y82" s="41">
        <v>43466</v>
      </c>
      <c r="Z82" s="42">
        <v>43830</v>
      </c>
      <c r="AA82" s="33">
        <f t="shared" si="10"/>
        <v>360</v>
      </c>
      <c r="AB82" s="38"/>
      <c r="AC82" s="38"/>
      <c r="AD82" s="43"/>
      <c r="AE82" s="43"/>
      <c r="AF82" s="38"/>
      <c r="AG82" s="44"/>
      <c r="AH82" s="44"/>
      <c r="AI82" s="44"/>
      <c r="AJ82" s="27"/>
      <c r="AK82" s="33" t="s">
        <v>438</v>
      </c>
      <c r="AL82" s="17"/>
    </row>
    <row r="83" spans="1:38" s="8" customFormat="1" ht="144" x14ac:dyDescent="0.25">
      <c r="A83" s="33" t="s">
        <v>467</v>
      </c>
      <c r="B83" s="33" t="s">
        <v>466</v>
      </c>
      <c r="C83" s="33"/>
      <c r="D83" s="33" t="s">
        <v>326</v>
      </c>
      <c r="E83" s="33" t="s">
        <v>148</v>
      </c>
      <c r="F83" s="33" t="s">
        <v>312</v>
      </c>
      <c r="G83" s="34" t="s">
        <v>173</v>
      </c>
      <c r="H83" s="33" t="s">
        <v>512</v>
      </c>
      <c r="I83" s="35" t="s">
        <v>172</v>
      </c>
      <c r="J83" s="33" t="s">
        <v>515</v>
      </c>
      <c r="K83" s="27">
        <v>246649786</v>
      </c>
      <c r="L83" s="45"/>
      <c r="M83" s="37"/>
      <c r="N83" s="38"/>
      <c r="O83" s="37"/>
      <c r="P83" s="37"/>
      <c r="Q83" s="51" t="s">
        <v>389</v>
      </c>
      <c r="R83" s="33" t="s">
        <v>149</v>
      </c>
      <c r="S83" s="57">
        <v>171</v>
      </c>
      <c r="T83" s="57">
        <v>171</v>
      </c>
      <c r="U83" s="33" t="s">
        <v>147</v>
      </c>
      <c r="V83" s="33" t="s">
        <v>549</v>
      </c>
      <c r="W83" s="33"/>
      <c r="X83" s="33" t="s">
        <v>599</v>
      </c>
      <c r="Y83" s="41">
        <v>43466</v>
      </c>
      <c r="Z83" s="42">
        <v>43830</v>
      </c>
      <c r="AA83" s="33">
        <f t="shared" si="10"/>
        <v>360</v>
      </c>
      <c r="AB83" s="38"/>
      <c r="AC83" s="38"/>
      <c r="AD83" s="43"/>
      <c r="AE83" s="43"/>
      <c r="AF83" s="38"/>
      <c r="AG83" s="44"/>
      <c r="AH83" s="44"/>
      <c r="AI83" s="44"/>
      <c r="AJ83" s="27"/>
      <c r="AK83" s="33" t="s">
        <v>438</v>
      </c>
      <c r="AL83" s="17"/>
    </row>
    <row r="84" spans="1:38" s="8" customFormat="1" ht="144" x14ac:dyDescent="0.25">
      <c r="A84" s="33" t="s">
        <v>467</v>
      </c>
      <c r="B84" s="33" t="s">
        <v>466</v>
      </c>
      <c r="C84" s="33"/>
      <c r="D84" s="33" t="s">
        <v>326</v>
      </c>
      <c r="E84" s="33" t="s">
        <v>148</v>
      </c>
      <c r="F84" s="33" t="s">
        <v>312</v>
      </c>
      <c r="G84" s="34" t="s">
        <v>173</v>
      </c>
      <c r="H84" s="33" t="s">
        <v>512</v>
      </c>
      <c r="I84" s="35" t="s">
        <v>172</v>
      </c>
      <c r="J84" s="33" t="s">
        <v>515</v>
      </c>
      <c r="K84" s="27">
        <v>370695877</v>
      </c>
      <c r="L84" s="45"/>
      <c r="M84" s="37"/>
      <c r="N84" s="38"/>
      <c r="O84" s="37"/>
      <c r="P84" s="37"/>
      <c r="Q84" s="51" t="s">
        <v>387</v>
      </c>
      <c r="R84" s="33" t="s">
        <v>149</v>
      </c>
      <c r="S84" s="57">
        <v>257</v>
      </c>
      <c r="T84" s="57">
        <v>257</v>
      </c>
      <c r="U84" s="33" t="s">
        <v>147</v>
      </c>
      <c r="V84" s="33" t="s">
        <v>549</v>
      </c>
      <c r="W84" s="33"/>
      <c r="X84" s="33" t="s">
        <v>599</v>
      </c>
      <c r="Y84" s="41">
        <v>43466</v>
      </c>
      <c r="Z84" s="42">
        <v>43830</v>
      </c>
      <c r="AA84" s="33">
        <f t="shared" si="10"/>
        <v>360</v>
      </c>
      <c r="AB84" s="38"/>
      <c r="AC84" s="38"/>
      <c r="AD84" s="43"/>
      <c r="AE84" s="43"/>
      <c r="AF84" s="38"/>
      <c r="AG84" s="44"/>
      <c r="AH84" s="44"/>
      <c r="AI84" s="44"/>
      <c r="AJ84" s="27"/>
      <c r="AK84" s="33" t="s">
        <v>438</v>
      </c>
      <c r="AL84" s="17"/>
    </row>
    <row r="85" spans="1:38" s="8" customFormat="1" ht="144" x14ac:dyDescent="0.25">
      <c r="A85" s="33" t="s">
        <v>467</v>
      </c>
      <c r="B85" s="33" t="s">
        <v>466</v>
      </c>
      <c r="C85" s="33"/>
      <c r="D85" s="33" t="s">
        <v>326</v>
      </c>
      <c r="E85" s="33" t="s">
        <v>148</v>
      </c>
      <c r="F85" s="33" t="s">
        <v>312</v>
      </c>
      <c r="G85" s="34" t="s">
        <v>173</v>
      </c>
      <c r="H85" s="33" t="s">
        <v>512</v>
      </c>
      <c r="I85" s="35" t="s">
        <v>172</v>
      </c>
      <c r="J85" s="33" t="s">
        <v>515</v>
      </c>
      <c r="K85" s="27">
        <v>184626740</v>
      </c>
      <c r="L85" s="45"/>
      <c r="M85" s="37"/>
      <c r="N85" s="38"/>
      <c r="O85" s="37"/>
      <c r="P85" s="37"/>
      <c r="Q85" s="51" t="s">
        <v>388</v>
      </c>
      <c r="R85" s="33" t="s">
        <v>149</v>
      </c>
      <c r="S85" s="57">
        <v>128</v>
      </c>
      <c r="T85" s="57">
        <v>128</v>
      </c>
      <c r="U85" s="33" t="s">
        <v>147</v>
      </c>
      <c r="V85" s="33" t="s">
        <v>549</v>
      </c>
      <c r="W85" s="33"/>
      <c r="X85" s="33" t="s">
        <v>599</v>
      </c>
      <c r="Y85" s="41">
        <v>43466</v>
      </c>
      <c r="Z85" s="42">
        <v>43830</v>
      </c>
      <c r="AA85" s="33">
        <f t="shared" ref="AA85" si="11">DAYS360(Y85,Z85)</f>
        <v>360</v>
      </c>
      <c r="AB85" s="38"/>
      <c r="AC85" s="38"/>
      <c r="AD85" s="43"/>
      <c r="AE85" s="43"/>
      <c r="AF85" s="38"/>
      <c r="AG85" s="44"/>
      <c r="AH85" s="44"/>
      <c r="AI85" s="44"/>
      <c r="AJ85" s="27"/>
      <c r="AK85" s="33" t="s">
        <v>438</v>
      </c>
      <c r="AL85" s="17"/>
    </row>
    <row r="86" spans="1:38" s="8" customFormat="1" ht="144" x14ac:dyDescent="0.25">
      <c r="A86" s="33" t="s">
        <v>467</v>
      </c>
      <c r="B86" s="33" t="s">
        <v>466</v>
      </c>
      <c r="C86" s="33"/>
      <c r="D86" s="33" t="s">
        <v>326</v>
      </c>
      <c r="E86" s="33" t="s">
        <v>148</v>
      </c>
      <c r="F86" s="33" t="s">
        <v>312</v>
      </c>
      <c r="G86" s="34" t="s">
        <v>173</v>
      </c>
      <c r="H86" s="33" t="s">
        <v>512</v>
      </c>
      <c r="I86" s="35" t="s">
        <v>172</v>
      </c>
      <c r="J86" s="33" t="s">
        <v>515</v>
      </c>
      <c r="K86" s="27">
        <v>122603695</v>
      </c>
      <c r="L86" s="45"/>
      <c r="M86" s="37"/>
      <c r="N86" s="38"/>
      <c r="O86" s="37"/>
      <c r="P86" s="37"/>
      <c r="Q86" s="51" t="s">
        <v>390</v>
      </c>
      <c r="R86" s="33" t="s">
        <v>149</v>
      </c>
      <c r="S86" s="57">
        <v>85</v>
      </c>
      <c r="T86" s="57">
        <v>85</v>
      </c>
      <c r="U86" s="33" t="s">
        <v>147</v>
      </c>
      <c r="V86" s="33" t="s">
        <v>549</v>
      </c>
      <c r="W86" s="33"/>
      <c r="X86" s="33" t="s">
        <v>599</v>
      </c>
      <c r="Y86" s="41">
        <v>43466</v>
      </c>
      <c r="Z86" s="42">
        <v>43830</v>
      </c>
      <c r="AA86" s="33">
        <f t="shared" ref="AA86:AA94" si="12">DAYS360(Y86,Z86)</f>
        <v>360</v>
      </c>
      <c r="AB86" s="38"/>
      <c r="AC86" s="38"/>
      <c r="AD86" s="43"/>
      <c r="AE86" s="43"/>
      <c r="AF86" s="38"/>
      <c r="AG86" s="44"/>
      <c r="AH86" s="44"/>
      <c r="AI86" s="44"/>
      <c r="AJ86" s="27"/>
      <c r="AK86" s="33" t="s">
        <v>438</v>
      </c>
      <c r="AL86" s="17"/>
    </row>
    <row r="87" spans="1:38" s="8" customFormat="1" ht="144" x14ac:dyDescent="0.25">
      <c r="A87" s="33" t="s">
        <v>467</v>
      </c>
      <c r="B87" s="33" t="s">
        <v>466</v>
      </c>
      <c r="C87" s="33"/>
      <c r="D87" s="33" t="s">
        <v>326</v>
      </c>
      <c r="E87" s="33" t="s">
        <v>148</v>
      </c>
      <c r="F87" s="33" t="s">
        <v>312</v>
      </c>
      <c r="G87" s="34" t="s">
        <v>173</v>
      </c>
      <c r="H87" s="33" t="s">
        <v>512</v>
      </c>
      <c r="I87" s="35" t="s">
        <v>172</v>
      </c>
      <c r="J87" s="33" t="s">
        <v>515</v>
      </c>
      <c r="K87" s="27">
        <v>5769586</v>
      </c>
      <c r="L87" s="45"/>
      <c r="M87" s="37"/>
      <c r="N87" s="38"/>
      <c r="O87" s="37"/>
      <c r="P87" s="37"/>
      <c r="Q87" s="51" t="s">
        <v>391</v>
      </c>
      <c r="R87" s="33" t="s">
        <v>149</v>
      </c>
      <c r="S87" s="57">
        <v>4</v>
      </c>
      <c r="T87" s="57">
        <v>4</v>
      </c>
      <c r="U87" s="33" t="s">
        <v>147</v>
      </c>
      <c r="V87" s="33" t="s">
        <v>549</v>
      </c>
      <c r="W87" s="33"/>
      <c r="X87" s="33" t="s">
        <v>599</v>
      </c>
      <c r="Y87" s="41">
        <v>43466</v>
      </c>
      <c r="Z87" s="42">
        <v>43830</v>
      </c>
      <c r="AA87" s="33">
        <f t="shared" si="12"/>
        <v>360</v>
      </c>
      <c r="AB87" s="38"/>
      <c r="AC87" s="38"/>
      <c r="AD87" s="43"/>
      <c r="AE87" s="43"/>
      <c r="AF87" s="38"/>
      <c r="AG87" s="44"/>
      <c r="AH87" s="44"/>
      <c r="AI87" s="44"/>
      <c r="AJ87" s="27"/>
      <c r="AK87" s="33" t="s">
        <v>438</v>
      </c>
      <c r="AL87" s="17"/>
    </row>
    <row r="88" spans="1:38" s="8" customFormat="1" ht="144" x14ac:dyDescent="0.25">
      <c r="A88" s="33" t="s">
        <v>467</v>
      </c>
      <c r="B88" s="33" t="s">
        <v>466</v>
      </c>
      <c r="C88" s="33"/>
      <c r="D88" s="33" t="s">
        <v>326</v>
      </c>
      <c r="E88" s="33" t="s">
        <v>148</v>
      </c>
      <c r="F88" s="33" t="s">
        <v>312</v>
      </c>
      <c r="G88" s="34" t="s">
        <v>173</v>
      </c>
      <c r="H88" s="33" t="s">
        <v>512</v>
      </c>
      <c r="I88" s="35" t="s">
        <v>172</v>
      </c>
      <c r="J88" s="33" t="s">
        <v>515</v>
      </c>
      <c r="K88" s="27">
        <v>246649786</v>
      </c>
      <c r="L88" s="45"/>
      <c r="M88" s="37"/>
      <c r="N88" s="38"/>
      <c r="O88" s="37"/>
      <c r="P88" s="37"/>
      <c r="Q88" s="51" t="s">
        <v>393</v>
      </c>
      <c r="R88" s="33" t="s">
        <v>149</v>
      </c>
      <c r="S88" s="57">
        <v>171</v>
      </c>
      <c r="T88" s="57">
        <v>171</v>
      </c>
      <c r="U88" s="33" t="s">
        <v>147</v>
      </c>
      <c r="V88" s="33" t="s">
        <v>549</v>
      </c>
      <c r="W88" s="33"/>
      <c r="X88" s="33" t="s">
        <v>599</v>
      </c>
      <c r="Y88" s="41">
        <v>43466</v>
      </c>
      <c r="Z88" s="42">
        <v>43830</v>
      </c>
      <c r="AA88" s="33">
        <f t="shared" si="12"/>
        <v>360</v>
      </c>
      <c r="AB88" s="38"/>
      <c r="AC88" s="38"/>
      <c r="AD88" s="43"/>
      <c r="AE88" s="43"/>
      <c r="AF88" s="38"/>
      <c r="AG88" s="44"/>
      <c r="AH88" s="44"/>
      <c r="AI88" s="44"/>
      <c r="AJ88" s="27"/>
      <c r="AK88" s="33" t="s">
        <v>438</v>
      </c>
      <c r="AL88" s="17"/>
    </row>
    <row r="89" spans="1:38" s="8" customFormat="1" ht="156" x14ac:dyDescent="0.25">
      <c r="A89" s="33" t="s">
        <v>467</v>
      </c>
      <c r="B89" s="33" t="s">
        <v>466</v>
      </c>
      <c r="C89" s="33"/>
      <c r="D89" s="33" t="s">
        <v>326</v>
      </c>
      <c r="E89" s="33" t="s">
        <v>148</v>
      </c>
      <c r="F89" s="33" t="s">
        <v>312</v>
      </c>
      <c r="G89" s="34" t="s">
        <v>173</v>
      </c>
      <c r="H89" s="33" t="s">
        <v>512</v>
      </c>
      <c r="I89" s="35" t="s">
        <v>172</v>
      </c>
      <c r="J89" s="33" t="s">
        <v>515</v>
      </c>
      <c r="K89" s="27">
        <v>370695877</v>
      </c>
      <c r="L89" s="45"/>
      <c r="M89" s="37"/>
      <c r="N89" s="38"/>
      <c r="O89" s="37"/>
      <c r="P89" s="37"/>
      <c r="Q89" s="51" t="s">
        <v>394</v>
      </c>
      <c r="R89" s="33" t="s">
        <v>149</v>
      </c>
      <c r="S89" s="57">
        <v>257</v>
      </c>
      <c r="T89" s="57">
        <v>257</v>
      </c>
      <c r="U89" s="33" t="s">
        <v>147</v>
      </c>
      <c r="V89" s="33" t="s">
        <v>549</v>
      </c>
      <c r="W89" s="33"/>
      <c r="X89" s="33" t="s">
        <v>599</v>
      </c>
      <c r="Y89" s="41">
        <v>43466</v>
      </c>
      <c r="Z89" s="42">
        <v>43830</v>
      </c>
      <c r="AA89" s="33">
        <f t="shared" si="12"/>
        <v>360</v>
      </c>
      <c r="AB89" s="38"/>
      <c r="AC89" s="38"/>
      <c r="AD89" s="43"/>
      <c r="AE89" s="43"/>
      <c r="AF89" s="38"/>
      <c r="AG89" s="44"/>
      <c r="AH89" s="44"/>
      <c r="AI89" s="44"/>
      <c r="AJ89" s="27"/>
      <c r="AK89" s="33" t="s">
        <v>438</v>
      </c>
      <c r="AL89" s="17"/>
    </row>
    <row r="90" spans="1:38" s="8" customFormat="1" ht="144" x14ac:dyDescent="0.25">
      <c r="A90" s="33" t="s">
        <v>467</v>
      </c>
      <c r="B90" s="33" t="s">
        <v>466</v>
      </c>
      <c r="C90" s="33"/>
      <c r="D90" s="33" t="s">
        <v>326</v>
      </c>
      <c r="E90" s="33" t="s">
        <v>148</v>
      </c>
      <c r="F90" s="33" t="s">
        <v>312</v>
      </c>
      <c r="G90" s="34" t="s">
        <v>173</v>
      </c>
      <c r="H90" s="33" t="s">
        <v>512</v>
      </c>
      <c r="I90" s="35" t="s">
        <v>172</v>
      </c>
      <c r="J90" s="33" t="s">
        <v>515</v>
      </c>
      <c r="K90" s="27">
        <v>519262707</v>
      </c>
      <c r="L90" s="45"/>
      <c r="M90" s="37"/>
      <c r="N90" s="38"/>
      <c r="O90" s="37"/>
      <c r="P90" s="37"/>
      <c r="Q90" s="51" t="s">
        <v>327</v>
      </c>
      <c r="R90" s="33" t="s">
        <v>149</v>
      </c>
      <c r="S90" s="57">
        <v>360</v>
      </c>
      <c r="T90" s="57">
        <v>360</v>
      </c>
      <c r="U90" s="33" t="s">
        <v>147</v>
      </c>
      <c r="V90" s="33" t="s">
        <v>549</v>
      </c>
      <c r="W90" s="33"/>
      <c r="X90" s="33" t="s">
        <v>599</v>
      </c>
      <c r="Y90" s="41">
        <v>43466</v>
      </c>
      <c r="Z90" s="42">
        <v>43830</v>
      </c>
      <c r="AA90" s="33">
        <f t="shared" si="12"/>
        <v>360</v>
      </c>
      <c r="AB90" s="38"/>
      <c r="AC90" s="38"/>
      <c r="AD90" s="43"/>
      <c r="AE90" s="43"/>
      <c r="AF90" s="38"/>
      <c r="AG90" s="44"/>
      <c r="AH90" s="44"/>
      <c r="AI90" s="44"/>
      <c r="AJ90" s="27"/>
      <c r="AK90" s="33" t="s">
        <v>438</v>
      </c>
      <c r="AL90" s="17"/>
    </row>
    <row r="91" spans="1:38" s="8" customFormat="1" ht="144" x14ac:dyDescent="0.25">
      <c r="A91" s="33" t="s">
        <v>467</v>
      </c>
      <c r="B91" s="33" t="s">
        <v>466</v>
      </c>
      <c r="C91" s="33"/>
      <c r="D91" s="33" t="s">
        <v>325</v>
      </c>
      <c r="E91" s="33" t="s">
        <v>151</v>
      </c>
      <c r="F91" s="33" t="s">
        <v>312</v>
      </c>
      <c r="G91" s="34" t="s">
        <v>173</v>
      </c>
      <c r="H91" s="33" t="s">
        <v>512</v>
      </c>
      <c r="I91" s="35" t="s">
        <v>172</v>
      </c>
      <c r="J91" s="33" t="s">
        <v>515</v>
      </c>
      <c r="K91" s="27">
        <v>191687214</v>
      </c>
      <c r="L91" s="45"/>
      <c r="M91" s="37"/>
      <c r="N91" s="38"/>
      <c r="O91" s="37"/>
      <c r="P91" s="37"/>
      <c r="Q91" s="51" t="s">
        <v>415</v>
      </c>
      <c r="R91" s="33" t="s">
        <v>156</v>
      </c>
      <c r="S91" s="57">
        <v>8900</v>
      </c>
      <c r="T91" s="57">
        <v>8900</v>
      </c>
      <c r="U91" s="33" t="s">
        <v>157</v>
      </c>
      <c r="V91" s="33" t="s">
        <v>550</v>
      </c>
      <c r="W91" s="33"/>
      <c r="X91" s="33" t="s">
        <v>602</v>
      </c>
      <c r="Y91" s="41">
        <v>43466</v>
      </c>
      <c r="Z91" s="42">
        <v>43830</v>
      </c>
      <c r="AA91" s="33">
        <f t="shared" si="12"/>
        <v>360</v>
      </c>
      <c r="AB91" s="38"/>
      <c r="AC91" s="38"/>
      <c r="AD91" s="43"/>
      <c r="AE91" s="43"/>
      <c r="AF91" s="38"/>
      <c r="AG91" s="44"/>
      <c r="AH91" s="44"/>
      <c r="AI91" s="44"/>
      <c r="AJ91" s="27"/>
      <c r="AK91" s="33" t="s">
        <v>438</v>
      </c>
      <c r="AL91" s="17"/>
    </row>
    <row r="92" spans="1:38" s="8" customFormat="1" ht="144" x14ac:dyDescent="0.25">
      <c r="A92" s="33" t="s">
        <v>467</v>
      </c>
      <c r="B92" s="33" t="s">
        <v>466</v>
      </c>
      <c r="C92" s="33"/>
      <c r="D92" s="33" t="s">
        <v>325</v>
      </c>
      <c r="E92" s="33" t="s">
        <v>151</v>
      </c>
      <c r="F92" s="33" t="s">
        <v>312</v>
      </c>
      <c r="G92" s="34" t="s">
        <v>173</v>
      </c>
      <c r="H92" s="33" t="s">
        <v>512</v>
      </c>
      <c r="I92" s="35" t="s">
        <v>172</v>
      </c>
      <c r="J92" s="33" t="s">
        <v>515</v>
      </c>
      <c r="K92" s="27">
        <v>123633978</v>
      </c>
      <c r="L92" s="45"/>
      <c r="M92" s="37"/>
      <c r="N92" s="38"/>
      <c r="O92" s="37"/>
      <c r="P92" s="37"/>
      <c r="Q92" s="51" t="s">
        <v>402</v>
      </c>
      <c r="R92" s="33" t="s">
        <v>152</v>
      </c>
      <c r="S92" s="57">
        <v>2</v>
      </c>
      <c r="T92" s="57">
        <v>2</v>
      </c>
      <c r="U92" s="33" t="s">
        <v>153</v>
      </c>
      <c r="V92" s="33" t="s">
        <v>550</v>
      </c>
      <c r="W92" s="33"/>
      <c r="X92" s="33" t="s">
        <v>600</v>
      </c>
      <c r="Y92" s="41">
        <v>43466</v>
      </c>
      <c r="Z92" s="42">
        <v>43830</v>
      </c>
      <c r="AA92" s="33">
        <f t="shared" si="12"/>
        <v>360</v>
      </c>
      <c r="AB92" s="38"/>
      <c r="AC92" s="38"/>
      <c r="AD92" s="43"/>
      <c r="AE92" s="43"/>
      <c r="AF92" s="38"/>
      <c r="AG92" s="44"/>
      <c r="AH92" s="44"/>
      <c r="AI92" s="44"/>
      <c r="AJ92" s="27"/>
      <c r="AK92" s="33" t="s">
        <v>438</v>
      </c>
      <c r="AL92" s="17"/>
    </row>
    <row r="93" spans="1:38" s="8" customFormat="1" ht="144" x14ac:dyDescent="0.25">
      <c r="A93" s="33" t="s">
        <v>467</v>
      </c>
      <c r="B93" s="33" t="s">
        <v>466</v>
      </c>
      <c r="C93" s="33"/>
      <c r="D93" s="33" t="s">
        <v>325</v>
      </c>
      <c r="E93" s="33" t="s">
        <v>151</v>
      </c>
      <c r="F93" s="33" t="s">
        <v>312</v>
      </c>
      <c r="G93" s="34" t="s">
        <v>173</v>
      </c>
      <c r="H93" s="33" t="s">
        <v>512</v>
      </c>
      <c r="I93" s="35" t="s">
        <v>172</v>
      </c>
      <c r="J93" s="33" t="s">
        <v>515</v>
      </c>
      <c r="K93" s="27">
        <v>50000000</v>
      </c>
      <c r="L93" s="45"/>
      <c r="M93" s="37"/>
      <c r="N93" s="38"/>
      <c r="O93" s="37"/>
      <c r="P93" s="37"/>
      <c r="Q93" s="51" t="s">
        <v>407</v>
      </c>
      <c r="R93" s="33" t="s">
        <v>152</v>
      </c>
      <c r="S93" s="57">
        <v>0</v>
      </c>
      <c r="T93" s="57">
        <v>0</v>
      </c>
      <c r="U93" s="33" t="s">
        <v>153</v>
      </c>
      <c r="V93" s="33" t="s">
        <v>550</v>
      </c>
      <c r="W93" s="33"/>
      <c r="X93" s="33" t="s">
        <v>600</v>
      </c>
      <c r="Y93" s="41">
        <v>43466</v>
      </c>
      <c r="Z93" s="42">
        <v>43830</v>
      </c>
      <c r="AA93" s="33">
        <f t="shared" si="12"/>
        <v>360</v>
      </c>
      <c r="AB93" s="38"/>
      <c r="AC93" s="38"/>
      <c r="AD93" s="43"/>
      <c r="AE93" s="43"/>
      <c r="AF93" s="38"/>
      <c r="AG93" s="44"/>
      <c r="AH93" s="44"/>
      <c r="AI93" s="44"/>
      <c r="AJ93" s="27"/>
      <c r="AK93" s="33" t="s">
        <v>438</v>
      </c>
      <c r="AL93" s="17"/>
    </row>
    <row r="94" spans="1:38" s="8" customFormat="1" ht="144" x14ac:dyDescent="0.25">
      <c r="A94" s="33" t="s">
        <v>467</v>
      </c>
      <c r="B94" s="33" t="s">
        <v>466</v>
      </c>
      <c r="C94" s="33"/>
      <c r="D94" s="33" t="s">
        <v>325</v>
      </c>
      <c r="E94" s="33" t="s">
        <v>151</v>
      </c>
      <c r="F94" s="33" t="s">
        <v>312</v>
      </c>
      <c r="G94" s="34" t="s">
        <v>173</v>
      </c>
      <c r="H94" s="33" t="s">
        <v>512</v>
      </c>
      <c r="I94" s="35" t="s">
        <v>172</v>
      </c>
      <c r="J94" s="33" t="s">
        <v>515</v>
      </c>
      <c r="K94" s="27">
        <v>123633978</v>
      </c>
      <c r="L94" s="45"/>
      <c r="M94" s="37"/>
      <c r="N94" s="38"/>
      <c r="O94" s="37"/>
      <c r="P94" s="37"/>
      <c r="Q94" s="51" t="s">
        <v>408</v>
      </c>
      <c r="R94" s="33" t="s">
        <v>152</v>
      </c>
      <c r="S94" s="57">
        <v>2</v>
      </c>
      <c r="T94" s="57">
        <v>2</v>
      </c>
      <c r="U94" s="33" t="s">
        <v>153</v>
      </c>
      <c r="V94" s="33" t="s">
        <v>550</v>
      </c>
      <c r="W94" s="33"/>
      <c r="X94" s="33" t="s">
        <v>600</v>
      </c>
      <c r="Y94" s="41">
        <v>43466</v>
      </c>
      <c r="Z94" s="42">
        <v>43830</v>
      </c>
      <c r="AA94" s="33">
        <f t="shared" si="12"/>
        <v>360</v>
      </c>
      <c r="AB94" s="38"/>
      <c r="AC94" s="38"/>
      <c r="AD94" s="43"/>
      <c r="AE94" s="43"/>
      <c r="AF94" s="38"/>
      <c r="AG94" s="44"/>
      <c r="AH94" s="44"/>
      <c r="AI94" s="44"/>
      <c r="AJ94" s="27"/>
      <c r="AK94" s="33" t="s">
        <v>438</v>
      </c>
      <c r="AL94" s="17"/>
    </row>
    <row r="95" spans="1:38" s="8" customFormat="1" ht="144" x14ac:dyDescent="0.25">
      <c r="A95" s="33" t="s">
        <v>467</v>
      </c>
      <c r="B95" s="33" t="s">
        <v>466</v>
      </c>
      <c r="C95" s="33"/>
      <c r="D95" s="33" t="s">
        <v>325</v>
      </c>
      <c r="E95" s="33" t="s">
        <v>151</v>
      </c>
      <c r="F95" s="33" t="s">
        <v>312</v>
      </c>
      <c r="G95" s="34" t="s">
        <v>173</v>
      </c>
      <c r="H95" s="33" t="s">
        <v>512</v>
      </c>
      <c r="I95" s="35" t="s">
        <v>172</v>
      </c>
      <c r="J95" s="33" t="s">
        <v>515</v>
      </c>
      <c r="K95" s="27">
        <v>61816989</v>
      </c>
      <c r="L95" s="45"/>
      <c r="M95" s="37"/>
      <c r="N95" s="38"/>
      <c r="O95" s="37"/>
      <c r="P95" s="37"/>
      <c r="Q95" s="51" t="s">
        <v>401</v>
      </c>
      <c r="R95" s="33" t="s">
        <v>152</v>
      </c>
      <c r="S95" s="57">
        <v>1</v>
      </c>
      <c r="T95" s="57">
        <v>1</v>
      </c>
      <c r="U95" s="33" t="s">
        <v>153</v>
      </c>
      <c r="V95" s="33" t="s">
        <v>550</v>
      </c>
      <c r="W95" s="33"/>
      <c r="X95" s="33" t="s">
        <v>600</v>
      </c>
      <c r="Y95" s="41">
        <v>43466</v>
      </c>
      <c r="Z95" s="42">
        <v>43830</v>
      </c>
      <c r="AA95" s="33">
        <f>DAYS360(Y95,Z95)</f>
        <v>360</v>
      </c>
      <c r="AB95" s="38"/>
      <c r="AC95" s="38"/>
      <c r="AD95" s="43"/>
      <c r="AE95" s="43"/>
      <c r="AF95" s="38"/>
      <c r="AG95" s="44"/>
      <c r="AH95" s="44"/>
      <c r="AI95" s="44"/>
      <c r="AJ95" s="27"/>
      <c r="AK95" s="33" t="s">
        <v>438</v>
      </c>
      <c r="AL95" s="17"/>
    </row>
    <row r="96" spans="1:38" s="8" customFormat="1" ht="144" x14ac:dyDescent="0.25">
      <c r="A96" s="33" t="s">
        <v>467</v>
      </c>
      <c r="B96" s="33" t="s">
        <v>466</v>
      </c>
      <c r="C96" s="33"/>
      <c r="D96" s="33" t="s">
        <v>325</v>
      </c>
      <c r="E96" s="33" t="s">
        <v>151</v>
      </c>
      <c r="F96" s="33" t="s">
        <v>312</v>
      </c>
      <c r="G96" s="34" t="s">
        <v>173</v>
      </c>
      <c r="H96" s="33" t="s">
        <v>512</v>
      </c>
      <c r="I96" s="35" t="s">
        <v>172</v>
      </c>
      <c r="J96" s="33" t="s">
        <v>515</v>
      </c>
      <c r="K96" s="27">
        <v>61816989</v>
      </c>
      <c r="L96" s="45"/>
      <c r="M96" s="37"/>
      <c r="N96" s="38"/>
      <c r="O96" s="37"/>
      <c r="P96" s="37"/>
      <c r="Q96" s="51" t="s">
        <v>405</v>
      </c>
      <c r="R96" s="33" t="s">
        <v>152</v>
      </c>
      <c r="S96" s="57">
        <v>1</v>
      </c>
      <c r="T96" s="57">
        <v>1</v>
      </c>
      <c r="U96" s="33" t="s">
        <v>153</v>
      </c>
      <c r="V96" s="33" t="s">
        <v>550</v>
      </c>
      <c r="W96" s="33"/>
      <c r="X96" s="33" t="s">
        <v>600</v>
      </c>
      <c r="Y96" s="41">
        <v>43466</v>
      </c>
      <c r="Z96" s="42">
        <v>43830</v>
      </c>
      <c r="AA96" s="33">
        <f>DAYS360(Y96,Z96)</f>
        <v>360</v>
      </c>
      <c r="AB96" s="38"/>
      <c r="AC96" s="38"/>
      <c r="AD96" s="43"/>
      <c r="AE96" s="43"/>
      <c r="AF96" s="38"/>
      <c r="AG96" s="44"/>
      <c r="AH96" s="44"/>
      <c r="AI96" s="44"/>
      <c r="AJ96" s="27"/>
      <c r="AK96" s="33" t="s">
        <v>438</v>
      </c>
      <c r="AL96" s="17"/>
    </row>
    <row r="97" spans="1:38" s="8" customFormat="1" ht="144" x14ac:dyDescent="0.25">
      <c r="A97" s="33" t="s">
        <v>467</v>
      </c>
      <c r="B97" s="33" t="s">
        <v>466</v>
      </c>
      <c r="C97" s="33"/>
      <c r="D97" s="33" t="s">
        <v>325</v>
      </c>
      <c r="E97" s="33" t="s">
        <v>151</v>
      </c>
      <c r="F97" s="33" t="s">
        <v>312</v>
      </c>
      <c r="G97" s="34" t="s">
        <v>173</v>
      </c>
      <c r="H97" s="33" t="s">
        <v>512</v>
      </c>
      <c r="I97" s="35" t="s">
        <v>172</v>
      </c>
      <c r="J97" s="33" t="s">
        <v>515</v>
      </c>
      <c r="K97" s="27">
        <v>123633978</v>
      </c>
      <c r="L97" s="45"/>
      <c r="M97" s="37"/>
      <c r="N97" s="38"/>
      <c r="O97" s="37"/>
      <c r="P97" s="37"/>
      <c r="Q97" s="51" t="s">
        <v>403</v>
      </c>
      <c r="R97" s="33" t="s">
        <v>152</v>
      </c>
      <c r="S97" s="57">
        <v>2</v>
      </c>
      <c r="T97" s="57">
        <v>2</v>
      </c>
      <c r="U97" s="33" t="s">
        <v>153</v>
      </c>
      <c r="V97" s="33" t="s">
        <v>550</v>
      </c>
      <c r="W97" s="33"/>
      <c r="X97" s="33" t="s">
        <v>600</v>
      </c>
      <c r="Y97" s="41">
        <v>43466</v>
      </c>
      <c r="Z97" s="42">
        <v>43830</v>
      </c>
      <c r="AA97" s="33">
        <f t="shared" ref="AA97" si="13">DAYS360(Y97,Z97)</f>
        <v>360</v>
      </c>
      <c r="AB97" s="38"/>
      <c r="AC97" s="38"/>
      <c r="AD97" s="43"/>
      <c r="AE97" s="43"/>
      <c r="AF97" s="38"/>
      <c r="AG97" s="44"/>
      <c r="AH97" s="44"/>
      <c r="AI97" s="44"/>
      <c r="AJ97" s="27"/>
      <c r="AK97" s="33" t="s">
        <v>438</v>
      </c>
      <c r="AL97" s="17"/>
    </row>
    <row r="98" spans="1:38" s="8" customFormat="1" ht="144" x14ac:dyDescent="0.25">
      <c r="A98" s="33" t="s">
        <v>467</v>
      </c>
      <c r="B98" s="33" t="s">
        <v>466</v>
      </c>
      <c r="C98" s="33"/>
      <c r="D98" s="33" t="s">
        <v>325</v>
      </c>
      <c r="E98" s="33" t="s">
        <v>151</v>
      </c>
      <c r="F98" s="33" t="s">
        <v>312</v>
      </c>
      <c r="G98" s="34" t="s">
        <v>173</v>
      </c>
      <c r="H98" s="33" t="s">
        <v>512</v>
      </c>
      <c r="I98" s="35" t="s">
        <v>172</v>
      </c>
      <c r="J98" s="33" t="s">
        <v>515</v>
      </c>
      <c r="K98" s="27">
        <v>123633978</v>
      </c>
      <c r="L98" s="45"/>
      <c r="M98" s="37"/>
      <c r="N98" s="38"/>
      <c r="O98" s="37"/>
      <c r="P98" s="37"/>
      <c r="Q98" s="51"/>
      <c r="R98" s="33" t="s">
        <v>152</v>
      </c>
      <c r="S98" s="57"/>
      <c r="T98" s="57"/>
      <c r="U98" s="33" t="s">
        <v>153</v>
      </c>
      <c r="V98" s="33" t="s">
        <v>550</v>
      </c>
      <c r="W98" s="33"/>
      <c r="X98" s="33" t="s">
        <v>600</v>
      </c>
      <c r="Y98" s="41">
        <v>43466</v>
      </c>
      <c r="Z98" s="42">
        <v>43830</v>
      </c>
      <c r="AA98" s="33">
        <f t="shared" ref="AA98:AA103" si="14">DAYS360(Y98,Z98)</f>
        <v>360</v>
      </c>
      <c r="AB98" s="38"/>
      <c r="AC98" s="38"/>
      <c r="AD98" s="43"/>
      <c r="AE98" s="43"/>
      <c r="AF98" s="38"/>
      <c r="AG98" s="44"/>
      <c r="AH98" s="44"/>
      <c r="AI98" s="44"/>
      <c r="AJ98" s="27"/>
      <c r="AK98" s="33" t="s">
        <v>438</v>
      </c>
      <c r="AL98" s="17"/>
    </row>
    <row r="99" spans="1:38" s="8" customFormat="1" ht="144" x14ac:dyDescent="0.25">
      <c r="A99" s="33" t="s">
        <v>467</v>
      </c>
      <c r="B99" s="33" t="s">
        <v>466</v>
      </c>
      <c r="C99" s="33"/>
      <c r="D99" s="33" t="s">
        <v>325</v>
      </c>
      <c r="E99" s="33" t="s">
        <v>151</v>
      </c>
      <c r="F99" s="33" t="s">
        <v>312</v>
      </c>
      <c r="G99" s="34" t="s">
        <v>173</v>
      </c>
      <c r="H99" s="33" t="s">
        <v>512</v>
      </c>
      <c r="I99" s="35" t="s">
        <v>172</v>
      </c>
      <c r="J99" s="33" t="s">
        <v>515</v>
      </c>
      <c r="K99" s="27">
        <v>123633978</v>
      </c>
      <c r="L99" s="45"/>
      <c r="M99" s="37"/>
      <c r="N99" s="38"/>
      <c r="O99" s="37"/>
      <c r="P99" s="37"/>
      <c r="Q99" s="51" t="s">
        <v>399</v>
      </c>
      <c r="R99" s="33" t="s">
        <v>152</v>
      </c>
      <c r="S99" s="57">
        <v>2</v>
      </c>
      <c r="T99" s="57">
        <v>2</v>
      </c>
      <c r="U99" s="33" t="s">
        <v>153</v>
      </c>
      <c r="V99" s="33" t="s">
        <v>550</v>
      </c>
      <c r="W99" s="33"/>
      <c r="X99" s="33" t="s">
        <v>600</v>
      </c>
      <c r="Y99" s="41">
        <v>43466</v>
      </c>
      <c r="Z99" s="42">
        <v>43830</v>
      </c>
      <c r="AA99" s="33">
        <f t="shared" si="14"/>
        <v>360</v>
      </c>
      <c r="AB99" s="38"/>
      <c r="AC99" s="38"/>
      <c r="AD99" s="43"/>
      <c r="AE99" s="43"/>
      <c r="AF99" s="38"/>
      <c r="AG99" s="44"/>
      <c r="AH99" s="44"/>
      <c r="AI99" s="44"/>
      <c r="AJ99" s="27"/>
      <c r="AK99" s="33" t="s">
        <v>438</v>
      </c>
      <c r="AL99" s="17"/>
    </row>
    <row r="100" spans="1:38" s="8" customFormat="1" ht="144" x14ac:dyDescent="0.25">
      <c r="A100" s="33" t="s">
        <v>467</v>
      </c>
      <c r="B100" s="33" t="s">
        <v>466</v>
      </c>
      <c r="C100" s="33"/>
      <c r="D100" s="33" t="s">
        <v>325</v>
      </c>
      <c r="E100" s="33" t="s">
        <v>151</v>
      </c>
      <c r="F100" s="33" t="s">
        <v>312</v>
      </c>
      <c r="G100" s="34" t="s">
        <v>173</v>
      </c>
      <c r="H100" s="33" t="s">
        <v>512</v>
      </c>
      <c r="I100" s="35" t="s">
        <v>172</v>
      </c>
      <c r="J100" s="33" t="s">
        <v>515</v>
      </c>
      <c r="K100" s="27">
        <v>61816989</v>
      </c>
      <c r="L100" s="45"/>
      <c r="M100" s="37"/>
      <c r="N100" s="38"/>
      <c r="O100" s="37"/>
      <c r="P100" s="37"/>
      <c r="Q100" s="51" t="s">
        <v>404</v>
      </c>
      <c r="R100" s="33" t="s">
        <v>152</v>
      </c>
      <c r="S100" s="57">
        <v>1</v>
      </c>
      <c r="T100" s="57">
        <v>1</v>
      </c>
      <c r="U100" s="33" t="s">
        <v>153</v>
      </c>
      <c r="V100" s="33" t="s">
        <v>550</v>
      </c>
      <c r="W100" s="33"/>
      <c r="X100" s="33" t="s">
        <v>600</v>
      </c>
      <c r="Y100" s="41">
        <v>43466</v>
      </c>
      <c r="Z100" s="42">
        <v>43830</v>
      </c>
      <c r="AA100" s="33">
        <f t="shared" si="14"/>
        <v>360</v>
      </c>
      <c r="AB100" s="38"/>
      <c r="AC100" s="38"/>
      <c r="AD100" s="43"/>
      <c r="AE100" s="43"/>
      <c r="AF100" s="38"/>
      <c r="AG100" s="44"/>
      <c r="AH100" s="44"/>
      <c r="AI100" s="44"/>
      <c r="AJ100" s="27"/>
      <c r="AK100" s="33" t="s">
        <v>438</v>
      </c>
      <c r="AL100" s="17"/>
    </row>
    <row r="101" spans="1:38" s="8" customFormat="1" ht="144" x14ac:dyDescent="0.25">
      <c r="A101" s="33" t="s">
        <v>467</v>
      </c>
      <c r="B101" s="33" t="s">
        <v>466</v>
      </c>
      <c r="C101" s="33"/>
      <c r="D101" s="33" t="s">
        <v>325</v>
      </c>
      <c r="E101" s="33" t="s">
        <v>151</v>
      </c>
      <c r="F101" s="33" t="s">
        <v>312</v>
      </c>
      <c r="G101" s="34" t="s">
        <v>173</v>
      </c>
      <c r="H101" s="33" t="s">
        <v>512</v>
      </c>
      <c r="I101" s="35" t="s">
        <v>172</v>
      </c>
      <c r="J101" s="33" t="s">
        <v>515</v>
      </c>
      <c r="K101" s="27">
        <v>1050888810</v>
      </c>
      <c r="L101" s="45"/>
      <c r="M101" s="37"/>
      <c r="N101" s="38"/>
      <c r="O101" s="37"/>
      <c r="P101" s="37"/>
      <c r="Q101" s="51" t="s">
        <v>396</v>
      </c>
      <c r="R101" s="33" t="s">
        <v>152</v>
      </c>
      <c r="S101" s="57">
        <v>17</v>
      </c>
      <c r="T101" s="57">
        <v>17</v>
      </c>
      <c r="U101" s="33" t="s">
        <v>153</v>
      </c>
      <c r="V101" s="33" t="s">
        <v>550</v>
      </c>
      <c r="W101" s="33"/>
      <c r="X101" s="33" t="s">
        <v>600</v>
      </c>
      <c r="Y101" s="41">
        <v>43466</v>
      </c>
      <c r="Z101" s="42">
        <v>43830</v>
      </c>
      <c r="AA101" s="33">
        <f t="shared" si="14"/>
        <v>360</v>
      </c>
      <c r="AB101" s="38"/>
      <c r="AC101" s="38"/>
      <c r="AD101" s="43"/>
      <c r="AE101" s="43"/>
      <c r="AF101" s="38"/>
      <c r="AG101" s="44"/>
      <c r="AH101" s="44"/>
      <c r="AI101" s="44"/>
      <c r="AJ101" s="27"/>
      <c r="AK101" s="33" t="s">
        <v>438</v>
      </c>
      <c r="AL101" s="17"/>
    </row>
    <row r="102" spans="1:38" s="8" customFormat="1" ht="144" x14ac:dyDescent="0.25">
      <c r="A102" s="33" t="s">
        <v>467</v>
      </c>
      <c r="B102" s="33" t="s">
        <v>466</v>
      </c>
      <c r="C102" s="33"/>
      <c r="D102" s="33" t="s">
        <v>325</v>
      </c>
      <c r="E102" s="33" t="s">
        <v>151</v>
      </c>
      <c r="F102" s="33" t="s">
        <v>312</v>
      </c>
      <c r="G102" s="34" t="s">
        <v>173</v>
      </c>
      <c r="H102" s="33" t="s">
        <v>512</v>
      </c>
      <c r="I102" s="35" t="s">
        <v>172</v>
      </c>
      <c r="J102" s="33" t="s">
        <v>515</v>
      </c>
      <c r="K102" s="27">
        <v>140118508</v>
      </c>
      <c r="L102" s="45"/>
      <c r="M102" s="37"/>
      <c r="N102" s="38"/>
      <c r="O102" s="37"/>
      <c r="P102" s="37"/>
      <c r="Q102" s="51" t="s">
        <v>411</v>
      </c>
      <c r="R102" s="33" t="s">
        <v>152</v>
      </c>
      <c r="S102" s="57">
        <v>1</v>
      </c>
      <c r="T102" s="57">
        <v>1</v>
      </c>
      <c r="U102" s="33" t="s">
        <v>153</v>
      </c>
      <c r="V102" s="33" t="s">
        <v>550</v>
      </c>
      <c r="W102" s="33"/>
      <c r="X102" s="33" t="s">
        <v>600</v>
      </c>
      <c r="Y102" s="41">
        <v>43466</v>
      </c>
      <c r="Z102" s="42">
        <v>43830</v>
      </c>
      <c r="AA102" s="33">
        <f t="shared" si="14"/>
        <v>360</v>
      </c>
      <c r="AB102" s="38"/>
      <c r="AC102" s="38"/>
      <c r="AD102" s="43"/>
      <c r="AE102" s="43"/>
      <c r="AF102" s="38"/>
      <c r="AG102" s="44"/>
      <c r="AH102" s="44"/>
      <c r="AI102" s="44"/>
      <c r="AJ102" s="27"/>
      <c r="AK102" s="33" t="s">
        <v>438</v>
      </c>
      <c r="AL102" s="17"/>
    </row>
    <row r="103" spans="1:38" s="8" customFormat="1" ht="144" x14ac:dyDescent="0.25">
      <c r="A103" s="33" t="s">
        <v>467</v>
      </c>
      <c r="B103" s="33" t="s">
        <v>466</v>
      </c>
      <c r="C103" s="33"/>
      <c r="D103" s="33" t="s">
        <v>325</v>
      </c>
      <c r="E103" s="33" t="s">
        <v>151</v>
      </c>
      <c r="F103" s="33" t="s">
        <v>312</v>
      </c>
      <c r="G103" s="34" t="s">
        <v>173</v>
      </c>
      <c r="H103" s="33" t="s">
        <v>512</v>
      </c>
      <c r="I103" s="35" t="s">
        <v>172</v>
      </c>
      <c r="J103" s="33" t="s">
        <v>515</v>
      </c>
      <c r="K103" s="27">
        <v>61816989</v>
      </c>
      <c r="L103" s="45"/>
      <c r="M103" s="37"/>
      <c r="N103" s="38"/>
      <c r="O103" s="37"/>
      <c r="P103" s="37"/>
      <c r="Q103" s="51" t="s">
        <v>414</v>
      </c>
      <c r="R103" s="33" t="s">
        <v>154</v>
      </c>
      <c r="S103" s="57">
        <v>1</v>
      </c>
      <c r="T103" s="57">
        <v>1</v>
      </c>
      <c r="U103" s="33" t="s">
        <v>155</v>
      </c>
      <c r="V103" s="33" t="s">
        <v>549</v>
      </c>
      <c r="W103" s="33"/>
      <c r="X103" s="33" t="s">
        <v>601</v>
      </c>
      <c r="Y103" s="41">
        <v>43466</v>
      </c>
      <c r="Z103" s="42">
        <v>43830</v>
      </c>
      <c r="AA103" s="33">
        <f t="shared" si="14"/>
        <v>360</v>
      </c>
      <c r="AB103" s="38"/>
      <c r="AC103" s="38"/>
      <c r="AD103" s="43"/>
      <c r="AE103" s="43"/>
      <c r="AF103" s="38"/>
      <c r="AG103" s="44"/>
      <c r="AH103" s="44"/>
      <c r="AI103" s="44"/>
      <c r="AJ103" s="27"/>
      <c r="AK103" s="33" t="s">
        <v>438</v>
      </c>
      <c r="AL103" s="17"/>
    </row>
    <row r="104" spans="1:38" s="8" customFormat="1" ht="144" x14ac:dyDescent="0.25">
      <c r="A104" s="33" t="s">
        <v>467</v>
      </c>
      <c r="B104" s="33" t="s">
        <v>466</v>
      </c>
      <c r="C104" s="33"/>
      <c r="D104" s="33" t="s">
        <v>325</v>
      </c>
      <c r="E104" s="33" t="s">
        <v>151</v>
      </c>
      <c r="F104" s="33" t="s">
        <v>312</v>
      </c>
      <c r="G104" s="34" t="s">
        <v>173</v>
      </c>
      <c r="H104" s="33" t="s">
        <v>512</v>
      </c>
      <c r="I104" s="35" t="s">
        <v>172</v>
      </c>
      <c r="J104" s="33" t="s">
        <v>515</v>
      </c>
      <c r="K104" s="27">
        <v>61816989</v>
      </c>
      <c r="L104" s="45"/>
      <c r="M104" s="37"/>
      <c r="N104" s="38"/>
      <c r="O104" s="37"/>
      <c r="P104" s="37"/>
      <c r="Q104" s="51" t="s">
        <v>413</v>
      </c>
      <c r="R104" s="33" t="s">
        <v>154</v>
      </c>
      <c r="S104" s="57">
        <v>1</v>
      </c>
      <c r="T104" s="57">
        <v>1</v>
      </c>
      <c r="U104" s="33" t="s">
        <v>155</v>
      </c>
      <c r="V104" s="33" t="s">
        <v>549</v>
      </c>
      <c r="W104" s="33"/>
      <c r="X104" s="33" t="s">
        <v>601</v>
      </c>
      <c r="Y104" s="41">
        <v>43466</v>
      </c>
      <c r="Z104" s="42">
        <v>43830</v>
      </c>
      <c r="AA104" s="33">
        <f>DAYS360(Y104,Z104)</f>
        <v>360</v>
      </c>
      <c r="AB104" s="38"/>
      <c r="AC104" s="38"/>
      <c r="AD104" s="43"/>
      <c r="AE104" s="43"/>
      <c r="AF104" s="38"/>
      <c r="AG104" s="44"/>
      <c r="AH104" s="44"/>
      <c r="AI104" s="44"/>
      <c r="AJ104" s="27"/>
      <c r="AK104" s="33" t="s">
        <v>438</v>
      </c>
      <c r="AL104" s="17"/>
    </row>
    <row r="105" spans="1:38" s="8" customFormat="1" ht="144" x14ac:dyDescent="0.25">
      <c r="A105" s="33" t="s">
        <v>467</v>
      </c>
      <c r="B105" s="33" t="s">
        <v>466</v>
      </c>
      <c r="C105" s="33"/>
      <c r="D105" s="33" t="s">
        <v>325</v>
      </c>
      <c r="E105" s="33" t="s">
        <v>151</v>
      </c>
      <c r="F105" s="33" t="s">
        <v>312</v>
      </c>
      <c r="G105" s="34" t="s">
        <v>173</v>
      </c>
      <c r="H105" s="33" t="s">
        <v>512</v>
      </c>
      <c r="I105" s="35" t="s">
        <v>172</v>
      </c>
      <c r="J105" s="33" t="s">
        <v>515</v>
      </c>
      <c r="K105" s="27">
        <v>121161298</v>
      </c>
      <c r="L105" s="45"/>
      <c r="M105" s="37"/>
      <c r="N105" s="38"/>
      <c r="O105" s="37"/>
      <c r="P105" s="37"/>
      <c r="Q105" s="51" t="s">
        <v>658</v>
      </c>
      <c r="R105" s="33" t="s">
        <v>149</v>
      </c>
      <c r="S105" s="57">
        <v>84</v>
      </c>
      <c r="T105" s="57">
        <v>84</v>
      </c>
      <c r="U105" s="33" t="s">
        <v>147</v>
      </c>
      <c r="V105" s="33" t="s">
        <v>549</v>
      </c>
      <c r="W105" s="33"/>
      <c r="X105" s="33" t="s">
        <v>599</v>
      </c>
      <c r="Y105" s="41">
        <v>43466</v>
      </c>
      <c r="Z105" s="42">
        <v>43830</v>
      </c>
      <c r="AA105" s="33">
        <f>DAYS360(Y105,Z105)</f>
        <v>360</v>
      </c>
      <c r="AB105" s="38"/>
      <c r="AC105" s="38"/>
      <c r="AD105" s="43"/>
      <c r="AE105" s="43"/>
      <c r="AF105" s="38"/>
      <c r="AG105" s="44"/>
      <c r="AH105" s="44"/>
      <c r="AI105" s="44"/>
      <c r="AJ105" s="27"/>
      <c r="AK105" s="33" t="s">
        <v>438</v>
      </c>
      <c r="AL105" s="17"/>
    </row>
    <row r="106" spans="1:38" s="8" customFormat="1" ht="108" x14ac:dyDescent="0.25">
      <c r="A106" s="33" t="s">
        <v>467</v>
      </c>
      <c r="B106" s="33" t="s">
        <v>466</v>
      </c>
      <c r="C106" s="33"/>
      <c r="D106" s="33"/>
      <c r="E106" s="33" t="s">
        <v>468</v>
      </c>
      <c r="F106" s="33" t="s">
        <v>312</v>
      </c>
      <c r="G106" s="34" t="s">
        <v>173</v>
      </c>
      <c r="H106" s="33" t="s">
        <v>512</v>
      </c>
      <c r="I106" s="35" t="s">
        <v>172</v>
      </c>
      <c r="J106" s="33" t="s">
        <v>515</v>
      </c>
      <c r="K106" s="27">
        <v>50000000</v>
      </c>
      <c r="L106" s="45"/>
      <c r="M106" s="37"/>
      <c r="N106" s="38"/>
      <c r="O106" s="37"/>
      <c r="P106" s="37"/>
      <c r="Q106" s="51" t="s">
        <v>469</v>
      </c>
      <c r="R106" s="33" t="s">
        <v>470</v>
      </c>
      <c r="S106" s="57">
        <v>1</v>
      </c>
      <c r="T106" s="57">
        <v>1</v>
      </c>
      <c r="U106" s="33" t="s">
        <v>41</v>
      </c>
      <c r="V106" s="33" t="s">
        <v>549</v>
      </c>
      <c r="W106" s="39"/>
      <c r="X106" s="33" t="s">
        <v>604</v>
      </c>
      <c r="Y106" s="41">
        <v>43466</v>
      </c>
      <c r="Z106" s="42">
        <v>43830</v>
      </c>
      <c r="AA106" s="33">
        <f>DAYS360(Y106,Z106)</f>
        <v>360</v>
      </c>
      <c r="AB106" s="38"/>
      <c r="AC106" s="38"/>
      <c r="AD106" s="43"/>
      <c r="AE106" s="43"/>
      <c r="AF106" s="38"/>
      <c r="AG106" s="44"/>
      <c r="AH106" s="44"/>
      <c r="AI106" s="44"/>
      <c r="AJ106" s="27"/>
      <c r="AK106" s="33" t="s">
        <v>438</v>
      </c>
      <c r="AL106" s="17"/>
    </row>
    <row r="107" spans="1:38" s="8" customFormat="1" ht="144" x14ac:dyDescent="0.25">
      <c r="A107" s="33" t="s">
        <v>467</v>
      </c>
      <c r="B107" s="33" t="s">
        <v>466</v>
      </c>
      <c r="C107" s="33"/>
      <c r="D107" s="33" t="s">
        <v>325</v>
      </c>
      <c r="E107" s="33" t="s">
        <v>151</v>
      </c>
      <c r="F107" s="33" t="s">
        <v>312</v>
      </c>
      <c r="G107" s="34" t="s">
        <v>173</v>
      </c>
      <c r="H107" s="33" t="s">
        <v>512</v>
      </c>
      <c r="I107" s="35" t="s">
        <v>172</v>
      </c>
      <c r="J107" s="33" t="s">
        <v>515</v>
      </c>
      <c r="K107" s="27">
        <v>61816989</v>
      </c>
      <c r="L107" s="45"/>
      <c r="M107" s="37"/>
      <c r="N107" s="38"/>
      <c r="O107" s="37"/>
      <c r="P107" s="37"/>
      <c r="Q107" s="51" t="s">
        <v>412</v>
      </c>
      <c r="R107" s="33" t="s">
        <v>152</v>
      </c>
      <c r="S107" s="57">
        <v>1</v>
      </c>
      <c r="T107" s="57">
        <v>1</v>
      </c>
      <c r="U107" s="33" t="s">
        <v>153</v>
      </c>
      <c r="V107" s="33" t="s">
        <v>550</v>
      </c>
      <c r="W107" s="33"/>
      <c r="X107" s="33" t="s">
        <v>600</v>
      </c>
      <c r="Y107" s="41">
        <v>43466</v>
      </c>
      <c r="Z107" s="42">
        <v>43830</v>
      </c>
      <c r="AA107" s="33">
        <f>DAYS360(Y107,Z107)</f>
        <v>360</v>
      </c>
      <c r="AB107" s="38"/>
      <c r="AC107" s="38"/>
      <c r="AD107" s="43"/>
      <c r="AE107" s="43"/>
      <c r="AF107" s="38"/>
      <c r="AG107" s="44"/>
      <c r="AH107" s="44"/>
      <c r="AI107" s="44"/>
      <c r="AJ107" s="27"/>
      <c r="AK107" s="33" t="s">
        <v>438</v>
      </c>
      <c r="AL107" s="17"/>
    </row>
    <row r="108" spans="1:38" s="8" customFormat="1" ht="144" x14ac:dyDescent="0.25">
      <c r="A108" s="33" t="s">
        <v>467</v>
      </c>
      <c r="B108" s="33" t="s">
        <v>466</v>
      </c>
      <c r="C108" s="33"/>
      <c r="D108" s="33" t="s">
        <v>325</v>
      </c>
      <c r="E108" s="33" t="s">
        <v>151</v>
      </c>
      <c r="F108" s="33" t="s">
        <v>312</v>
      </c>
      <c r="G108" s="34" t="s">
        <v>173</v>
      </c>
      <c r="H108" s="33" t="s">
        <v>512</v>
      </c>
      <c r="I108" s="35" t="s">
        <v>172</v>
      </c>
      <c r="J108" s="33" t="s">
        <v>515</v>
      </c>
      <c r="K108" s="27">
        <v>148566830</v>
      </c>
      <c r="L108" s="45"/>
      <c r="M108" s="37"/>
      <c r="N108" s="38"/>
      <c r="O108" s="37"/>
      <c r="P108" s="37"/>
      <c r="Q108" s="51" t="s">
        <v>416</v>
      </c>
      <c r="R108" s="33" t="s">
        <v>149</v>
      </c>
      <c r="S108" s="57">
        <v>103</v>
      </c>
      <c r="T108" s="57">
        <v>103</v>
      </c>
      <c r="U108" s="33" t="s">
        <v>158</v>
      </c>
      <c r="V108" s="33" t="s">
        <v>549</v>
      </c>
      <c r="W108" s="33"/>
      <c r="X108" s="33" t="s">
        <v>603</v>
      </c>
      <c r="Y108" s="41">
        <v>43466</v>
      </c>
      <c r="Z108" s="42">
        <v>43830</v>
      </c>
      <c r="AA108" s="33">
        <f>DAYS360(Y108,Z108)</f>
        <v>360</v>
      </c>
      <c r="AB108" s="38"/>
      <c r="AC108" s="38"/>
      <c r="AD108" s="43"/>
      <c r="AE108" s="43"/>
      <c r="AF108" s="38"/>
      <c r="AG108" s="44"/>
      <c r="AH108" s="44"/>
      <c r="AI108" s="44"/>
      <c r="AJ108" s="27"/>
      <c r="AK108" s="33" t="s">
        <v>438</v>
      </c>
      <c r="AL108" s="17"/>
    </row>
    <row r="109" spans="1:38" s="8" customFormat="1" ht="156" x14ac:dyDescent="0.25">
      <c r="A109" s="33" t="s">
        <v>467</v>
      </c>
      <c r="B109" s="33" t="s">
        <v>466</v>
      </c>
      <c r="C109" s="33"/>
      <c r="D109" s="33" t="s">
        <v>325</v>
      </c>
      <c r="E109" s="33" t="s">
        <v>143</v>
      </c>
      <c r="F109" s="33" t="s">
        <v>312</v>
      </c>
      <c r="G109" s="34" t="s">
        <v>173</v>
      </c>
      <c r="H109" s="33" t="s">
        <v>512</v>
      </c>
      <c r="I109" s="35" t="s">
        <v>172</v>
      </c>
      <c r="J109" s="33" t="s">
        <v>515</v>
      </c>
      <c r="K109" s="27">
        <v>173087569</v>
      </c>
      <c r="L109" s="45"/>
      <c r="M109" s="37"/>
      <c r="N109" s="38"/>
      <c r="O109" s="37"/>
      <c r="P109" s="37"/>
      <c r="Q109" s="51" t="s">
        <v>361</v>
      </c>
      <c r="R109" s="33" t="s">
        <v>146</v>
      </c>
      <c r="S109" s="57">
        <v>120</v>
      </c>
      <c r="T109" s="57">
        <v>120</v>
      </c>
      <c r="U109" s="33" t="s">
        <v>147</v>
      </c>
      <c r="V109" s="33" t="s">
        <v>549</v>
      </c>
      <c r="W109" s="33"/>
      <c r="X109" s="33" t="s">
        <v>599</v>
      </c>
      <c r="Y109" s="41">
        <v>43466</v>
      </c>
      <c r="Z109" s="42">
        <v>43830</v>
      </c>
      <c r="AA109" s="33">
        <f t="shared" si="5"/>
        <v>360</v>
      </c>
      <c r="AB109" s="38"/>
      <c r="AC109" s="38"/>
      <c r="AD109" s="43"/>
      <c r="AE109" s="43"/>
      <c r="AF109" s="38"/>
      <c r="AG109" s="44"/>
      <c r="AH109" s="44"/>
      <c r="AI109" s="44"/>
      <c r="AJ109" s="27"/>
      <c r="AK109" s="33" t="s">
        <v>438</v>
      </c>
      <c r="AL109" s="17"/>
    </row>
    <row r="110" spans="1:38" s="8" customFormat="1" ht="144" x14ac:dyDescent="0.25">
      <c r="A110" s="33" t="s">
        <v>467</v>
      </c>
      <c r="B110" s="33" t="s">
        <v>466</v>
      </c>
      <c r="C110" s="33"/>
      <c r="D110" s="33" t="s">
        <v>325</v>
      </c>
      <c r="E110" s="33" t="s">
        <v>143</v>
      </c>
      <c r="F110" s="33" t="s">
        <v>312</v>
      </c>
      <c r="G110" s="34" t="s">
        <v>173</v>
      </c>
      <c r="H110" s="33" t="s">
        <v>512</v>
      </c>
      <c r="I110" s="35" t="s">
        <v>172</v>
      </c>
      <c r="J110" s="33" t="s">
        <v>515</v>
      </c>
      <c r="K110" s="27">
        <v>246649786</v>
      </c>
      <c r="L110" s="45"/>
      <c r="M110" s="37"/>
      <c r="N110" s="38"/>
      <c r="O110" s="37"/>
      <c r="P110" s="37"/>
      <c r="Q110" s="51" t="s">
        <v>363</v>
      </c>
      <c r="R110" s="33" t="s">
        <v>146</v>
      </c>
      <c r="S110" s="57">
        <v>171</v>
      </c>
      <c r="T110" s="57">
        <v>171</v>
      </c>
      <c r="U110" s="33" t="s">
        <v>147</v>
      </c>
      <c r="V110" s="33" t="s">
        <v>549</v>
      </c>
      <c r="W110" s="33"/>
      <c r="X110" s="33" t="s">
        <v>599</v>
      </c>
      <c r="Y110" s="41">
        <v>43466</v>
      </c>
      <c r="Z110" s="42">
        <v>43830</v>
      </c>
      <c r="AA110" s="33">
        <f t="shared" si="5"/>
        <v>360</v>
      </c>
      <c r="AB110" s="38"/>
      <c r="AC110" s="38"/>
      <c r="AD110" s="43"/>
      <c r="AE110" s="43"/>
      <c r="AF110" s="38"/>
      <c r="AG110" s="44"/>
      <c r="AH110" s="44"/>
      <c r="AI110" s="44"/>
      <c r="AJ110" s="27"/>
      <c r="AK110" s="33" t="s">
        <v>438</v>
      </c>
      <c r="AL110" s="17"/>
    </row>
    <row r="111" spans="1:38" s="8" customFormat="1" ht="144" x14ac:dyDescent="0.25">
      <c r="A111" s="33" t="s">
        <v>467</v>
      </c>
      <c r="B111" s="33" t="s">
        <v>466</v>
      </c>
      <c r="C111" s="33"/>
      <c r="D111" s="33" t="s">
        <v>325</v>
      </c>
      <c r="E111" s="33" t="s">
        <v>143</v>
      </c>
      <c r="F111" s="33" t="s">
        <v>312</v>
      </c>
      <c r="G111" s="34" t="s">
        <v>173</v>
      </c>
      <c r="H111" s="33" t="s">
        <v>512</v>
      </c>
      <c r="I111" s="35" t="s">
        <v>172</v>
      </c>
      <c r="J111" s="33" t="s">
        <v>515</v>
      </c>
      <c r="K111" s="27">
        <v>49041478</v>
      </c>
      <c r="L111" s="45"/>
      <c r="M111" s="37"/>
      <c r="N111" s="38"/>
      <c r="O111" s="37"/>
      <c r="P111" s="37"/>
      <c r="Q111" s="51" t="s">
        <v>364</v>
      </c>
      <c r="R111" s="33" t="s">
        <v>146</v>
      </c>
      <c r="S111" s="57">
        <v>34</v>
      </c>
      <c r="T111" s="57">
        <v>34</v>
      </c>
      <c r="U111" s="33" t="s">
        <v>147</v>
      </c>
      <c r="V111" s="33" t="s">
        <v>549</v>
      </c>
      <c r="W111" s="33"/>
      <c r="X111" s="33" t="s">
        <v>599</v>
      </c>
      <c r="Y111" s="41">
        <v>43466</v>
      </c>
      <c r="Z111" s="42">
        <v>43830</v>
      </c>
      <c r="AA111" s="33">
        <f t="shared" si="5"/>
        <v>360</v>
      </c>
      <c r="AB111" s="38"/>
      <c r="AC111" s="38"/>
      <c r="AD111" s="43"/>
      <c r="AE111" s="43"/>
      <c r="AF111" s="38"/>
      <c r="AG111" s="44"/>
      <c r="AH111" s="44"/>
      <c r="AI111" s="44"/>
      <c r="AJ111" s="27"/>
      <c r="AK111" s="33" t="s">
        <v>438</v>
      </c>
      <c r="AL111" s="17"/>
    </row>
    <row r="112" spans="1:38" s="8" customFormat="1" ht="144" x14ac:dyDescent="0.25">
      <c r="A112" s="33" t="s">
        <v>467</v>
      </c>
      <c r="B112" s="33" t="s">
        <v>466</v>
      </c>
      <c r="C112" s="33"/>
      <c r="D112" s="33" t="s">
        <v>326</v>
      </c>
      <c r="E112" s="33" t="s">
        <v>148</v>
      </c>
      <c r="F112" s="33" t="s">
        <v>312</v>
      </c>
      <c r="G112" s="34" t="s">
        <v>173</v>
      </c>
      <c r="H112" s="33" t="s">
        <v>512</v>
      </c>
      <c r="I112" s="35" t="s">
        <v>172</v>
      </c>
      <c r="J112" s="33" t="s">
        <v>515</v>
      </c>
      <c r="K112" s="27">
        <v>50000000</v>
      </c>
      <c r="L112" s="45"/>
      <c r="M112" s="37"/>
      <c r="N112" s="38"/>
      <c r="O112" s="37"/>
      <c r="P112" s="37"/>
      <c r="Q112" s="51" t="s">
        <v>371</v>
      </c>
      <c r="R112" s="33" t="s">
        <v>149</v>
      </c>
      <c r="S112" s="57">
        <v>200</v>
      </c>
      <c r="T112" s="57">
        <v>200</v>
      </c>
      <c r="U112" s="33" t="s">
        <v>147</v>
      </c>
      <c r="V112" s="33" t="s">
        <v>549</v>
      </c>
      <c r="W112" s="33"/>
      <c r="X112" s="33" t="s">
        <v>599</v>
      </c>
      <c r="Y112" s="41">
        <v>43466</v>
      </c>
      <c r="Z112" s="42">
        <v>43830</v>
      </c>
      <c r="AA112" s="33">
        <f t="shared" ref="AA112:AA124" si="15">DAYS360(Y112,Z112)</f>
        <v>360</v>
      </c>
      <c r="AB112" s="38"/>
      <c r="AC112" s="38"/>
      <c r="AD112" s="43"/>
      <c r="AE112" s="43"/>
      <c r="AF112" s="38"/>
      <c r="AG112" s="44"/>
      <c r="AH112" s="44"/>
      <c r="AI112" s="44"/>
      <c r="AJ112" s="27"/>
      <c r="AK112" s="33" t="s">
        <v>438</v>
      </c>
      <c r="AL112" s="16"/>
    </row>
    <row r="113" spans="1:38" s="8" customFormat="1" ht="144" x14ac:dyDescent="0.25">
      <c r="A113" s="33" t="s">
        <v>467</v>
      </c>
      <c r="B113" s="33" t="s">
        <v>466</v>
      </c>
      <c r="C113" s="33"/>
      <c r="D113" s="33" t="s">
        <v>326</v>
      </c>
      <c r="E113" s="33" t="s">
        <v>148</v>
      </c>
      <c r="F113" s="33" t="s">
        <v>312</v>
      </c>
      <c r="G113" s="34" t="s">
        <v>173</v>
      </c>
      <c r="H113" s="33" t="s">
        <v>512</v>
      </c>
      <c r="I113" s="35" t="s">
        <v>172</v>
      </c>
      <c r="J113" s="33" t="s">
        <v>515</v>
      </c>
      <c r="K113" s="27">
        <v>36059910</v>
      </c>
      <c r="L113" s="45"/>
      <c r="M113" s="37"/>
      <c r="N113" s="38"/>
      <c r="O113" s="37"/>
      <c r="P113" s="37"/>
      <c r="Q113" s="51" t="s">
        <v>376</v>
      </c>
      <c r="R113" s="33" t="s">
        <v>149</v>
      </c>
      <c r="S113" s="57">
        <v>25</v>
      </c>
      <c r="T113" s="57">
        <v>25</v>
      </c>
      <c r="U113" s="33" t="s">
        <v>147</v>
      </c>
      <c r="V113" s="33" t="s">
        <v>549</v>
      </c>
      <c r="W113" s="33"/>
      <c r="X113" s="33" t="s">
        <v>599</v>
      </c>
      <c r="Y113" s="41">
        <v>43466</v>
      </c>
      <c r="Z113" s="42">
        <v>43830</v>
      </c>
      <c r="AA113" s="33">
        <f t="shared" si="15"/>
        <v>360</v>
      </c>
      <c r="AB113" s="38"/>
      <c r="AC113" s="38"/>
      <c r="AD113" s="43"/>
      <c r="AE113" s="43"/>
      <c r="AF113" s="38"/>
      <c r="AG113" s="44"/>
      <c r="AH113" s="44"/>
      <c r="AI113" s="44"/>
      <c r="AJ113" s="27"/>
      <c r="AK113" s="33" t="s">
        <v>438</v>
      </c>
      <c r="AL113" s="17"/>
    </row>
    <row r="114" spans="1:38" s="8" customFormat="1" ht="144" x14ac:dyDescent="0.25">
      <c r="A114" s="33" t="s">
        <v>467</v>
      </c>
      <c r="B114" s="33" t="s">
        <v>466</v>
      </c>
      <c r="C114" s="33"/>
      <c r="D114" s="33" t="s">
        <v>326</v>
      </c>
      <c r="E114" s="33" t="s">
        <v>148</v>
      </c>
      <c r="F114" s="33" t="s">
        <v>312</v>
      </c>
      <c r="G114" s="34" t="s">
        <v>173</v>
      </c>
      <c r="H114" s="33" t="s">
        <v>512</v>
      </c>
      <c r="I114" s="35" t="s">
        <v>172</v>
      </c>
      <c r="J114" s="33" t="s">
        <v>515</v>
      </c>
      <c r="K114" s="27">
        <v>279824903</v>
      </c>
      <c r="L114" s="45"/>
      <c r="M114" s="37"/>
      <c r="N114" s="38"/>
      <c r="O114" s="37"/>
      <c r="P114" s="37"/>
      <c r="Q114" s="51" t="s">
        <v>382</v>
      </c>
      <c r="R114" s="33" t="s">
        <v>149</v>
      </c>
      <c r="S114" s="57">
        <v>194</v>
      </c>
      <c r="T114" s="57">
        <v>194</v>
      </c>
      <c r="U114" s="33" t="s">
        <v>147</v>
      </c>
      <c r="V114" s="33" t="s">
        <v>549</v>
      </c>
      <c r="W114" s="33"/>
      <c r="X114" s="33" t="s">
        <v>599</v>
      </c>
      <c r="Y114" s="41">
        <v>43466</v>
      </c>
      <c r="Z114" s="42">
        <v>43830</v>
      </c>
      <c r="AA114" s="33">
        <f t="shared" si="15"/>
        <v>360</v>
      </c>
      <c r="AB114" s="38"/>
      <c r="AC114" s="38"/>
      <c r="AD114" s="43"/>
      <c r="AE114" s="43"/>
      <c r="AF114" s="38"/>
      <c r="AG114" s="44"/>
      <c r="AH114" s="44"/>
      <c r="AI114" s="44"/>
      <c r="AJ114" s="27"/>
      <c r="AK114" s="33" t="s">
        <v>438</v>
      </c>
      <c r="AL114" s="17"/>
    </row>
    <row r="115" spans="1:38" s="8" customFormat="1" ht="144" x14ac:dyDescent="0.25">
      <c r="A115" s="33" t="s">
        <v>467</v>
      </c>
      <c r="B115" s="33" t="s">
        <v>466</v>
      </c>
      <c r="C115" s="33"/>
      <c r="D115" s="33" t="s">
        <v>326</v>
      </c>
      <c r="E115" s="33" t="s">
        <v>148</v>
      </c>
      <c r="F115" s="33" t="s">
        <v>312</v>
      </c>
      <c r="G115" s="34" t="s">
        <v>173</v>
      </c>
      <c r="H115" s="33" t="s">
        <v>512</v>
      </c>
      <c r="I115" s="35" t="s">
        <v>172</v>
      </c>
      <c r="J115" s="33" t="s">
        <v>515</v>
      </c>
      <c r="K115" s="27">
        <v>959193612</v>
      </c>
      <c r="L115" s="45"/>
      <c r="M115" s="37"/>
      <c r="N115" s="38"/>
      <c r="O115" s="37"/>
      <c r="P115" s="37"/>
      <c r="Q115" s="51" t="s">
        <v>385</v>
      </c>
      <c r="R115" s="33" t="s">
        <v>149</v>
      </c>
      <c r="S115" s="57">
        <v>665</v>
      </c>
      <c r="T115" s="57">
        <v>665</v>
      </c>
      <c r="U115" s="33" t="s">
        <v>147</v>
      </c>
      <c r="V115" s="33" t="s">
        <v>549</v>
      </c>
      <c r="W115" s="33"/>
      <c r="X115" s="33" t="s">
        <v>599</v>
      </c>
      <c r="Y115" s="41">
        <v>43466</v>
      </c>
      <c r="Z115" s="42">
        <v>43830</v>
      </c>
      <c r="AA115" s="33">
        <f t="shared" si="15"/>
        <v>360</v>
      </c>
      <c r="AB115" s="38"/>
      <c r="AC115" s="38"/>
      <c r="AD115" s="43"/>
      <c r="AE115" s="43"/>
      <c r="AF115" s="38"/>
      <c r="AG115" s="44"/>
      <c r="AH115" s="44"/>
      <c r="AI115" s="44"/>
      <c r="AJ115" s="27"/>
      <c r="AK115" s="33" t="s">
        <v>438</v>
      </c>
      <c r="AL115" s="17"/>
    </row>
    <row r="116" spans="1:38" s="8" customFormat="1" ht="144" x14ac:dyDescent="0.25">
      <c r="A116" s="33" t="s">
        <v>467</v>
      </c>
      <c r="B116" s="33" t="s">
        <v>466</v>
      </c>
      <c r="C116" s="33"/>
      <c r="D116" s="33" t="s">
        <v>326</v>
      </c>
      <c r="E116" s="33" t="s">
        <v>148</v>
      </c>
      <c r="F116" s="33" t="s">
        <v>312</v>
      </c>
      <c r="G116" s="34" t="s">
        <v>173</v>
      </c>
      <c r="H116" s="33" t="s">
        <v>512</v>
      </c>
      <c r="I116" s="35" t="s">
        <v>172</v>
      </c>
      <c r="J116" s="33" t="s">
        <v>515</v>
      </c>
      <c r="K116" s="27">
        <v>124046091</v>
      </c>
      <c r="L116" s="45"/>
      <c r="M116" s="37"/>
      <c r="N116" s="38"/>
      <c r="O116" s="37"/>
      <c r="P116" s="37"/>
      <c r="Q116" s="51" t="s">
        <v>395</v>
      </c>
      <c r="R116" s="33" t="s">
        <v>149</v>
      </c>
      <c r="S116" s="57">
        <v>86</v>
      </c>
      <c r="T116" s="57">
        <v>86</v>
      </c>
      <c r="U116" s="33" t="s">
        <v>147</v>
      </c>
      <c r="V116" s="33" t="s">
        <v>549</v>
      </c>
      <c r="W116" s="33"/>
      <c r="X116" s="33" t="s">
        <v>599</v>
      </c>
      <c r="Y116" s="41">
        <v>43466</v>
      </c>
      <c r="Z116" s="42">
        <v>43830</v>
      </c>
      <c r="AA116" s="33">
        <f t="shared" si="15"/>
        <v>360</v>
      </c>
      <c r="AB116" s="38"/>
      <c r="AC116" s="38"/>
      <c r="AD116" s="43"/>
      <c r="AE116" s="43"/>
      <c r="AF116" s="38"/>
      <c r="AG116" s="44"/>
      <c r="AH116" s="44"/>
      <c r="AI116" s="44"/>
      <c r="AJ116" s="27"/>
      <c r="AK116" s="33" t="s">
        <v>438</v>
      </c>
      <c r="AL116" s="17"/>
    </row>
    <row r="117" spans="1:38" s="8" customFormat="1" ht="144" x14ac:dyDescent="0.25">
      <c r="A117" s="33" t="s">
        <v>467</v>
      </c>
      <c r="B117" s="33" t="s">
        <v>466</v>
      </c>
      <c r="C117" s="33"/>
      <c r="D117" s="33" t="s">
        <v>325</v>
      </c>
      <c r="E117" s="33" t="s">
        <v>151</v>
      </c>
      <c r="F117" s="33" t="s">
        <v>312</v>
      </c>
      <c r="G117" s="34" t="s">
        <v>173</v>
      </c>
      <c r="H117" s="33" t="s">
        <v>512</v>
      </c>
      <c r="I117" s="35" t="s">
        <v>172</v>
      </c>
      <c r="J117" s="33" t="s">
        <v>515</v>
      </c>
      <c r="K117" s="27">
        <v>61816989</v>
      </c>
      <c r="L117" s="45"/>
      <c r="M117" s="37"/>
      <c r="N117" s="38"/>
      <c r="O117" s="37"/>
      <c r="P117" s="37"/>
      <c r="Q117" s="51" t="s">
        <v>397</v>
      </c>
      <c r="R117" s="33" t="s">
        <v>152</v>
      </c>
      <c r="S117" s="57">
        <v>1</v>
      </c>
      <c r="T117" s="57">
        <v>1</v>
      </c>
      <c r="U117" s="33" t="s">
        <v>153</v>
      </c>
      <c r="V117" s="33" t="s">
        <v>550</v>
      </c>
      <c r="W117" s="33"/>
      <c r="X117" s="33" t="s">
        <v>600</v>
      </c>
      <c r="Y117" s="41">
        <v>43466</v>
      </c>
      <c r="Z117" s="42">
        <v>43830</v>
      </c>
      <c r="AA117" s="33">
        <f t="shared" si="15"/>
        <v>360</v>
      </c>
      <c r="AB117" s="38"/>
      <c r="AC117" s="38"/>
      <c r="AD117" s="43"/>
      <c r="AE117" s="43"/>
      <c r="AF117" s="38"/>
      <c r="AG117" s="44"/>
      <c r="AH117" s="44"/>
      <c r="AI117" s="44"/>
      <c r="AJ117" s="27"/>
      <c r="AK117" s="33" t="s">
        <v>438</v>
      </c>
      <c r="AL117" s="17"/>
    </row>
    <row r="118" spans="1:38" s="8" customFormat="1" ht="144" x14ac:dyDescent="0.25">
      <c r="A118" s="33" t="s">
        <v>467</v>
      </c>
      <c r="B118" s="33" t="s">
        <v>466</v>
      </c>
      <c r="C118" s="33"/>
      <c r="D118" s="33" t="s">
        <v>325</v>
      </c>
      <c r="E118" s="33" t="s">
        <v>151</v>
      </c>
      <c r="F118" s="33" t="s">
        <v>312</v>
      </c>
      <c r="G118" s="34" t="s">
        <v>173</v>
      </c>
      <c r="H118" s="33" t="s">
        <v>512</v>
      </c>
      <c r="I118" s="35" t="s">
        <v>172</v>
      </c>
      <c r="J118" s="33" t="s">
        <v>515</v>
      </c>
      <c r="K118" s="27">
        <v>61816989</v>
      </c>
      <c r="L118" s="45"/>
      <c r="M118" s="37"/>
      <c r="N118" s="38"/>
      <c r="O118" s="37"/>
      <c r="P118" s="37"/>
      <c r="Q118" s="51" t="s">
        <v>398</v>
      </c>
      <c r="R118" s="33" t="s">
        <v>152</v>
      </c>
      <c r="S118" s="57">
        <v>1</v>
      </c>
      <c r="T118" s="57">
        <v>1</v>
      </c>
      <c r="U118" s="33" t="s">
        <v>153</v>
      </c>
      <c r="V118" s="33" t="s">
        <v>550</v>
      </c>
      <c r="W118" s="33"/>
      <c r="X118" s="33" t="s">
        <v>600</v>
      </c>
      <c r="Y118" s="41">
        <v>43466</v>
      </c>
      <c r="Z118" s="42">
        <v>43830</v>
      </c>
      <c r="AA118" s="33">
        <f t="shared" si="15"/>
        <v>360</v>
      </c>
      <c r="AB118" s="38"/>
      <c r="AC118" s="38"/>
      <c r="AD118" s="43"/>
      <c r="AE118" s="43"/>
      <c r="AF118" s="38"/>
      <c r="AG118" s="44"/>
      <c r="AH118" s="44"/>
      <c r="AI118" s="44"/>
      <c r="AJ118" s="27"/>
      <c r="AK118" s="33" t="s">
        <v>438</v>
      </c>
      <c r="AL118" s="17"/>
    </row>
    <row r="119" spans="1:38" s="8" customFormat="1" ht="144" x14ac:dyDescent="0.25">
      <c r="A119" s="33" t="s">
        <v>467</v>
      </c>
      <c r="B119" s="33" t="s">
        <v>466</v>
      </c>
      <c r="C119" s="33"/>
      <c r="D119" s="33" t="s">
        <v>325</v>
      </c>
      <c r="E119" s="33" t="s">
        <v>151</v>
      </c>
      <c r="F119" s="33" t="s">
        <v>312</v>
      </c>
      <c r="G119" s="34" t="s">
        <v>173</v>
      </c>
      <c r="H119" s="33" t="s">
        <v>512</v>
      </c>
      <c r="I119" s="35" t="s">
        <v>172</v>
      </c>
      <c r="J119" s="33" t="s">
        <v>515</v>
      </c>
      <c r="K119" s="27">
        <v>280237017</v>
      </c>
      <c r="L119" s="45"/>
      <c r="M119" s="37"/>
      <c r="N119" s="38"/>
      <c r="O119" s="37"/>
      <c r="P119" s="37"/>
      <c r="Q119" s="51" t="s">
        <v>400</v>
      </c>
      <c r="R119" s="33" t="s">
        <v>152</v>
      </c>
      <c r="S119" s="57">
        <v>2</v>
      </c>
      <c r="T119" s="57">
        <v>2</v>
      </c>
      <c r="U119" s="33" t="s">
        <v>153</v>
      </c>
      <c r="V119" s="33" t="s">
        <v>550</v>
      </c>
      <c r="W119" s="33"/>
      <c r="X119" s="33" t="s">
        <v>600</v>
      </c>
      <c r="Y119" s="41">
        <v>43466</v>
      </c>
      <c r="Z119" s="42">
        <v>43830</v>
      </c>
      <c r="AA119" s="33">
        <f t="shared" si="15"/>
        <v>360</v>
      </c>
      <c r="AB119" s="38"/>
      <c r="AC119" s="38"/>
      <c r="AD119" s="43"/>
      <c r="AE119" s="43"/>
      <c r="AF119" s="38"/>
      <c r="AG119" s="44"/>
      <c r="AH119" s="44"/>
      <c r="AI119" s="44"/>
      <c r="AJ119" s="27"/>
      <c r="AK119" s="33" t="s">
        <v>438</v>
      </c>
      <c r="AL119" s="17"/>
    </row>
    <row r="120" spans="1:38" s="8" customFormat="1" ht="144" x14ac:dyDescent="0.25">
      <c r="A120" s="33" t="s">
        <v>467</v>
      </c>
      <c r="B120" s="33" t="s">
        <v>466</v>
      </c>
      <c r="C120" s="33"/>
      <c r="D120" s="33" t="s">
        <v>325</v>
      </c>
      <c r="E120" s="33" t="s">
        <v>151</v>
      </c>
      <c r="F120" s="33" t="s">
        <v>312</v>
      </c>
      <c r="G120" s="34" t="s">
        <v>173</v>
      </c>
      <c r="H120" s="33" t="s">
        <v>512</v>
      </c>
      <c r="I120" s="35" t="s">
        <v>172</v>
      </c>
      <c r="J120" s="33" t="s">
        <v>515</v>
      </c>
      <c r="K120" s="27">
        <v>61816989</v>
      </c>
      <c r="L120" s="45"/>
      <c r="M120" s="37"/>
      <c r="N120" s="38"/>
      <c r="O120" s="37"/>
      <c r="P120" s="37"/>
      <c r="Q120" s="51" t="s">
        <v>406</v>
      </c>
      <c r="R120" s="33" t="s">
        <v>152</v>
      </c>
      <c r="S120" s="57">
        <v>1</v>
      </c>
      <c r="T120" s="57">
        <v>1</v>
      </c>
      <c r="U120" s="33" t="s">
        <v>153</v>
      </c>
      <c r="V120" s="33" t="s">
        <v>550</v>
      </c>
      <c r="W120" s="33"/>
      <c r="X120" s="33" t="s">
        <v>600</v>
      </c>
      <c r="Y120" s="41">
        <v>43466</v>
      </c>
      <c r="Z120" s="42">
        <v>43830</v>
      </c>
      <c r="AA120" s="33">
        <f t="shared" si="15"/>
        <v>360</v>
      </c>
      <c r="AB120" s="38"/>
      <c r="AC120" s="38"/>
      <c r="AD120" s="43"/>
      <c r="AE120" s="43"/>
      <c r="AF120" s="38"/>
      <c r="AG120" s="44"/>
      <c r="AH120" s="44"/>
      <c r="AI120" s="44"/>
      <c r="AJ120" s="27"/>
      <c r="AK120" s="33" t="s">
        <v>438</v>
      </c>
      <c r="AL120" s="17"/>
    </row>
    <row r="121" spans="1:38" s="8" customFormat="1" ht="144" x14ac:dyDescent="0.25">
      <c r="A121" s="33" t="s">
        <v>467</v>
      </c>
      <c r="B121" s="33" t="s">
        <v>466</v>
      </c>
      <c r="C121" s="33"/>
      <c r="D121" s="33" t="s">
        <v>325</v>
      </c>
      <c r="E121" s="33" t="s">
        <v>151</v>
      </c>
      <c r="F121" s="33" t="s">
        <v>312</v>
      </c>
      <c r="G121" s="34" t="s">
        <v>173</v>
      </c>
      <c r="H121" s="33" t="s">
        <v>512</v>
      </c>
      <c r="I121" s="35" t="s">
        <v>172</v>
      </c>
      <c r="J121" s="33" t="s">
        <v>515</v>
      </c>
      <c r="K121" s="27">
        <v>61816989</v>
      </c>
      <c r="L121" s="45"/>
      <c r="M121" s="37"/>
      <c r="N121" s="38"/>
      <c r="O121" s="37"/>
      <c r="P121" s="37"/>
      <c r="Q121" s="51" t="s">
        <v>409</v>
      </c>
      <c r="R121" s="33" t="s">
        <v>152</v>
      </c>
      <c r="S121" s="57">
        <v>1</v>
      </c>
      <c r="T121" s="57">
        <v>1</v>
      </c>
      <c r="U121" s="33" t="s">
        <v>153</v>
      </c>
      <c r="V121" s="33" t="s">
        <v>550</v>
      </c>
      <c r="W121" s="33"/>
      <c r="X121" s="33" t="s">
        <v>600</v>
      </c>
      <c r="Y121" s="41">
        <v>43466</v>
      </c>
      <c r="Z121" s="42">
        <v>43830</v>
      </c>
      <c r="AA121" s="33">
        <f t="shared" si="15"/>
        <v>360</v>
      </c>
      <c r="AB121" s="38"/>
      <c r="AC121" s="38"/>
      <c r="AD121" s="43"/>
      <c r="AE121" s="43"/>
      <c r="AF121" s="38"/>
      <c r="AG121" s="44"/>
      <c r="AH121" s="44"/>
      <c r="AI121" s="44"/>
      <c r="AJ121" s="27"/>
      <c r="AK121" s="33" t="s">
        <v>438</v>
      </c>
      <c r="AL121" s="17"/>
    </row>
    <row r="122" spans="1:38" s="8" customFormat="1" ht="144" x14ac:dyDescent="0.25">
      <c r="A122" s="33" t="s">
        <v>467</v>
      </c>
      <c r="B122" s="33" t="s">
        <v>466</v>
      </c>
      <c r="C122" s="33"/>
      <c r="D122" s="33" t="s">
        <v>325</v>
      </c>
      <c r="E122" s="33" t="s">
        <v>151</v>
      </c>
      <c r="F122" s="33" t="s">
        <v>312</v>
      </c>
      <c r="G122" s="34" t="s">
        <v>173</v>
      </c>
      <c r="H122" s="33" t="s">
        <v>512</v>
      </c>
      <c r="I122" s="35" t="s">
        <v>172</v>
      </c>
      <c r="J122" s="33" t="s">
        <v>515</v>
      </c>
      <c r="K122" s="27">
        <v>61816989</v>
      </c>
      <c r="L122" s="45"/>
      <c r="M122" s="37"/>
      <c r="N122" s="38"/>
      <c r="O122" s="37"/>
      <c r="P122" s="37"/>
      <c r="Q122" s="51" t="s">
        <v>410</v>
      </c>
      <c r="R122" s="33" t="s">
        <v>152</v>
      </c>
      <c r="S122" s="57">
        <v>1</v>
      </c>
      <c r="T122" s="57">
        <v>1</v>
      </c>
      <c r="U122" s="33" t="s">
        <v>153</v>
      </c>
      <c r="V122" s="33" t="s">
        <v>550</v>
      </c>
      <c r="W122" s="33"/>
      <c r="X122" s="33" t="s">
        <v>600</v>
      </c>
      <c r="Y122" s="41">
        <v>43466</v>
      </c>
      <c r="Z122" s="42">
        <v>43830</v>
      </c>
      <c r="AA122" s="33">
        <f t="shared" si="15"/>
        <v>360</v>
      </c>
      <c r="AB122" s="38"/>
      <c r="AC122" s="38"/>
      <c r="AD122" s="43"/>
      <c r="AE122" s="43"/>
      <c r="AF122" s="38"/>
      <c r="AG122" s="44"/>
      <c r="AH122" s="44"/>
      <c r="AI122" s="44"/>
      <c r="AJ122" s="27"/>
      <c r="AK122" s="33" t="s">
        <v>438</v>
      </c>
      <c r="AL122" s="17"/>
    </row>
    <row r="123" spans="1:38" s="8" customFormat="1" ht="96" x14ac:dyDescent="0.25">
      <c r="A123" s="33" t="s">
        <v>472</v>
      </c>
      <c r="B123" s="39" t="s">
        <v>488</v>
      </c>
      <c r="C123" s="33"/>
      <c r="D123" s="39" t="s">
        <v>329</v>
      </c>
      <c r="E123" s="33" t="s">
        <v>160</v>
      </c>
      <c r="F123" s="33" t="s">
        <v>312</v>
      </c>
      <c r="G123" s="34" t="s">
        <v>173</v>
      </c>
      <c r="H123" s="33" t="s">
        <v>516</v>
      </c>
      <c r="I123" s="56">
        <v>2018011000844</v>
      </c>
      <c r="J123" s="39" t="s">
        <v>514</v>
      </c>
      <c r="K123" s="27">
        <v>1783686240</v>
      </c>
      <c r="L123" s="36"/>
      <c r="M123" s="37"/>
      <c r="N123" s="38"/>
      <c r="O123" s="37"/>
      <c r="P123" s="37"/>
      <c r="Q123" s="39" t="s">
        <v>161</v>
      </c>
      <c r="R123" s="39" t="s">
        <v>41</v>
      </c>
      <c r="S123" s="37">
        <v>1</v>
      </c>
      <c r="T123" s="37">
        <v>1</v>
      </c>
      <c r="U123" s="39" t="s">
        <v>59</v>
      </c>
      <c r="V123" s="39" t="s">
        <v>550</v>
      </c>
      <c r="W123" s="39"/>
      <c r="X123" s="39" t="s">
        <v>605</v>
      </c>
      <c r="Y123" s="41">
        <v>43466</v>
      </c>
      <c r="Z123" s="42">
        <v>43830</v>
      </c>
      <c r="AA123" s="33">
        <f t="shared" si="15"/>
        <v>360</v>
      </c>
      <c r="AB123" s="38"/>
      <c r="AC123" s="38"/>
      <c r="AD123" s="43"/>
      <c r="AE123" s="43"/>
      <c r="AF123" s="38"/>
      <c r="AG123" s="44"/>
      <c r="AH123" s="44"/>
      <c r="AI123" s="44"/>
      <c r="AJ123" s="27"/>
      <c r="AK123" s="39" t="s">
        <v>441</v>
      </c>
      <c r="AL123" s="12"/>
    </row>
    <row r="124" spans="1:38" s="8" customFormat="1" ht="96" x14ac:dyDescent="0.25">
      <c r="A124" s="33" t="s">
        <v>472</v>
      </c>
      <c r="B124" s="39" t="s">
        <v>488</v>
      </c>
      <c r="C124" s="33"/>
      <c r="D124" s="39" t="s">
        <v>329</v>
      </c>
      <c r="E124" s="33" t="s">
        <v>162</v>
      </c>
      <c r="F124" s="33" t="s">
        <v>312</v>
      </c>
      <c r="G124" s="34" t="s">
        <v>173</v>
      </c>
      <c r="H124" s="33" t="s">
        <v>516</v>
      </c>
      <c r="I124" s="39" t="s">
        <v>159</v>
      </c>
      <c r="J124" s="39" t="s">
        <v>514</v>
      </c>
      <c r="K124" s="69">
        <v>2839393760</v>
      </c>
      <c r="L124" s="45"/>
      <c r="M124" s="37"/>
      <c r="N124" s="38"/>
      <c r="O124" s="37"/>
      <c r="P124" s="37"/>
      <c r="Q124" s="39" t="s">
        <v>163</v>
      </c>
      <c r="R124" s="39" t="s">
        <v>543</v>
      </c>
      <c r="S124" s="37">
        <v>1000</v>
      </c>
      <c r="T124" s="37">
        <v>1000</v>
      </c>
      <c r="U124" s="39" t="s">
        <v>59</v>
      </c>
      <c r="V124" s="39" t="s">
        <v>549</v>
      </c>
      <c r="W124" s="39"/>
      <c r="X124" s="39" t="s">
        <v>606</v>
      </c>
      <c r="Y124" s="41">
        <v>43466</v>
      </c>
      <c r="Z124" s="42">
        <v>43830</v>
      </c>
      <c r="AA124" s="33">
        <f t="shared" si="15"/>
        <v>360</v>
      </c>
      <c r="AB124" s="38"/>
      <c r="AC124" s="38"/>
      <c r="AD124" s="43"/>
      <c r="AE124" s="43"/>
      <c r="AF124" s="38"/>
      <c r="AG124" s="44"/>
      <c r="AH124" s="44"/>
      <c r="AI124" s="44"/>
      <c r="AJ124" s="27"/>
      <c r="AK124" s="39" t="s">
        <v>441</v>
      </c>
      <c r="AL124" s="12"/>
    </row>
    <row r="125" spans="1:38" s="8" customFormat="1" ht="72" x14ac:dyDescent="0.25">
      <c r="A125" s="33" t="s">
        <v>472</v>
      </c>
      <c r="B125" s="39" t="s">
        <v>489</v>
      </c>
      <c r="C125" s="33"/>
      <c r="D125" s="39"/>
      <c r="E125" s="33" t="s">
        <v>495</v>
      </c>
      <c r="F125" s="33" t="s">
        <v>312</v>
      </c>
      <c r="G125" s="34" t="s">
        <v>173</v>
      </c>
      <c r="H125" s="33" t="s">
        <v>516</v>
      </c>
      <c r="I125" s="39" t="s">
        <v>159</v>
      </c>
      <c r="J125" s="39" t="s">
        <v>514</v>
      </c>
      <c r="K125" s="27">
        <v>50000000</v>
      </c>
      <c r="L125" s="45"/>
      <c r="M125" s="37"/>
      <c r="N125" s="38"/>
      <c r="O125" s="37"/>
      <c r="P125" s="37"/>
      <c r="Q125" s="39" t="s">
        <v>496</v>
      </c>
      <c r="R125" s="39" t="s">
        <v>497</v>
      </c>
      <c r="S125" s="37">
        <v>1</v>
      </c>
      <c r="T125" s="37">
        <v>1</v>
      </c>
      <c r="U125" s="39" t="s">
        <v>59</v>
      </c>
      <c r="V125" s="39" t="s">
        <v>550</v>
      </c>
      <c r="W125" s="39"/>
      <c r="X125" s="39" t="s">
        <v>609</v>
      </c>
      <c r="Y125" s="41">
        <v>43466</v>
      </c>
      <c r="Z125" s="42">
        <v>43830</v>
      </c>
      <c r="AA125" s="33">
        <f>DAYS360(Y125,Z125)</f>
        <v>360</v>
      </c>
      <c r="AB125" s="38"/>
      <c r="AC125" s="38"/>
      <c r="AD125" s="43"/>
      <c r="AE125" s="43"/>
      <c r="AF125" s="38"/>
      <c r="AG125" s="44"/>
      <c r="AH125" s="44"/>
      <c r="AI125" s="44"/>
      <c r="AJ125" s="27"/>
      <c r="AK125" s="33" t="s">
        <v>438</v>
      </c>
      <c r="AL125" s="12"/>
    </row>
    <row r="126" spans="1:38" s="8" customFormat="1" ht="120" x14ac:dyDescent="0.25">
      <c r="A126" s="33" t="s">
        <v>472</v>
      </c>
      <c r="B126" s="33" t="s">
        <v>471</v>
      </c>
      <c r="C126" s="33"/>
      <c r="D126" s="33" t="s">
        <v>330</v>
      </c>
      <c r="E126" s="33" t="s">
        <v>165</v>
      </c>
      <c r="F126" s="33" t="s">
        <v>312</v>
      </c>
      <c r="G126" s="34" t="s">
        <v>173</v>
      </c>
      <c r="H126" s="33" t="s">
        <v>517</v>
      </c>
      <c r="I126" s="56">
        <v>2018011000883</v>
      </c>
      <c r="J126" s="33" t="s">
        <v>164</v>
      </c>
      <c r="K126" s="27">
        <v>350419841</v>
      </c>
      <c r="L126" s="45"/>
      <c r="M126" s="37"/>
      <c r="N126" s="38"/>
      <c r="O126" s="37"/>
      <c r="P126" s="37"/>
      <c r="Q126" s="51" t="s">
        <v>167</v>
      </c>
      <c r="R126" s="33" t="s">
        <v>331</v>
      </c>
      <c r="S126" s="37">
        <v>1</v>
      </c>
      <c r="T126" s="37">
        <v>1</v>
      </c>
      <c r="U126" s="39" t="s">
        <v>166</v>
      </c>
      <c r="V126" s="33" t="s">
        <v>549</v>
      </c>
      <c r="W126" s="39"/>
      <c r="X126" s="33" t="s">
        <v>607</v>
      </c>
      <c r="Y126" s="41">
        <v>43466</v>
      </c>
      <c r="Z126" s="42">
        <v>43830</v>
      </c>
      <c r="AA126" s="33">
        <f t="shared" ref="AA126:AA162" si="16">DAYS360(Y126,Z126)</f>
        <v>360</v>
      </c>
      <c r="AB126" s="38"/>
      <c r="AC126" s="38"/>
      <c r="AD126" s="43"/>
      <c r="AE126" s="43"/>
      <c r="AF126" s="38"/>
      <c r="AG126" s="44"/>
      <c r="AH126" s="44"/>
      <c r="AI126" s="44"/>
      <c r="AJ126" s="27"/>
      <c r="AK126" s="33" t="s">
        <v>439</v>
      </c>
      <c r="AL126" s="12"/>
    </row>
    <row r="127" spans="1:38" s="8" customFormat="1" ht="132" x14ac:dyDescent="0.25">
      <c r="A127" s="33" t="s">
        <v>472</v>
      </c>
      <c r="B127" s="33" t="s">
        <v>471</v>
      </c>
      <c r="C127" s="33"/>
      <c r="D127" s="33" t="s">
        <v>332</v>
      </c>
      <c r="E127" s="33" t="s">
        <v>168</v>
      </c>
      <c r="F127" s="33" t="s">
        <v>312</v>
      </c>
      <c r="G127" s="34" t="s">
        <v>173</v>
      </c>
      <c r="H127" s="33" t="s">
        <v>517</v>
      </c>
      <c r="I127" s="56">
        <v>2018011000883</v>
      </c>
      <c r="J127" s="33" t="s">
        <v>164</v>
      </c>
      <c r="K127" s="27">
        <v>4224000000</v>
      </c>
      <c r="L127" s="45"/>
      <c r="M127" s="37"/>
      <c r="N127" s="38"/>
      <c r="O127" s="37"/>
      <c r="P127" s="37"/>
      <c r="Q127" s="33" t="s">
        <v>170</v>
      </c>
      <c r="R127" s="33" t="s">
        <v>169</v>
      </c>
      <c r="S127" s="37">
        <v>1</v>
      </c>
      <c r="T127" s="37">
        <v>1</v>
      </c>
      <c r="U127" s="39" t="s">
        <v>166</v>
      </c>
      <c r="V127" s="33" t="s">
        <v>549</v>
      </c>
      <c r="W127" s="39"/>
      <c r="X127" s="33" t="s">
        <v>608</v>
      </c>
      <c r="Y127" s="41">
        <v>43466</v>
      </c>
      <c r="Z127" s="42">
        <v>43830</v>
      </c>
      <c r="AA127" s="33">
        <f t="shared" si="16"/>
        <v>360</v>
      </c>
      <c r="AB127" s="38"/>
      <c r="AC127" s="38"/>
      <c r="AD127" s="43"/>
      <c r="AE127" s="43"/>
      <c r="AF127" s="38"/>
      <c r="AG127" s="44"/>
      <c r="AH127" s="44"/>
      <c r="AI127" s="44"/>
      <c r="AJ127" s="27"/>
      <c r="AK127" s="33" t="s">
        <v>439</v>
      </c>
      <c r="AL127" s="12"/>
    </row>
    <row r="128" spans="1:38" s="8" customFormat="1" ht="120" x14ac:dyDescent="0.25">
      <c r="A128" s="33" t="s">
        <v>347</v>
      </c>
      <c r="B128" s="34" t="s">
        <v>42</v>
      </c>
      <c r="C128" s="34"/>
      <c r="D128" s="34" t="s">
        <v>358</v>
      </c>
      <c r="E128" s="33" t="s">
        <v>437</v>
      </c>
      <c r="F128" s="33" t="s">
        <v>312</v>
      </c>
      <c r="G128" s="34" t="s">
        <v>173</v>
      </c>
      <c r="H128" s="34" t="s">
        <v>509</v>
      </c>
      <c r="I128" s="59">
        <v>2018011000768</v>
      </c>
      <c r="J128" s="34" t="s">
        <v>40</v>
      </c>
      <c r="K128" s="60">
        <v>100000000</v>
      </c>
      <c r="L128" s="45"/>
      <c r="M128" s="37"/>
      <c r="N128" s="38"/>
      <c r="O128" s="37"/>
      <c r="P128" s="37"/>
      <c r="Q128" s="34" t="s">
        <v>417</v>
      </c>
      <c r="R128" s="34" t="s">
        <v>25</v>
      </c>
      <c r="S128" s="61">
        <v>1</v>
      </c>
      <c r="T128" s="61">
        <v>1</v>
      </c>
      <c r="U128" s="34" t="s">
        <v>25</v>
      </c>
      <c r="V128" s="34" t="s">
        <v>550</v>
      </c>
      <c r="W128" s="34"/>
      <c r="X128" s="33" t="s">
        <v>611</v>
      </c>
      <c r="Y128" s="41">
        <v>43466</v>
      </c>
      <c r="Z128" s="42">
        <v>43830</v>
      </c>
      <c r="AA128" s="33">
        <f t="shared" si="16"/>
        <v>360</v>
      </c>
      <c r="AB128" s="38"/>
      <c r="AC128" s="38"/>
      <c r="AD128" s="43"/>
      <c r="AE128" s="43"/>
      <c r="AF128" s="38"/>
      <c r="AG128" s="44"/>
      <c r="AH128" s="44"/>
      <c r="AI128" s="44"/>
      <c r="AJ128" s="27"/>
      <c r="AK128" s="33" t="s">
        <v>427</v>
      </c>
      <c r="AL128" s="18"/>
    </row>
    <row r="129" spans="1:38" s="8" customFormat="1" ht="180" x14ac:dyDescent="0.25">
      <c r="A129" s="33" t="s">
        <v>347</v>
      </c>
      <c r="B129" s="34" t="s">
        <v>42</v>
      </c>
      <c r="C129" s="34"/>
      <c r="D129" s="34" t="s">
        <v>358</v>
      </c>
      <c r="E129" s="33" t="s">
        <v>436</v>
      </c>
      <c r="F129" s="33" t="s">
        <v>312</v>
      </c>
      <c r="G129" s="34" t="s">
        <v>173</v>
      </c>
      <c r="H129" s="34" t="s">
        <v>509</v>
      </c>
      <c r="I129" s="59">
        <v>2018011000768</v>
      </c>
      <c r="J129" s="34" t="s">
        <v>40</v>
      </c>
      <c r="K129" s="60">
        <v>700000000</v>
      </c>
      <c r="L129" s="45"/>
      <c r="M129" s="37"/>
      <c r="N129" s="38"/>
      <c r="O129" s="37"/>
      <c r="P129" s="37"/>
      <c r="Q129" s="33" t="s">
        <v>343</v>
      </c>
      <c r="R129" s="34" t="s">
        <v>25</v>
      </c>
      <c r="S129" s="38">
        <v>1</v>
      </c>
      <c r="T129" s="38">
        <v>1</v>
      </c>
      <c r="U129" s="34" t="s">
        <v>25</v>
      </c>
      <c r="V129" s="38"/>
      <c r="W129" s="34"/>
      <c r="X129" s="33" t="s">
        <v>612</v>
      </c>
      <c r="Y129" s="41">
        <v>43466</v>
      </c>
      <c r="Z129" s="42">
        <v>43830</v>
      </c>
      <c r="AA129" s="33">
        <f t="shared" si="16"/>
        <v>360</v>
      </c>
      <c r="AB129" s="38"/>
      <c r="AC129" s="38"/>
      <c r="AD129" s="43"/>
      <c r="AE129" s="43"/>
      <c r="AF129" s="38"/>
      <c r="AG129" s="44"/>
      <c r="AH129" s="44"/>
      <c r="AI129" s="44"/>
      <c r="AJ129" s="27"/>
      <c r="AK129" s="33" t="s">
        <v>427</v>
      </c>
      <c r="AL129" s="16"/>
    </row>
    <row r="130" spans="1:38" s="8" customFormat="1" ht="84" x14ac:dyDescent="0.25">
      <c r="A130" s="33" t="s">
        <v>347</v>
      </c>
      <c r="B130" s="34" t="s">
        <v>42</v>
      </c>
      <c r="C130" s="34"/>
      <c r="D130" s="34" t="s">
        <v>520</v>
      </c>
      <c r="E130" s="33" t="s">
        <v>500</v>
      </c>
      <c r="F130" s="33" t="s">
        <v>312</v>
      </c>
      <c r="G130" s="34" t="s">
        <v>173</v>
      </c>
      <c r="H130" s="34" t="s">
        <v>509</v>
      </c>
      <c r="I130" s="59">
        <v>2018011000768</v>
      </c>
      <c r="J130" s="34" t="s">
        <v>40</v>
      </c>
      <c r="K130" s="27">
        <v>100000000</v>
      </c>
      <c r="L130" s="45"/>
      <c r="M130" s="37"/>
      <c r="N130" s="38"/>
      <c r="O130" s="37"/>
      <c r="P130" s="37"/>
      <c r="Q130" s="33" t="s">
        <v>498</v>
      </c>
      <c r="R130" s="34" t="s">
        <v>499</v>
      </c>
      <c r="S130" s="38">
        <v>1</v>
      </c>
      <c r="T130" s="38">
        <v>1</v>
      </c>
      <c r="U130" s="34" t="s">
        <v>41</v>
      </c>
      <c r="V130" s="38"/>
      <c r="W130" s="34"/>
      <c r="X130" s="34" t="s">
        <v>610</v>
      </c>
      <c r="Y130" s="41">
        <v>43466</v>
      </c>
      <c r="Z130" s="42">
        <v>43830</v>
      </c>
      <c r="AA130" s="33">
        <f t="shared" si="16"/>
        <v>360</v>
      </c>
      <c r="AB130" s="38"/>
      <c r="AC130" s="38"/>
      <c r="AD130" s="43"/>
      <c r="AE130" s="43"/>
      <c r="AF130" s="38"/>
      <c r="AG130" s="44"/>
      <c r="AH130" s="44"/>
      <c r="AI130" s="44"/>
      <c r="AJ130" s="27"/>
      <c r="AK130" s="33" t="s">
        <v>427</v>
      </c>
      <c r="AL130" s="16"/>
    </row>
    <row r="131" spans="1:38" s="8" customFormat="1" ht="132" x14ac:dyDescent="0.25">
      <c r="A131" s="33" t="s">
        <v>423</v>
      </c>
      <c r="B131" s="33" t="s">
        <v>39</v>
      </c>
      <c r="C131" s="33"/>
      <c r="D131" s="33" t="s">
        <v>46</v>
      </c>
      <c r="E131" s="33" t="s">
        <v>432</v>
      </c>
      <c r="F131" s="33" t="s">
        <v>312</v>
      </c>
      <c r="G131" s="34" t="s">
        <v>173</v>
      </c>
      <c r="H131" s="34" t="s">
        <v>509</v>
      </c>
      <c r="I131" s="35" t="s">
        <v>45</v>
      </c>
      <c r="J131" s="34" t="s">
        <v>40</v>
      </c>
      <c r="K131" s="37">
        <v>450000000</v>
      </c>
      <c r="L131" s="45"/>
      <c r="M131" s="37"/>
      <c r="N131" s="62"/>
      <c r="O131" s="36"/>
      <c r="P131" s="36"/>
      <c r="Q131" s="33" t="s">
        <v>433</v>
      </c>
      <c r="R131" s="33" t="s">
        <v>287</v>
      </c>
      <c r="S131" s="37">
        <v>23</v>
      </c>
      <c r="T131" s="37">
        <v>23</v>
      </c>
      <c r="U131" s="39" t="s">
        <v>434</v>
      </c>
      <c r="V131" s="33" t="s">
        <v>550</v>
      </c>
      <c r="W131" s="34"/>
      <c r="X131" s="33" t="s">
        <v>640</v>
      </c>
      <c r="Y131" s="41">
        <v>43466</v>
      </c>
      <c r="Z131" s="42">
        <v>43830</v>
      </c>
      <c r="AA131" s="33">
        <f>DAYS360(Y131,Z131)</f>
        <v>360</v>
      </c>
      <c r="AB131" s="38"/>
      <c r="AC131" s="38"/>
      <c r="AD131" s="43"/>
      <c r="AE131" s="43"/>
      <c r="AF131" s="38"/>
      <c r="AG131" s="44"/>
      <c r="AH131" s="44"/>
      <c r="AI131" s="44"/>
      <c r="AJ131" s="60"/>
      <c r="AK131" s="33" t="s">
        <v>427</v>
      </c>
      <c r="AL131" s="19"/>
    </row>
    <row r="132" spans="1:38" s="8" customFormat="1" ht="72" x14ac:dyDescent="0.25">
      <c r="A132" s="33" t="s">
        <v>347</v>
      </c>
      <c r="B132" s="34" t="s">
        <v>43</v>
      </c>
      <c r="C132" s="34"/>
      <c r="D132" s="33" t="s">
        <v>300</v>
      </c>
      <c r="E132" s="33" t="s">
        <v>435</v>
      </c>
      <c r="F132" s="33" t="s">
        <v>312</v>
      </c>
      <c r="G132" s="34" t="s">
        <v>173</v>
      </c>
      <c r="H132" s="34" t="s">
        <v>509</v>
      </c>
      <c r="I132" s="59">
        <v>2018011000768</v>
      </c>
      <c r="J132" s="34" t="s">
        <v>40</v>
      </c>
      <c r="K132" s="60">
        <v>300000000</v>
      </c>
      <c r="L132" s="45"/>
      <c r="M132" s="37"/>
      <c r="N132" s="63"/>
      <c r="O132" s="50"/>
      <c r="P132" s="50"/>
      <c r="Q132" s="33" t="s">
        <v>345</v>
      </c>
      <c r="R132" s="34" t="s">
        <v>429</v>
      </c>
      <c r="S132" s="55">
        <v>1</v>
      </c>
      <c r="T132" s="55">
        <v>1</v>
      </c>
      <c r="U132" s="34" t="s">
        <v>430</v>
      </c>
      <c r="V132" s="34" t="s">
        <v>550</v>
      </c>
      <c r="W132" s="34"/>
      <c r="X132" s="34" t="s">
        <v>613</v>
      </c>
      <c r="Y132" s="41">
        <v>43466</v>
      </c>
      <c r="Z132" s="42">
        <v>43830</v>
      </c>
      <c r="AA132" s="33">
        <f t="shared" si="16"/>
        <v>360</v>
      </c>
      <c r="AB132" s="38"/>
      <c r="AC132" s="38"/>
      <c r="AD132" s="43"/>
      <c r="AE132" s="43"/>
      <c r="AF132" s="38"/>
      <c r="AG132" s="44"/>
      <c r="AH132" s="44"/>
      <c r="AI132" s="44"/>
      <c r="AJ132" s="60"/>
      <c r="AK132" s="33" t="s">
        <v>427</v>
      </c>
      <c r="AL132" s="18"/>
    </row>
    <row r="133" spans="1:38" s="8" customFormat="1" ht="156" x14ac:dyDescent="0.25">
      <c r="A133" s="33" t="s">
        <v>347</v>
      </c>
      <c r="B133" s="33" t="s">
        <v>39</v>
      </c>
      <c r="C133" s="33"/>
      <c r="D133" s="33" t="s">
        <v>46</v>
      </c>
      <c r="E133" s="33" t="s">
        <v>47</v>
      </c>
      <c r="F133" s="33" t="s">
        <v>312</v>
      </c>
      <c r="G133" s="34" t="s">
        <v>173</v>
      </c>
      <c r="H133" s="34" t="s">
        <v>509</v>
      </c>
      <c r="I133" s="35" t="s">
        <v>45</v>
      </c>
      <c r="J133" s="34" t="s">
        <v>40</v>
      </c>
      <c r="K133" s="60">
        <f>325000000-100000000</f>
        <v>225000000</v>
      </c>
      <c r="L133" s="45"/>
      <c r="M133" s="37"/>
      <c r="N133" s="38"/>
      <c r="O133" s="37"/>
      <c r="P133" s="37"/>
      <c r="Q133" s="51" t="s">
        <v>48</v>
      </c>
      <c r="R133" s="33" t="s">
        <v>49</v>
      </c>
      <c r="S133" s="37">
        <v>1</v>
      </c>
      <c r="T133" s="37">
        <v>1</v>
      </c>
      <c r="U133" s="39" t="s">
        <v>50</v>
      </c>
      <c r="V133" s="33" t="s">
        <v>550</v>
      </c>
      <c r="W133" s="34"/>
      <c r="X133" s="33" t="s">
        <v>614</v>
      </c>
      <c r="Y133" s="41">
        <v>43466</v>
      </c>
      <c r="Z133" s="42">
        <v>43830</v>
      </c>
      <c r="AA133" s="33">
        <f t="shared" si="16"/>
        <v>360</v>
      </c>
      <c r="AB133" s="38"/>
      <c r="AC133" s="38"/>
      <c r="AD133" s="43"/>
      <c r="AE133" s="43"/>
      <c r="AF133" s="38"/>
      <c r="AG133" s="44"/>
      <c r="AH133" s="44"/>
      <c r="AI133" s="44"/>
      <c r="AJ133" s="60"/>
      <c r="AK133" s="33" t="s">
        <v>427</v>
      </c>
      <c r="AL133" s="19"/>
    </row>
    <row r="134" spans="1:38" s="8" customFormat="1" ht="132" x14ac:dyDescent="0.25">
      <c r="A134" s="33" t="s">
        <v>423</v>
      </c>
      <c r="B134" s="33" t="s">
        <v>39</v>
      </c>
      <c r="C134" s="33"/>
      <c r="D134" s="33" t="s">
        <v>46</v>
      </c>
      <c r="E134" s="33" t="s">
        <v>51</v>
      </c>
      <c r="F134" s="33" t="s">
        <v>312</v>
      </c>
      <c r="G134" s="34" t="s">
        <v>173</v>
      </c>
      <c r="H134" s="34" t="s">
        <v>509</v>
      </c>
      <c r="I134" s="35" t="s">
        <v>45</v>
      </c>
      <c r="J134" s="34" t="s">
        <v>40</v>
      </c>
      <c r="K134" s="37">
        <f>(253000000+372000000)-450000000</f>
        <v>175000000</v>
      </c>
      <c r="L134" s="45"/>
      <c r="M134" s="37"/>
      <c r="N134" s="38"/>
      <c r="O134" s="37"/>
      <c r="P134" s="37"/>
      <c r="Q134" s="51" t="s">
        <v>52</v>
      </c>
      <c r="R134" s="33" t="s">
        <v>53</v>
      </c>
      <c r="S134" s="37">
        <v>1</v>
      </c>
      <c r="T134" s="37">
        <v>1</v>
      </c>
      <c r="U134" s="39" t="s">
        <v>54</v>
      </c>
      <c r="V134" s="33" t="s">
        <v>550</v>
      </c>
      <c r="W134" s="33"/>
      <c r="X134" s="33" t="s">
        <v>639</v>
      </c>
      <c r="Y134" s="41">
        <v>43466</v>
      </c>
      <c r="Z134" s="42">
        <v>43830</v>
      </c>
      <c r="AA134" s="33">
        <f>DAYS360(Y134,Z134)</f>
        <v>360</v>
      </c>
      <c r="AB134" s="38"/>
      <c r="AC134" s="38"/>
      <c r="AD134" s="43"/>
      <c r="AE134" s="43"/>
      <c r="AF134" s="38"/>
      <c r="AG134" s="44"/>
      <c r="AH134" s="44"/>
      <c r="AI134" s="44"/>
      <c r="AJ134" s="60"/>
      <c r="AK134" s="33" t="s">
        <v>427</v>
      </c>
      <c r="AL134" s="19"/>
    </row>
    <row r="135" spans="1:38" s="8" customFormat="1" ht="72" x14ac:dyDescent="0.25">
      <c r="A135" s="33" t="s">
        <v>425</v>
      </c>
      <c r="B135" s="33" t="s">
        <v>659</v>
      </c>
      <c r="C135" s="33"/>
      <c r="D135" s="33" t="s">
        <v>28</v>
      </c>
      <c r="E135" s="33" t="s">
        <v>29</v>
      </c>
      <c r="F135" s="33" t="s">
        <v>312</v>
      </c>
      <c r="G135" s="34" t="s">
        <v>173</v>
      </c>
      <c r="H135" s="33" t="s">
        <v>513</v>
      </c>
      <c r="I135" s="35" t="s">
        <v>26</v>
      </c>
      <c r="J135" s="33" t="s">
        <v>27</v>
      </c>
      <c r="K135" s="27">
        <v>8383500000</v>
      </c>
      <c r="L135" s="37"/>
      <c r="M135" s="37"/>
      <c r="N135" s="38"/>
      <c r="O135" s="37"/>
      <c r="P135" s="37"/>
      <c r="Q135" s="33" t="s">
        <v>30</v>
      </c>
      <c r="R135" s="33" t="s">
        <v>31</v>
      </c>
      <c r="S135" s="37">
        <v>81</v>
      </c>
      <c r="T135" s="37">
        <v>81</v>
      </c>
      <c r="U135" s="39" t="s">
        <v>32</v>
      </c>
      <c r="V135" s="33" t="s">
        <v>553</v>
      </c>
      <c r="W135" s="34"/>
      <c r="X135" s="33" t="s">
        <v>615</v>
      </c>
      <c r="Y135" s="41">
        <v>43466</v>
      </c>
      <c r="Z135" s="42">
        <v>43830</v>
      </c>
      <c r="AA135" s="33">
        <f t="shared" si="16"/>
        <v>360</v>
      </c>
      <c r="AB135" s="38"/>
      <c r="AC135" s="38"/>
      <c r="AD135" s="43"/>
      <c r="AE135" s="43"/>
      <c r="AF135" s="38"/>
      <c r="AG135" s="44"/>
      <c r="AH135" s="44"/>
      <c r="AI135" s="44"/>
      <c r="AJ135" s="27"/>
      <c r="AK135" s="33" t="s">
        <v>139</v>
      </c>
      <c r="AL135" s="12"/>
    </row>
    <row r="136" spans="1:38" s="8" customFormat="1" ht="168" x14ac:dyDescent="0.25">
      <c r="A136" s="33" t="s">
        <v>424</v>
      </c>
      <c r="B136" s="33" t="s">
        <v>461</v>
      </c>
      <c r="C136" s="33"/>
      <c r="D136" s="33" t="s">
        <v>57</v>
      </c>
      <c r="E136" s="33" t="s">
        <v>354</v>
      </c>
      <c r="F136" s="33" t="s">
        <v>312</v>
      </c>
      <c r="G136" s="34" t="s">
        <v>173</v>
      </c>
      <c r="H136" s="33" t="s">
        <v>505</v>
      </c>
      <c r="I136" s="35" t="s">
        <v>55</v>
      </c>
      <c r="J136" s="33" t="s">
        <v>56</v>
      </c>
      <c r="K136" s="64">
        <v>1700000000</v>
      </c>
      <c r="L136" s="36"/>
      <c r="M136" s="37"/>
      <c r="N136" s="38"/>
      <c r="O136" s="37"/>
      <c r="P136" s="37"/>
      <c r="Q136" s="33" t="s">
        <v>355</v>
      </c>
      <c r="R136" s="33" t="s">
        <v>58</v>
      </c>
      <c r="S136" s="37">
        <v>1</v>
      </c>
      <c r="T136" s="37">
        <v>1</v>
      </c>
      <c r="U136" s="33" t="s">
        <v>59</v>
      </c>
      <c r="V136" s="33" t="s">
        <v>550</v>
      </c>
      <c r="W136" s="39"/>
      <c r="X136" s="58" t="s">
        <v>620</v>
      </c>
      <c r="Y136" s="41">
        <v>43466</v>
      </c>
      <c r="Z136" s="42">
        <v>43830</v>
      </c>
      <c r="AA136" s="33">
        <f t="shared" si="16"/>
        <v>360</v>
      </c>
      <c r="AB136" s="38"/>
      <c r="AC136" s="38"/>
      <c r="AD136" s="43"/>
      <c r="AE136" s="43"/>
      <c r="AF136" s="38"/>
      <c r="AG136" s="44"/>
      <c r="AH136" s="44"/>
      <c r="AI136" s="44"/>
      <c r="AJ136" s="27"/>
      <c r="AK136" s="33" t="s">
        <v>443</v>
      </c>
      <c r="AL136" s="12"/>
    </row>
    <row r="137" spans="1:38" s="8" customFormat="1" ht="120" x14ac:dyDescent="0.25">
      <c r="A137" s="33" t="s">
        <v>424</v>
      </c>
      <c r="B137" s="33" t="s">
        <v>461</v>
      </c>
      <c r="C137" s="33"/>
      <c r="D137" s="33" t="s">
        <v>351</v>
      </c>
      <c r="E137" s="33" t="s">
        <v>69</v>
      </c>
      <c r="F137" s="33" t="s">
        <v>312</v>
      </c>
      <c r="G137" s="34" t="s">
        <v>173</v>
      </c>
      <c r="H137" s="33" t="s">
        <v>505</v>
      </c>
      <c r="I137" s="35" t="s">
        <v>55</v>
      </c>
      <c r="J137" s="33" t="s">
        <v>56</v>
      </c>
      <c r="K137" s="64">
        <v>420000000</v>
      </c>
      <c r="L137" s="45"/>
      <c r="M137" s="37"/>
      <c r="N137" s="38"/>
      <c r="O137" s="37"/>
      <c r="P137" s="37"/>
      <c r="Q137" s="33" t="s">
        <v>70</v>
      </c>
      <c r="R137" s="33" t="s">
        <v>71</v>
      </c>
      <c r="S137" s="37">
        <v>1500</v>
      </c>
      <c r="T137" s="37">
        <v>1500</v>
      </c>
      <c r="U137" s="33" t="s">
        <v>59</v>
      </c>
      <c r="V137" s="33" t="s">
        <v>550</v>
      </c>
      <c r="W137" s="33"/>
      <c r="X137" s="33" t="s">
        <v>621</v>
      </c>
      <c r="Y137" s="41">
        <v>43466</v>
      </c>
      <c r="Z137" s="42">
        <v>43830</v>
      </c>
      <c r="AA137" s="33">
        <f t="shared" si="16"/>
        <v>360</v>
      </c>
      <c r="AB137" s="38"/>
      <c r="AC137" s="38"/>
      <c r="AD137" s="43"/>
      <c r="AE137" s="43"/>
      <c r="AF137" s="38"/>
      <c r="AG137" s="44"/>
      <c r="AH137" s="44"/>
      <c r="AI137" s="44"/>
      <c r="AJ137" s="27"/>
      <c r="AK137" s="33" t="s">
        <v>443</v>
      </c>
      <c r="AL137" s="12"/>
    </row>
    <row r="138" spans="1:38" s="8" customFormat="1" ht="96" x14ac:dyDescent="0.25">
      <c r="A138" s="33" t="s">
        <v>424</v>
      </c>
      <c r="B138" s="33" t="s">
        <v>461</v>
      </c>
      <c r="C138" s="33"/>
      <c r="D138" s="33" t="s">
        <v>351</v>
      </c>
      <c r="E138" s="33" t="s">
        <v>72</v>
      </c>
      <c r="F138" s="33" t="s">
        <v>312</v>
      </c>
      <c r="G138" s="34" t="s">
        <v>173</v>
      </c>
      <c r="H138" s="33" t="s">
        <v>505</v>
      </c>
      <c r="I138" s="35" t="s">
        <v>55</v>
      </c>
      <c r="J138" s="33" t="s">
        <v>56</v>
      </c>
      <c r="K138" s="64">
        <v>200000000</v>
      </c>
      <c r="L138" s="45"/>
      <c r="M138" s="37"/>
      <c r="N138" s="38"/>
      <c r="O138" s="37"/>
      <c r="P138" s="37"/>
      <c r="Q138" s="33" t="s">
        <v>73</v>
      </c>
      <c r="R138" s="33" t="s">
        <v>74</v>
      </c>
      <c r="S138" s="66">
        <v>4</v>
      </c>
      <c r="T138" s="66">
        <v>4</v>
      </c>
      <c r="U138" s="33" t="s">
        <v>59</v>
      </c>
      <c r="V138" s="33" t="s">
        <v>550</v>
      </c>
      <c r="W138" s="33"/>
      <c r="X138" s="33" t="s">
        <v>622</v>
      </c>
      <c r="Y138" s="41">
        <v>43466</v>
      </c>
      <c r="Z138" s="42">
        <v>43830</v>
      </c>
      <c r="AA138" s="33">
        <f t="shared" si="16"/>
        <v>360</v>
      </c>
      <c r="AB138" s="38"/>
      <c r="AC138" s="38"/>
      <c r="AD138" s="43"/>
      <c r="AE138" s="43"/>
      <c r="AF138" s="38"/>
      <c r="AG138" s="44"/>
      <c r="AH138" s="44"/>
      <c r="AI138" s="44"/>
      <c r="AJ138" s="27"/>
      <c r="AK138" s="33" t="s">
        <v>443</v>
      </c>
      <c r="AL138" s="12"/>
    </row>
    <row r="139" spans="1:38" s="8" customFormat="1" ht="216" x14ac:dyDescent="0.25">
      <c r="A139" s="33" t="s">
        <v>423</v>
      </c>
      <c r="B139" s="33" t="s">
        <v>461</v>
      </c>
      <c r="C139" s="33"/>
      <c r="D139" s="33" t="s">
        <v>351</v>
      </c>
      <c r="E139" s="33" t="s">
        <v>60</v>
      </c>
      <c r="F139" s="33" t="s">
        <v>312</v>
      </c>
      <c r="G139" s="34" t="s">
        <v>173</v>
      </c>
      <c r="H139" s="33" t="s">
        <v>505</v>
      </c>
      <c r="I139" s="35" t="s">
        <v>55</v>
      </c>
      <c r="J139" s="33" t="s">
        <v>56</v>
      </c>
      <c r="K139" s="64">
        <f>350000000+2800000000</f>
        <v>3150000000</v>
      </c>
      <c r="L139" s="45"/>
      <c r="M139" s="37"/>
      <c r="N139" s="38"/>
      <c r="O139" s="37"/>
      <c r="P139" s="37"/>
      <c r="Q139" s="33" t="s">
        <v>61</v>
      </c>
      <c r="R139" s="33" t="s">
        <v>62</v>
      </c>
      <c r="S139" s="37">
        <v>1212</v>
      </c>
      <c r="T139" s="37">
        <v>1212</v>
      </c>
      <c r="U139" s="33" t="s">
        <v>59</v>
      </c>
      <c r="V139" s="33" t="s">
        <v>550</v>
      </c>
      <c r="W139" s="33"/>
      <c r="X139" s="58" t="s">
        <v>631</v>
      </c>
      <c r="Y139" s="41">
        <v>43466</v>
      </c>
      <c r="Z139" s="42">
        <v>43830</v>
      </c>
      <c r="AA139" s="33">
        <f t="shared" ref="AA139:AA148" si="17">DAYS360(Y139,Z139)</f>
        <v>360</v>
      </c>
      <c r="AB139" s="38"/>
      <c r="AC139" s="38"/>
      <c r="AD139" s="43"/>
      <c r="AE139" s="43"/>
      <c r="AF139" s="38"/>
      <c r="AG139" s="44"/>
      <c r="AH139" s="44"/>
      <c r="AI139" s="44"/>
      <c r="AJ139" s="27"/>
      <c r="AK139" s="33" t="s">
        <v>443</v>
      </c>
      <c r="AL139" s="12"/>
    </row>
    <row r="140" spans="1:38" s="8" customFormat="1" ht="168" x14ac:dyDescent="0.25">
      <c r="A140" s="33" t="s">
        <v>423</v>
      </c>
      <c r="B140" s="33" t="s">
        <v>461</v>
      </c>
      <c r="C140" s="33"/>
      <c r="D140" s="33" t="s">
        <v>351</v>
      </c>
      <c r="E140" s="33" t="s">
        <v>63</v>
      </c>
      <c r="F140" s="33" t="s">
        <v>312</v>
      </c>
      <c r="G140" s="34" t="s">
        <v>173</v>
      </c>
      <c r="H140" s="33" t="s">
        <v>505</v>
      </c>
      <c r="I140" s="35" t="s">
        <v>55</v>
      </c>
      <c r="J140" s="33" t="s">
        <v>56</v>
      </c>
      <c r="K140" s="64">
        <v>400000000</v>
      </c>
      <c r="L140" s="45"/>
      <c r="M140" s="37"/>
      <c r="N140" s="38"/>
      <c r="O140" s="37"/>
      <c r="P140" s="37"/>
      <c r="Q140" s="33" t="s">
        <v>64</v>
      </c>
      <c r="R140" s="33" t="s">
        <v>65</v>
      </c>
      <c r="S140" s="66">
        <v>197500</v>
      </c>
      <c r="T140" s="66">
        <v>197500</v>
      </c>
      <c r="U140" s="33" t="s">
        <v>59</v>
      </c>
      <c r="V140" s="33" t="s">
        <v>550</v>
      </c>
      <c r="W140" s="39"/>
      <c r="X140" s="48" t="s">
        <v>632</v>
      </c>
      <c r="Y140" s="41">
        <v>43466</v>
      </c>
      <c r="Z140" s="42">
        <v>43830</v>
      </c>
      <c r="AA140" s="33">
        <f t="shared" si="17"/>
        <v>360</v>
      </c>
      <c r="AB140" s="38"/>
      <c r="AC140" s="38"/>
      <c r="AD140" s="43"/>
      <c r="AE140" s="43"/>
      <c r="AF140" s="38"/>
      <c r="AG140" s="44"/>
      <c r="AH140" s="44"/>
      <c r="AI140" s="44"/>
      <c r="AJ140" s="27"/>
      <c r="AK140" s="33" t="s">
        <v>443</v>
      </c>
      <c r="AL140" s="12"/>
    </row>
    <row r="141" spans="1:38" s="8" customFormat="1" ht="120" x14ac:dyDescent="0.25">
      <c r="A141" s="33" t="s">
        <v>423</v>
      </c>
      <c r="B141" s="33" t="s">
        <v>461</v>
      </c>
      <c r="C141" s="33"/>
      <c r="D141" s="33" t="s">
        <v>351</v>
      </c>
      <c r="E141" s="33" t="s">
        <v>66</v>
      </c>
      <c r="F141" s="33" t="s">
        <v>312</v>
      </c>
      <c r="G141" s="34" t="s">
        <v>173</v>
      </c>
      <c r="H141" s="33" t="s">
        <v>505</v>
      </c>
      <c r="I141" s="35" t="s">
        <v>55</v>
      </c>
      <c r="J141" s="33" t="s">
        <v>56</v>
      </c>
      <c r="K141" s="64">
        <v>30000000</v>
      </c>
      <c r="L141" s="45"/>
      <c r="M141" s="37"/>
      <c r="N141" s="38"/>
      <c r="O141" s="37"/>
      <c r="P141" s="37"/>
      <c r="Q141" s="33" t="s">
        <v>67</v>
      </c>
      <c r="R141" s="33" t="s">
        <v>68</v>
      </c>
      <c r="S141" s="66">
        <v>2500</v>
      </c>
      <c r="T141" s="66">
        <v>2500</v>
      </c>
      <c r="U141" s="33" t="s">
        <v>59</v>
      </c>
      <c r="V141" s="33" t="s">
        <v>550</v>
      </c>
      <c r="W141" s="33"/>
      <c r="X141" s="48" t="s">
        <v>633</v>
      </c>
      <c r="Y141" s="41">
        <v>43466</v>
      </c>
      <c r="Z141" s="42">
        <v>43830</v>
      </c>
      <c r="AA141" s="33">
        <f t="shared" si="17"/>
        <v>360</v>
      </c>
      <c r="AB141" s="38"/>
      <c r="AC141" s="38"/>
      <c r="AD141" s="43"/>
      <c r="AE141" s="43"/>
      <c r="AF141" s="38"/>
      <c r="AG141" s="44"/>
      <c r="AH141" s="44"/>
      <c r="AI141" s="44"/>
      <c r="AJ141" s="27"/>
      <c r="AK141" s="33" t="s">
        <v>443</v>
      </c>
      <c r="AL141" s="12"/>
    </row>
    <row r="142" spans="1:38" s="8" customFormat="1" ht="84" x14ac:dyDescent="0.25">
      <c r="A142" s="33" t="s">
        <v>423</v>
      </c>
      <c r="B142" s="33" t="s">
        <v>461</v>
      </c>
      <c r="C142" s="33"/>
      <c r="D142" s="33" t="s">
        <v>352</v>
      </c>
      <c r="E142" s="33" t="s">
        <v>492</v>
      </c>
      <c r="F142" s="33" t="s">
        <v>312</v>
      </c>
      <c r="G142" s="34" t="s">
        <v>173</v>
      </c>
      <c r="H142" s="33" t="s">
        <v>505</v>
      </c>
      <c r="I142" s="35" t="s">
        <v>55</v>
      </c>
      <c r="J142" s="33" t="s">
        <v>56</v>
      </c>
      <c r="K142" s="65">
        <v>100000000</v>
      </c>
      <c r="L142" s="45"/>
      <c r="M142" s="37"/>
      <c r="N142" s="38"/>
      <c r="O142" s="37"/>
      <c r="P142" s="37"/>
      <c r="Q142" s="33" t="s">
        <v>494</v>
      </c>
      <c r="R142" s="33" t="s">
        <v>493</v>
      </c>
      <c r="S142" s="37">
        <v>1</v>
      </c>
      <c r="T142" s="37">
        <v>1</v>
      </c>
      <c r="U142" s="33" t="s">
        <v>59</v>
      </c>
      <c r="V142" s="33" t="s">
        <v>550</v>
      </c>
      <c r="W142" s="33"/>
      <c r="X142" s="33" t="s">
        <v>634</v>
      </c>
      <c r="Y142" s="41">
        <v>43466</v>
      </c>
      <c r="Z142" s="42">
        <v>43830</v>
      </c>
      <c r="AA142" s="33">
        <f t="shared" si="17"/>
        <v>360</v>
      </c>
      <c r="AB142" s="38"/>
      <c r="AC142" s="38"/>
      <c r="AD142" s="43"/>
      <c r="AE142" s="43"/>
      <c r="AF142" s="38"/>
      <c r="AG142" s="44"/>
      <c r="AH142" s="44"/>
      <c r="AI142" s="44"/>
      <c r="AJ142" s="27"/>
      <c r="AK142" s="33" t="s">
        <v>443</v>
      </c>
      <c r="AL142" s="23"/>
    </row>
    <row r="143" spans="1:38" s="8" customFormat="1" ht="96" x14ac:dyDescent="0.25">
      <c r="A143" s="33" t="s">
        <v>423</v>
      </c>
      <c r="B143" s="33" t="s">
        <v>461</v>
      </c>
      <c r="C143" s="33"/>
      <c r="D143" s="33" t="s">
        <v>352</v>
      </c>
      <c r="E143" s="33" t="s">
        <v>75</v>
      </c>
      <c r="F143" s="33" t="s">
        <v>312</v>
      </c>
      <c r="G143" s="34" t="s">
        <v>173</v>
      </c>
      <c r="H143" s="33" t="s">
        <v>505</v>
      </c>
      <c r="I143" s="35" t="s">
        <v>55</v>
      </c>
      <c r="J143" s="33" t="s">
        <v>56</v>
      </c>
      <c r="K143" s="65">
        <v>800000000</v>
      </c>
      <c r="L143" s="45"/>
      <c r="M143" s="37"/>
      <c r="N143" s="38"/>
      <c r="O143" s="37"/>
      <c r="P143" s="37"/>
      <c r="Q143" s="33" t="s">
        <v>655</v>
      </c>
      <c r="R143" s="33" t="s">
        <v>76</v>
      </c>
      <c r="S143" s="37">
        <v>26</v>
      </c>
      <c r="T143" s="37">
        <v>26</v>
      </c>
      <c r="U143" s="33" t="s">
        <v>59</v>
      </c>
      <c r="V143" s="33" t="s">
        <v>550</v>
      </c>
      <c r="W143" s="33"/>
      <c r="X143" s="33" t="s">
        <v>635</v>
      </c>
      <c r="Y143" s="41">
        <v>43466</v>
      </c>
      <c r="Z143" s="42">
        <v>43830</v>
      </c>
      <c r="AA143" s="33">
        <f t="shared" si="17"/>
        <v>360</v>
      </c>
      <c r="AB143" s="38"/>
      <c r="AC143" s="38"/>
      <c r="AD143" s="43"/>
      <c r="AE143" s="43"/>
      <c r="AF143" s="38"/>
      <c r="AG143" s="44"/>
      <c r="AH143" s="44"/>
      <c r="AI143" s="44"/>
      <c r="AJ143" s="27"/>
      <c r="AK143" s="33" t="s">
        <v>443</v>
      </c>
      <c r="AL143" s="23"/>
    </row>
    <row r="144" spans="1:38" s="8" customFormat="1" ht="96" x14ac:dyDescent="0.25">
      <c r="A144" s="33" t="s">
        <v>423</v>
      </c>
      <c r="B144" s="33" t="s">
        <v>461</v>
      </c>
      <c r="C144" s="33"/>
      <c r="D144" s="33" t="s">
        <v>352</v>
      </c>
      <c r="E144" s="33" t="s">
        <v>77</v>
      </c>
      <c r="F144" s="33" t="s">
        <v>312</v>
      </c>
      <c r="G144" s="34" t="s">
        <v>173</v>
      </c>
      <c r="H144" s="33" t="s">
        <v>505</v>
      </c>
      <c r="I144" s="35" t="s">
        <v>55</v>
      </c>
      <c r="J144" s="33" t="s">
        <v>56</v>
      </c>
      <c r="K144" s="65">
        <v>700000000</v>
      </c>
      <c r="L144" s="45"/>
      <c r="M144" s="37"/>
      <c r="N144" s="67"/>
      <c r="O144" s="37"/>
      <c r="P144" s="37"/>
      <c r="Q144" s="33" t="s">
        <v>78</v>
      </c>
      <c r="R144" s="33" t="s">
        <v>79</v>
      </c>
      <c r="S144" s="37">
        <v>25</v>
      </c>
      <c r="T144" s="37">
        <v>25</v>
      </c>
      <c r="U144" s="33" t="s">
        <v>59</v>
      </c>
      <c r="V144" s="33" t="s">
        <v>550</v>
      </c>
      <c r="W144" s="33"/>
      <c r="X144" s="33" t="s">
        <v>636</v>
      </c>
      <c r="Y144" s="41">
        <v>43466</v>
      </c>
      <c r="Z144" s="42">
        <v>43830</v>
      </c>
      <c r="AA144" s="33">
        <f t="shared" si="17"/>
        <v>360</v>
      </c>
      <c r="AB144" s="38"/>
      <c r="AC144" s="38"/>
      <c r="AD144" s="43"/>
      <c r="AE144" s="43"/>
      <c r="AF144" s="38"/>
      <c r="AG144" s="44"/>
      <c r="AH144" s="44"/>
      <c r="AI144" s="44"/>
      <c r="AJ144" s="27"/>
      <c r="AK144" s="33" t="s">
        <v>443</v>
      </c>
      <c r="AL144" s="23"/>
    </row>
    <row r="145" spans="1:38" s="8" customFormat="1" ht="168" x14ac:dyDescent="0.25">
      <c r="A145" s="33" t="s">
        <v>423</v>
      </c>
      <c r="B145" s="33" t="s">
        <v>461</v>
      </c>
      <c r="C145" s="33"/>
      <c r="D145" s="33" t="s">
        <v>352</v>
      </c>
      <c r="E145" s="33" t="s">
        <v>353</v>
      </c>
      <c r="F145" s="33" t="s">
        <v>312</v>
      </c>
      <c r="G145" s="34" t="s">
        <v>173</v>
      </c>
      <c r="H145" s="33" t="s">
        <v>505</v>
      </c>
      <c r="I145" s="35" t="s">
        <v>55</v>
      </c>
      <c r="J145" s="33" t="s">
        <v>56</v>
      </c>
      <c r="K145" s="65">
        <v>800000000</v>
      </c>
      <c r="L145" s="45"/>
      <c r="M145" s="37"/>
      <c r="N145" s="38"/>
      <c r="O145" s="37"/>
      <c r="P145" s="37"/>
      <c r="Q145" s="33" t="s">
        <v>80</v>
      </c>
      <c r="R145" s="33" t="s">
        <v>81</v>
      </c>
      <c r="S145" s="37">
        <v>2</v>
      </c>
      <c r="T145" s="37">
        <v>2</v>
      </c>
      <c r="U145" s="33" t="s">
        <v>59</v>
      </c>
      <c r="V145" s="33" t="s">
        <v>550</v>
      </c>
      <c r="W145" s="33"/>
      <c r="X145" s="33" t="s">
        <v>637</v>
      </c>
      <c r="Y145" s="41">
        <v>43466</v>
      </c>
      <c r="Z145" s="42">
        <v>43830</v>
      </c>
      <c r="AA145" s="33">
        <f t="shared" si="17"/>
        <v>360</v>
      </c>
      <c r="AB145" s="38"/>
      <c r="AC145" s="38"/>
      <c r="AD145" s="43"/>
      <c r="AE145" s="43"/>
      <c r="AF145" s="38"/>
      <c r="AG145" s="44"/>
      <c r="AH145" s="44"/>
      <c r="AI145" s="44"/>
      <c r="AJ145" s="27"/>
      <c r="AK145" s="33" t="s">
        <v>443</v>
      </c>
      <c r="AL145" s="23"/>
    </row>
    <row r="146" spans="1:38" s="8" customFormat="1" ht="84" x14ac:dyDescent="0.25">
      <c r="A146" s="33" t="s">
        <v>424</v>
      </c>
      <c r="B146" s="33" t="s">
        <v>461</v>
      </c>
      <c r="C146" s="33"/>
      <c r="D146" s="33" t="s">
        <v>352</v>
      </c>
      <c r="E146" s="33" t="s">
        <v>462</v>
      </c>
      <c r="F146" s="33" t="s">
        <v>312</v>
      </c>
      <c r="G146" s="34" t="s">
        <v>173</v>
      </c>
      <c r="H146" s="33" t="s">
        <v>505</v>
      </c>
      <c r="I146" s="35" t="s">
        <v>55</v>
      </c>
      <c r="J146" s="33" t="s">
        <v>56</v>
      </c>
      <c r="K146" s="65">
        <v>200000000</v>
      </c>
      <c r="L146" s="45"/>
      <c r="M146" s="37"/>
      <c r="N146" s="38"/>
      <c r="O146" s="37"/>
      <c r="P146" s="37"/>
      <c r="Q146" s="33" t="s">
        <v>463</v>
      </c>
      <c r="R146" s="33" t="s">
        <v>464</v>
      </c>
      <c r="S146" s="37">
        <v>1</v>
      </c>
      <c r="T146" s="37">
        <v>1</v>
      </c>
      <c r="U146" s="33" t="s">
        <v>59</v>
      </c>
      <c r="V146" s="33" t="s">
        <v>550</v>
      </c>
      <c r="W146" s="33"/>
      <c r="X146" s="33" t="s">
        <v>638</v>
      </c>
      <c r="Y146" s="41">
        <v>43466</v>
      </c>
      <c r="Z146" s="42">
        <v>43830</v>
      </c>
      <c r="AA146" s="33">
        <f t="shared" si="17"/>
        <v>360</v>
      </c>
      <c r="AB146" s="38"/>
      <c r="AC146" s="38"/>
      <c r="AD146" s="43"/>
      <c r="AE146" s="43"/>
      <c r="AF146" s="38"/>
      <c r="AG146" s="44"/>
      <c r="AH146" s="44"/>
      <c r="AI146" s="44"/>
      <c r="AJ146" s="27"/>
      <c r="AK146" s="33" t="s">
        <v>443</v>
      </c>
      <c r="AL146" s="23"/>
    </row>
    <row r="147" spans="1:38" s="8" customFormat="1" ht="84" x14ac:dyDescent="0.25">
      <c r="A147" s="33" t="s">
        <v>423</v>
      </c>
      <c r="B147" s="33" t="s">
        <v>465</v>
      </c>
      <c r="C147" s="33"/>
      <c r="D147" s="33" t="s">
        <v>444</v>
      </c>
      <c r="E147" s="33" t="s">
        <v>445</v>
      </c>
      <c r="F147" s="33" t="s">
        <v>312</v>
      </c>
      <c r="G147" s="34" t="s">
        <v>173</v>
      </c>
      <c r="H147" s="33" t="s">
        <v>505</v>
      </c>
      <c r="I147" s="35" t="s">
        <v>55</v>
      </c>
      <c r="J147" s="33" t="s">
        <v>56</v>
      </c>
      <c r="K147" s="37">
        <v>100000000</v>
      </c>
      <c r="L147" s="45"/>
      <c r="M147" s="37"/>
      <c r="N147" s="38"/>
      <c r="O147" s="37"/>
      <c r="P147" s="37"/>
      <c r="Q147" s="33" t="s">
        <v>446</v>
      </c>
      <c r="R147" s="33" t="s">
        <v>447</v>
      </c>
      <c r="S147" s="37">
        <v>1</v>
      </c>
      <c r="T147" s="37">
        <v>1</v>
      </c>
      <c r="U147" s="39" t="s">
        <v>44</v>
      </c>
      <c r="V147" s="33" t="s">
        <v>549</v>
      </c>
      <c r="W147" s="39"/>
      <c r="X147" s="33" t="s">
        <v>641</v>
      </c>
      <c r="Y147" s="41">
        <v>43466</v>
      </c>
      <c r="Z147" s="42">
        <v>43830</v>
      </c>
      <c r="AA147" s="33">
        <f t="shared" si="17"/>
        <v>360</v>
      </c>
      <c r="AB147" s="38"/>
      <c r="AC147" s="38"/>
      <c r="AD147" s="43"/>
      <c r="AE147" s="43"/>
      <c r="AF147" s="38"/>
      <c r="AG147" s="44"/>
      <c r="AH147" s="44"/>
      <c r="AI147" s="44"/>
      <c r="AJ147" s="60"/>
      <c r="AK147" s="33" t="s">
        <v>443</v>
      </c>
      <c r="AL147" s="19"/>
    </row>
    <row r="148" spans="1:38" s="8" customFormat="1" ht="72" x14ac:dyDescent="0.25">
      <c r="A148" s="33" t="s">
        <v>490</v>
      </c>
      <c r="B148" s="33" t="s">
        <v>465</v>
      </c>
      <c r="C148" s="33"/>
      <c r="D148" s="33" t="s">
        <v>448</v>
      </c>
      <c r="E148" s="33" t="s">
        <v>449</v>
      </c>
      <c r="F148" s="33" t="s">
        <v>312</v>
      </c>
      <c r="G148" s="33" t="s">
        <v>173</v>
      </c>
      <c r="H148" s="33" t="s">
        <v>505</v>
      </c>
      <c r="I148" s="35" t="s">
        <v>55</v>
      </c>
      <c r="J148" s="33" t="s">
        <v>56</v>
      </c>
      <c r="K148" s="37">
        <v>100000000</v>
      </c>
      <c r="L148" s="50"/>
      <c r="M148" s="37"/>
      <c r="N148" s="38"/>
      <c r="O148" s="37"/>
      <c r="P148" s="37"/>
      <c r="Q148" s="33" t="s">
        <v>450</v>
      </c>
      <c r="R148" s="33" t="s">
        <v>451</v>
      </c>
      <c r="S148" s="37">
        <v>1</v>
      </c>
      <c r="T148" s="37">
        <v>1</v>
      </c>
      <c r="U148" s="39" t="s">
        <v>452</v>
      </c>
      <c r="V148" s="33" t="s">
        <v>549</v>
      </c>
      <c r="W148" s="34"/>
      <c r="X148" s="33" t="s">
        <v>642</v>
      </c>
      <c r="Y148" s="41">
        <v>43466</v>
      </c>
      <c r="Z148" s="42">
        <v>43830</v>
      </c>
      <c r="AA148" s="33">
        <f t="shared" si="17"/>
        <v>360</v>
      </c>
      <c r="AB148" s="38"/>
      <c r="AC148" s="38"/>
      <c r="AD148" s="43"/>
      <c r="AE148" s="43"/>
      <c r="AF148" s="38"/>
      <c r="AG148" s="44"/>
      <c r="AH148" s="44"/>
      <c r="AI148" s="44"/>
      <c r="AJ148" s="60"/>
      <c r="AK148" s="33" t="s">
        <v>443</v>
      </c>
      <c r="AL148" s="19"/>
    </row>
    <row r="149" spans="1:38" s="8" customFormat="1" ht="156" x14ac:dyDescent="0.25">
      <c r="A149" s="33" t="s">
        <v>424</v>
      </c>
      <c r="B149" s="35" t="s">
        <v>660</v>
      </c>
      <c r="C149" s="35"/>
      <c r="D149" s="33" t="s">
        <v>320</v>
      </c>
      <c r="E149" s="33" t="s">
        <v>84</v>
      </c>
      <c r="F149" s="33" t="s">
        <v>312</v>
      </c>
      <c r="G149" s="34" t="s">
        <v>173</v>
      </c>
      <c r="H149" s="35" t="s">
        <v>503</v>
      </c>
      <c r="I149" s="35" t="s">
        <v>82</v>
      </c>
      <c r="J149" s="33" t="s">
        <v>83</v>
      </c>
      <c r="K149" s="27">
        <v>347402143</v>
      </c>
      <c r="L149" s="36"/>
      <c r="M149" s="37"/>
      <c r="N149" s="38"/>
      <c r="O149" s="37"/>
      <c r="P149" s="37"/>
      <c r="Q149" s="33" t="s">
        <v>85</v>
      </c>
      <c r="R149" s="33" t="s">
        <v>86</v>
      </c>
      <c r="S149" s="37">
        <v>12833</v>
      </c>
      <c r="T149" s="37">
        <v>12833</v>
      </c>
      <c r="U149" s="39" t="s">
        <v>59</v>
      </c>
      <c r="V149" s="33" t="s">
        <v>554</v>
      </c>
      <c r="W149" s="33"/>
      <c r="X149" s="33" t="s">
        <v>623</v>
      </c>
      <c r="Y149" s="41">
        <v>43466</v>
      </c>
      <c r="Z149" s="42">
        <v>43830</v>
      </c>
      <c r="AA149" s="33">
        <f t="shared" si="16"/>
        <v>360</v>
      </c>
      <c r="AB149" s="38"/>
      <c r="AC149" s="38"/>
      <c r="AD149" s="43"/>
      <c r="AE149" s="43"/>
      <c r="AF149" s="38"/>
      <c r="AG149" s="44"/>
      <c r="AH149" s="44"/>
      <c r="AI149" s="44"/>
      <c r="AJ149" s="27"/>
      <c r="AK149" s="33" t="s">
        <v>442</v>
      </c>
      <c r="AL149" s="20"/>
    </row>
    <row r="150" spans="1:38" s="8" customFormat="1" ht="108" x14ac:dyDescent="0.25">
      <c r="A150" s="33" t="s">
        <v>424</v>
      </c>
      <c r="B150" s="35" t="s">
        <v>660</v>
      </c>
      <c r="C150" s="35"/>
      <c r="D150" s="33" t="s">
        <v>321</v>
      </c>
      <c r="E150" s="33" t="s">
        <v>87</v>
      </c>
      <c r="F150" s="33" t="s">
        <v>312</v>
      </c>
      <c r="G150" s="34" t="s">
        <v>173</v>
      </c>
      <c r="H150" s="35" t="s">
        <v>503</v>
      </c>
      <c r="I150" s="35" t="s">
        <v>82</v>
      </c>
      <c r="J150" s="33" t="s">
        <v>83</v>
      </c>
      <c r="K150" s="27">
        <v>100230776</v>
      </c>
      <c r="L150" s="45"/>
      <c r="M150" s="37"/>
      <c r="N150" s="38"/>
      <c r="O150" s="37"/>
      <c r="P150" s="37"/>
      <c r="Q150" s="33" t="s">
        <v>88</v>
      </c>
      <c r="R150" s="33" t="s">
        <v>86</v>
      </c>
      <c r="S150" s="37">
        <v>310312</v>
      </c>
      <c r="T150" s="37">
        <v>310312</v>
      </c>
      <c r="U150" s="39" t="s">
        <v>89</v>
      </c>
      <c r="V150" s="33" t="s">
        <v>554</v>
      </c>
      <c r="W150" s="39"/>
      <c r="X150" s="33" t="s">
        <v>623</v>
      </c>
      <c r="Y150" s="41">
        <v>43466</v>
      </c>
      <c r="Z150" s="42">
        <v>43830</v>
      </c>
      <c r="AA150" s="33">
        <f t="shared" si="16"/>
        <v>360</v>
      </c>
      <c r="AB150" s="38"/>
      <c r="AC150" s="38"/>
      <c r="AD150" s="43"/>
      <c r="AE150" s="43"/>
      <c r="AF150" s="38"/>
      <c r="AG150" s="44"/>
      <c r="AH150" s="44"/>
      <c r="AI150" s="44"/>
      <c r="AJ150" s="27"/>
      <c r="AK150" s="33" t="s">
        <v>442</v>
      </c>
      <c r="AL150" s="20"/>
    </row>
    <row r="151" spans="1:38" s="8" customFormat="1" ht="144" x14ac:dyDescent="0.25">
      <c r="A151" s="33" t="s">
        <v>424</v>
      </c>
      <c r="B151" s="35" t="s">
        <v>660</v>
      </c>
      <c r="C151" s="35"/>
      <c r="D151" s="33" t="s">
        <v>321</v>
      </c>
      <c r="E151" s="33" t="s">
        <v>90</v>
      </c>
      <c r="F151" s="33" t="s">
        <v>312</v>
      </c>
      <c r="G151" s="34" t="s">
        <v>173</v>
      </c>
      <c r="H151" s="35" t="s">
        <v>503</v>
      </c>
      <c r="I151" s="35" t="s">
        <v>82</v>
      </c>
      <c r="J151" s="33" t="s">
        <v>83</v>
      </c>
      <c r="K151" s="27">
        <v>55861938</v>
      </c>
      <c r="L151" s="45"/>
      <c r="M151" s="37"/>
      <c r="N151" s="38"/>
      <c r="O151" s="37"/>
      <c r="P151" s="37"/>
      <c r="Q151" s="33" t="s">
        <v>91</v>
      </c>
      <c r="R151" s="33" t="s">
        <v>86</v>
      </c>
      <c r="S151" s="37">
        <v>735</v>
      </c>
      <c r="T151" s="37">
        <v>735</v>
      </c>
      <c r="U151" s="39" t="s">
        <v>92</v>
      </c>
      <c r="V151" s="33" t="s">
        <v>554</v>
      </c>
      <c r="W151" s="39"/>
      <c r="X151" s="33" t="s">
        <v>623</v>
      </c>
      <c r="Y151" s="41">
        <v>43466</v>
      </c>
      <c r="Z151" s="42">
        <v>43830</v>
      </c>
      <c r="AA151" s="33">
        <f t="shared" si="16"/>
        <v>360</v>
      </c>
      <c r="AB151" s="38"/>
      <c r="AC151" s="38"/>
      <c r="AD151" s="43"/>
      <c r="AE151" s="43"/>
      <c r="AF151" s="38"/>
      <c r="AG151" s="44"/>
      <c r="AH151" s="44"/>
      <c r="AI151" s="44"/>
      <c r="AJ151" s="27"/>
      <c r="AK151" s="33" t="s">
        <v>442</v>
      </c>
      <c r="AL151" s="20"/>
    </row>
    <row r="152" spans="1:38" s="8" customFormat="1" ht="108" x14ac:dyDescent="0.25">
      <c r="A152" s="33" t="s">
        <v>424</v>
      </c>
      <c r="B152" s="35" t="s">
        <v>660</v>
      </c>
      <c r="C152" s="35"/>
      <c r="D152" s="33" t="s">
        <v>321</v>
      </c>
      <c r="E152" s="33" t="s">
        <v>93</v>
      </c>
      <c r="F152" s="33" t="s">
        <v>312</v>
      </c>
      <c r="G152" s="34" t="s">
        <v>173</v>
      </c>
      <c r="H152" s="35" t="s">
        <v>503</v>
      </c>
      <c r="I152" s="35" t="s">
        <v>82</v>
      </c>
      <c r="J152" s="33" t="s">
        <v>83</v>
      </c>
      <c r="K152" s="27">
        <v>400892472</v>
      </c>
      <c r="L152" s="45"/>
      <c r="M152" s="37"/>
      <c r="N152" s="38"/>
      <c r="O152" s="37"/>
      <c r="P152" s="37"/>
      <c r="Q152" s="33" t="s">
        <v>94</v>
      </c>
      <c r="R152" s="33" t="s">
        <v>95</v>
      </c>
      <c r="S152" s="37">
        <v>1</v>
      </c>
      <c r="T152" s="37">
        <v>1</v>
      </c>
      <c r="U152" s="39" t="s">
        <v>59</v>
      </c>
      <c r="V152" s="33" t="s">
        <v>554</v>
      </c>
      <c r="W152" s="39"/>
      <c r="X152" s="33" t="s">
        <v>624</v>
      </c>
      <c r="Y152" s="41">
        <v>43466</v>
      </c>
      <c r="Z152" s="42">
        <v>43830</v>
      </c>
      <c r="AA152" s="33">
        <f t="shared" si="16"/>
        <v>360</v>
      </c>
      <c r="AB152" s="38"/>
      <c r="AC152" s="38"/>
      <c r="AD152" s="43"/>
      <c r="AE152" s="43"/>
      <c r="AF152" s="38"/>
      <c r="AG152" s="44"/>
      <c r="AH152" s="44"/>
      <c r="AI152" s="44"/>
      <c r="AJ152" s="27"/>
      <c r="AK152" s="33" t="s">
        <v>442</v>
      </c>
      <c r="AL152" s="20"/>
    </row>
    <row r="153" spans="1:38" s="8" customFormat="1" ht="108" x14ac:dyDescent="0.25">
      <c r="A153" s="33" t="s">
        <v>424</v>
      </c>
      <c r="B153" s="35" t="s">
        <v>660</v>
      </c>
      <c r="C153" s="35"/>
      <c r="D153" s="33" t="s">
        <v>321</v>
      </c>
      <c r="E153" s="33" t="s">
        <v>93</v>
      </c>
      <c r="F153" s="33" t="s">
        <v>312</v>
      </c>
      <c r="G153" s="34" t="s">
        <v>173</v>
      </c>
      <c r="H153" s="35" t="s">
        <v>503</v>
      </c>
      <c r="I153" s="35" t="s">
        <v>82</v>
      </c>
      <c r="J153" s="33" t="s">
        <v>83</v>
      </c>
      <c r="K153" s="27">
        <v>400892472</v>
      </c>
      <c r="L153" s="45"/>
      <c r="M153" s="37"/>
      <c r="N153" s="38"/>
      <c r="O153" s="37"/>
      <c r="P153" s="37"/>
      <c r="Q153" s="33" t="s">
        <v>96</v>
      </c>
      <c r="R153" s="33" t="s">
        <v>95</v>
      </c>
      <c r="S153" s="37">
        <v>1</v>
      </c>
      <c r="T153" s="37">
        <v>1</v>
      </c>
      <c r="U153" s="39" t="s">
        <v>59</v>
      </c>
      <c r="V153" s="33" t="s">
        <v>554</v>
      </c>
      <c r="W153" s="39"/>
      <c r="X153" s="33" t="s">
        <v>625</v>
      </c>
      <c r="Y153" s="41">
        <v>43466</v>
      </c>
      <c r="Z153" s="42">
        <v>43830</v>
      </c>
      <c r="AA153" s="33">
        <f t="shared" si="16"/>
        <v>360</v>
      </c>
      <c r="AB153" s="38"/>
      <c r="AC153" s="38"/>
      <c r="AD153" s="43"/>
      <c r="AE153" s="43"/>
      <c r="AF153" s="38"/>
      <c r="AG153" s="44"/>
      <c r="AH153" s="44"/>
      <c r="AI153" s="44"/>
      <c r="AJ153" s="27"/>
      <c r="AK153" s="33" t="s">
        <v>442</v>
      </c>
      <c r="AL153" s="20"/>
    </row>
    <row r="154" spans="1:38" s="9" customFormat="1" ht="132" x14ac:dyDescent="0.25">
      <c r="A154" s="33" t="s">
        <v>424</v>
      </c>
      <c r="B154" s="35" t="s">
        <v>660</v>
      </c>
      <c r="C154" s="35"/>
      <c r="D154" s="33" t="s">
        <v>322</v>
      </c>
      <c r="E154" s="33" t="s">
        <v>323</v>
      </c>
      <c r="F154" s="33" t="s">
        <v>312</v>
      </c>
      <c r="G154" s="34" t="s">
        <v>173</v>
      </c>
      <c r="H154" s="35" t="s">
        <v>503</v>
      </c>
      <c r="I154" s="35" t="s">
        <v>82</v>
      </c>
      <c r="J154" s="33" t="s">
        <v>83</v>
      </c>
      <c r="K154" s="27">
        <v>1173652938</v>
      </c>
      <c r="L154" s="45"/>
      <c r="M154" s="66"/>
      <c r="N154" s="38"/>
      <c r="O154" s="66"/>
      <c r="P154" s="66"/>
      <c r="Q154" s="48" t="s">
        <v>324</v>
      </c>
      <c r="R154" s="48" t="s">
        <v>86</v>
      </c>
      <c r="S154" s="66">
        <v>0</v>
      </c>
      <c r="T154" s="66">
        <v>0</v>
      </c>
      <c r="U154" s="49" t="s">
        <v>59</v>
      </c>
      <c r="V154" s="33" t="s">
        <v>554</v>
      </c>
      <c r="W154" s="39"/>
      <c r="X154" s="33" t="s">
        <v>626</v>
      </c>
      <c r="Y154" s="41">
        <v>43466</v>
      </c>
      <c r="Z154" s="42">
        <v>43830</v>
      </c>
      <c r="AA154" s="33">
        <f t="shared" si="16"/>
        <v>360</v>
      </c>
      <c r="AB154" s="67"/>
      <c r="AC154" s="67"/>
      <c r="AD154" s="43"/>
      <c r="AE154" s="43"/>
      <c r="AF154" s="67"/>
      <c r="AG154" s="44"/>
      <c r="AH154" s="44"/>
      <c r="AI154" s="44"/>
      <c r="AJ154" s="27"/>
      <c r="AK154" s="33" t="s">
        <v>442</v>
      </c>
      <c r="AL154" s="21"/>
    </row>
    <row r="155" spans="1:38" s="8" customFormat="1" ht="84" x14ac:dyDescent="0.25">
      <c r="A155" s="33" t="s">
        <v>490</v>
      </c>
      <c r="B155" s="35" t="s">
        <v>660</v>
      </c>
      <c r="C155" s="33"/>
      <c r="D155" s="33" t="s">
        <v>453</v>
      </c>
      <c r="E155" s="33" t="s">
        <v>454</v>
      </c>
      <c r="F155" s="33" t="s">
        <v>312</v>
      </c>
      <c r="G155" s="34" t="s">
        <v>173</v>
      </c>
      <c r="H155" s="33" t="s">
        <v>503</v>
      </c>
      <c r="I155" s="35" t="s">
        <v>82</v>
      </c>
      <c r="J155" s="33" t="s">
        <v>83</v>
      </c>
      <c r="K155" s="37">
        <v>100000000</v>
      </c>
      <c r="L155" s="45"/>
      <c r="M155" s="37"/>
      <c r="N155" s="38"/>
      <c r="O155" s="37"/>
      <c r="P155" s="37"/>
      <c r="Q155" s="33" t="s">
        <v>455</v>
      </c>
      <c r="R155" s="33" t="s">
        <v>456</v>
      </c>
      <c r="S155" s="37">
        <v>1</v>
      </c>
      <c r="T155" s="37">
        <v>1</v>
      </c>
      <c r="U155" s="39" t="s">
        <v>41</v>
      </c>
      <c r="V155" s="33" t="s">
        <v>549</v>
      </c>
      <c r="W155" s="39"/>
      <c r="X155" s="33" t="s">
        <v>643</v>
      </c>
      <c r="Y155" s="41">
        <v>43466</v>
      </c>
      <c r="Z155" s="42">
        <v>43830</v>
      </c>
      <c r="AA155" s="33">
        <f>DAYS360(Y155,Z155)</f>
        <v>360</v>
      </c>
      <c r="AB155" s="38"/>
      <c r="AC155" s="38"/>
      <c r="AD155" s="43"/>
      <c r="AE155" s="43"/>
      <c r="AF155" s="38"/>
      <c r="AG155" s="44"/>
      <c r="AH155" s="44"/>
      <c r="AI155" s="44"/>
      <c r="AJ155" s="60"/>
      <c r="AK155" s="33" t="s">
        <v>442</v>
      </c>
      <c r="AL155" s="19"/>
    </row>
    <row r="156" spans="1:38" s="9" customFormat="1" ht="96" x14ac:dyDescent="0.25">
      <c r="A156" s="33" t="s">
        <v>12</v>
      </c>
      <c r="B156" s="33" t="s">
        <v>661</v>
      </c>
      <c r="C156" s="33"/>
      <c r="D156" s="33" t="s">
        <v>314</v>
      </c>
      <c r="E156" s="33" t="s">
        <v>15</v>
      </c>
      <c r="F156" s="33" t="s">
        <v>313</v>
      </c>
      <c r="G156" s="34" t="s">
        <v>173</v>
      </c>
      <c r="H156" s="34" t="s">
        <v>519</v>
      </c>
      <c r="I156" s="35" t="s">
        <v>502</v>
      </c>
      <c r="J156" s="33" t="s">
        <v>501</v>
      </c>
      <c r="K156" s="60">
        <v>500000000</v>
      </c>
      <c r="L156" s="36"/>
      <c r="M156" s="66"/>
      <c r="N156" s="67"/>
      <c r="O156" s="66"/>
      <c r="P156" s="66"/>
      <c r="Q156" s="33" t="s">
        <v>16</v>
      </c>
      <c r="R156" s="51" t="s">
        <v>17</v>
      </c>
      <c r="S156" s="68">
        <v>100</v>
      </c>
      <c r="T156" s="68">
        <v>100</v>
      </c>
      <c r="U156" s="33" t="s">
        <v>18</v>
      </c>
      <c r="V156" s="33" t="s">
        <v>555</v>
      </c>
      <c r="W156" s="39"/>
      <c r="X156" s="33" t="s">
        <v>627</v>
      </c>
      <c r="Y156" s="41">
        <v>43466</v>
      </c>
      <c r="Z156" s="42">
        <v>43830</v>
      </c>
      <c r="AA156" s="33">
        <f t="shared" si="16"/>
        <v>360</v>
      </c>
      <c r="AB156" s="67"/>
      <c r="AC156" s="67"/>
      <c r="AD156" s="43"/>
      <c r="AE156" s="43"/>
      <c r="AF156" s="67"/>
      <c r="AG156" s="44"/>
      <c r="AH156" s="44"/>
      <c r="AI156" s="44"/>
      <c r="AJ156" s="60"/>
      <c r="AK156" s="33" t="s">
        <v>427</v>
      </c>
      <c r="AL156" s="22"/>
    </row>
    <row r="157" spans="1:38" s="9" customFormat="1" ht="84" x14ac:dyDescent="0.25">
      <c r="A157" s="33" t="s">
        <v>12</v>
      </c>
      <c r="B157" s="33" t="s">
        <v>663</v>
      </c>
      <c r="C157" s="33"/>
      <c r="D157" s="33" t="s">
        <v>13</v>
      </c>
      <c r="E157" s="33" t="s">
        <v>19</v>
      </c>
      <c r="F157" s="33" t="s">
        <v>313</v>
      </c>
      <c r="G157" s="34" t="s">
        <v>173</v>
      </c>
      <c r="H157" s="34" t="s">
        <v>519</v>
      </c>
      <c r="I157" s="35" t="s">
        <v>502</v>
      </c>
      <c r="J157" s="33" t="s">
        <v>501</v>
      </c>
      <c r="K157" s="60">
        <v>534000000</v>
      </c>
      <c r="L157" s="45"/>
      <c r="M157" s="66"/>
      <c r="N157" s="67"/>
      <c r="O157" s="66"/>
      <c r="P157" s="66"/>
      <c r="Q157" s="33" t="s">
        <v>315</v>
      </c>
      <c r="R157" s="51" t="s">
        <v>20</v>
      </c>
      <c r="S157" s="68">
        <v>350</v>
      </c>
      <c r="T157" s="68">
        <v>350</v>
      </c>
      <c r="U157" s="33" t="s">
        <v>21</v>
      </c>
      <c r="V157" s="33" t="s">
        <v>555</v>
      </c>
      <c r="W157" s="49"/>
      <c r="X157" s="33" t="s">
        <v>628</v>
      </c>
      <c r="Y157" s="41">
        <v>43466</v>
      </c>
      <c r="Z157" s="42">
        <v>43830</v>
      </c>
      <c r="AA157" s="33">
        <f t="shared" si="16"/>
        <v>360</v>
      </c>
      <c r="AB157" s="67"/>
      <c r="AC157" s="67"/>
      <c r="AD157" s="43"/>
      <c r="AE157" s="43"/>
      <c r="AF157" s="67"/>
      <c r="AG157" s="44"/>
      <c r="AH157" s="44"/>
      <c r="AI157" s="44"/>
      <c r="AJ157" s="60"/>
      <c r="AK157" s="33" t="s">
        <v>427</v>
      </c>
      <c r="AL157" s="22"/>
    </row>
    <row r="158" spans="1:38" s="9" customFormat="1" ht="84" x14ac:dyDescent="0.25">
      <c r="A158" s="33" t="s">
        <v>12</v>
      </c>
      <c r="B158" s="33" t="s">
        <v>662</v>
      </c>
      <c r="C158" s="33"/>
      <c r="D158" s="33" t="s">
        <v>317</v>
      </c>
      <c r="E158" s="33" t="s">
        <v>318</v>
      </c>
      <c r="F158" s="33" t="s">
        <v>313</v>
      </c>
      <c r="G158" s="34" t="s">
        <v>173</v>
      </c>
      <c r="H158" s="34" t="s">
        <v>519</v>
      </c>
      <c r="I158" s="35" t="s">
        <v>502</v>
      </c>
      <c r="J158" s="33" t="s">
        <v>501</v>
      </c>
      <c r="K158" s="60">
        <v>400000000</v>
      </c>
      <c r="L158" s="45"/>
      <c r="M158" s="66"/>
      <c r="N158" s="67"/>
      <c r="O158" s="66"/>
      <c r="P158" s="66"/>
      <c r="Q158" s="33" t="s">
        <v>428</v>
      </c>
      <c r="R158" s="33" t="s">
        <v>319</v>
      </c>
      <c r="S158" s="68">
        <v>5</v>
      </c>
      <c r="T158" s="68">
        <v>5</v>
      </c>
      <c r="U158" s="33" t="s">
        <v>316</v>
      </c>
      <c r="V158" s="33" t="s">
        <v>555</v>
      </c>
      <c r="W158" s="33"/>
      <c r="X158" s="33" t="s">
        <v>628</v>
      </c>
      <c r="Y158" s="41">
        <v>43466</v>
      </c>
      <c r="Z158" s="42">
        <v>43830</v>
      </c>
      <c r="AA158" s="33">
        <f t="shared" si="16"/>
        <v>360</v>
      </c>
      <c r="AB158" s="67"/>
      <c r="AC158" s="67"/>
      <c r="AD158" s="43"/>
      <c r="AE158" s="43"/>
      <c r="AF158" s="67"/>
      <c r="AG158" s="44"/>
      <c r="AH158" s="44"/>
      <c r="AI158" s="44"/>
      <c r="AJ158" s="60"/>
      <c r="AK158" s="33" t="s">
        <v>427</v>
      </c>
      <c r="AL158" s="22"/>
    </row>
    <row r="159" spans="1:38" s="9" customFormat="1" ht="84" x14ac:dyDescent="0.25">
      <c r="A159" s="33" t="s">
        <v>12</v>
      </c>
      <c r="B159" s="33" t="s">
        <v>664</v>
      </c>
      <c r="C159" s="33"/>
      <c r="D159" s="33" t="s">
        <v>333</v>
      </c>
      <c r="E159" s="33" t="s">
        <v>334</v>
      </c>
      <c r="F159" s="33" t="s">
        <v>313</v>
      </c>
      <c r="G159" s="34" t="s">
        <v>173</v>
      </c>
      <c r="H159" s="34" t="s">
        <v>519</v>
      </c>
      <c r="I159" s="35" t="s">
        <v>502</v>
      </c>
      <c r="J159" s="33" t="s">
        <v>501</v>
      </c>
      <c r="K159" s="37">
        <v>400000000</v>
      </c>
      <c r="L159" s="45"/>
      <c r="M159" s="66"/>
      <c r="N159" s="67"/>
      <c r="O159" s="66"/>
      <c r="P159" s="66"/>
      <c r="Q159" s="33" t="s">
        <v>14</v>
      </c>
      <c r="R159" s="33" t="s">
        <v>335</v>
      </c>
      <c r="S159" s="68">
        <v>372</v>
      </c>
      <c r="T159" s="68">
        <v>372</v>
      </c>
      <c r="U159" s="33" t="s">
        <v>336</v>
      </c>
      <c r="V159" s="33" t="s">
        <v>555</v>
      </c>
      <c r="W159" s="33"/>
      <c r="X159" s="33" t="s">
        <v>629</v>
      </c>
      <c r="Y159" s="41">
        <v>43466</v>
      </c>
      <c r="Z159" s="42">
        <v>43830</v>
      </c>
      <c r="AA159" s="33">
        <f t="shared" si="16"/>
        <v>360</v>
      </c>
      <c r="AB159" s="67"/>
      <c r="AC159" s="67"/>
      <c r="AD159" s="43"/>
      <c r="AE159" s="43"/>
      <c r="AF159" s="67"/>
      <c r="AG159" s="44"/>
      <c r="AH159" s="44"/>
      <c r="AI159" s="44"/>
      <c r="AJ159" s="60"/>
      <c r="AK159" s="33" t="s">
        <v>427</v>
      </c>
      <c r="AL159" s="22"/>
    </row>
    <row r="160" spans="1:38" s="9" customFormat="1" ht="96" x14ac:dyDescent="0.25">
      <c r="A160" s="33" t="s">
        <v>12</v>
      </c>
      <c r="B160" s="33" t="s">
        <v>24</v>
      </c>
      <c r="C160" s="33"/>
      <c r="D160" s="33" t="s">
        <v>22</v>
      </c>
      <c r="E160" s="33" t="s">
        <v>19</v>
      </c>
      <c r="F160" s="33" t="s">
        <v>313</v>
      </c>
      <c r="G160" s="34" t="s">
        <v>173</v>
      </c>
      <c r="H160" s="34" t="s">
        <v>519</v>
      </c>
      <c r="I160" s="35" t="s">
        <v>502</v>
      </c>
      <c r="J160" s="33" t="s">
        <v>501</v>
      </c>
      <c r="K160" s="37">
        <v>1216000000</v>
      </c>
      <c r="L160" s="45"/>
      <c r="M160" s="66"/>
      <c r="N160" s="67"/>
      <c r="O160" s="66"/>
      <c r="P160" s="66"/>
      <c r="Q160" s="33" t="s">
        <v>23</v>
      </c>
      <c r="R160" s="33" t="s">
        <v>24</v>
      </c>
      <c r="S160" s="68">
        <v>1</v>
      </c>
      <c r="T160" s="68">
        <v>1</v>
      </c>
      <c r="U160" s="33" t="s">
        <v>25</v>
      </c>
      <c r="V160" s="33" t="s">
        <v>555</v>
      </c>
      <c r="W160" s="33"/>
      <c r="X160" s="33" t="s">
        <v>630</v>
      </c>
      <c r="Y160" s="41">
        <v>43466</v>
      </c>
      <c r="Z160" s="42">
        <v>43830</v>
      </c>
      <c r="AA160" s="33">
        <f t="shared" si="16"/>
        <v>360</v>
      </c>
      <c r="AB160" s="67"/>
      <c r="AC160" s="67"/>
      <c r="AD160" s="43"/>
      <c r="AE160" s="43"/>
      <c r="AF160" s="67"/>
      <c r="AG160" s="44"/>
      <c r="AH160" s="44"/>
      <c r="AI160" s="44"/>
      <c r="AJ160" s="60"/>
      <c r="AK160" s="33" t="s">
        <v>427</v>
      </c>
      <c r="AL160" s="22"/>
    </row>
    <row r="161" spans="1:39" s="9" customFormat="1" ht="84" x14ac:dyDescent="0.25">
      <c r="A161" s="33" t="s">
        <v>431</v>
      </c>
      <c r="B161" s="33" t="s">
        <v>664</v>
      </c>
      <c r="C161" s="33"/>
      <c r="D161" s="33" t="s">
        <v>333</v>
      </c>
      <c r="E161" s="33" t="s">
        <v>334</v>
      </c>
      <c r="F161" s="33" t="s">
        <v>313</v>
      </c>
      <c r="G161" s="34" t="s">
        <v>173</v>
      </c>
      <c r="H161" s="34" t="s">
        <v>519</v>
      </c>
      <c r="I161" s="35" t="s">
        <v>502</v>
      </c>
      <c r="J161" s="33" t="s">
        <v>501</v>
      </c>
      <c r="K161" s="37">
        <v>400000000</v>
      </c>
      <c r="L161" s="45"/>
      <c r="M161" s="66"/>
      <c r="N161" s="67"/>
      <c r="O161" s="66"/>
      <c r="P161" s="66"/>
      <c r="Q161" s="33" t="s">
        <v>14</v>
      </c>
      <c r="R161" s="33" t="s">
        <v>335</v>
      </c>
      <c r="S161" s="68">
        <v>372</v>
      </c>
      <c r="T161" s="68">
        <v>372</v>
      </c>
      <c r="U161" s="33" t="s">
        <v>336</v>
      </c>
      <c r="V161" s="33" t="s">
        <v>555</v>
      </c>
      <c r="W161" s="39"/>
      <c r="X161" s="33" t="s">
        <v>629</v>
      </c>
      <c r="Y161" s="41">
        <v>43466</v>
      </c>
      <c r="Z161" s="42">
        <v>43830</v>
      </c>
      <c r="AA161" s="33">
        <f t="shared" si="16"/>
        <v>360</v>
      </c>
      <c r="AB161" s="67"/>
      <c r="AC161" s="67"/>
      <c r="AD161" s="43"/>
      <c r="AE161" s="43"/>
      <c r="AF161" s="67"/>
      <c r="AG161" s="44"/>
      <c r="AH161" s="44"/>
      <c r="AI161" s="44"/>
      <c r="AJ161" s="60"/>
      <c r="AK161" s="33" t="s">
        <v>427</v>
      </c>
      <c r="AL161" s="22"/>
    </row>
    <row r="162" spans="1:39" s="9" customFormat="1" ht="96" x14ac:dyDescent="0.25">
      <c r="A162" s="33" t="s">
        <v>431</v>
      </c>
      <c r="B162" s="33" t="s">
        <v>24</v>
      </c>
      <c r="C162" s="33"/>
      <c r="D162" s="33" t="s">
        <v>22</v>
      </c>
      <c r="E162" s="33" t="s">
        <v>19</v>
      </c>
      <c r="F162" s="33" t="s">
        <v>313</v>
      </c>
      <c r="G162" s="34" t="s">
        <v>173</v>
      </c>
      <c r="H162" s="34" t="s">
        <v>519</v>
      </c>
      <c r="I162" s="35" t="s">
        <v>502</v>
      </c>
      <c r="J162" s="33" t="s">
        <v>501</v>
      </c>
      <c r="K162" s="37">
        <v>1216000000</v>
      </c>
      <c r="L162" s="50"/>
      <c r="M162" s="66"/>
      <c r="N162" s="67"/>
      <c r="O162" s="66"/>
      <c r="P162" s="66"/>
      <c r="Q162" s="33" t="s">
        <v>23</v>
      </c>
      <c r="R162" s="33" t="s">
        <v>24</v>
      </c>
      <c r="S162" s="68">
        <v>1</v>
      </c>
      <c r="T162" s="68">
        <v>1</v>
      </c>
      <c r="U162" s="33" t="s">
        <v>25</v>
      </c>
      <c r="V162" s="33" t="s">
        <v>555</v>
      </c>
      <c r="W162" s="39"/>
      <c r="X162" s="33" t="s">
        <v>630</v>
      </c>
      <c r="Y162" s="41">
        <v>43466</v>
      </c>
      <c r="Z162" s="42">
        <v>43830</v>
      </c>
      <c r="AA162" s="33">
        <f t="shared" si="16"/>
        <v>360</v>
      </c>
      <c r="AB162" s="67"/>
      <c r="AC162" s="67"/>
      <c r="AD162" s="43"/>
      <c r="AE162" s="43"/>
      <c r="AF162" s="67"/>
      <c r="AG162" s="44"/>
      <c r="AH162" s="44"/>
      <c r="AI162" s="44"/>
      <c r="AJ162" s="60"/>
      <c r="AK162" s="33" t="s">
        <v>427</v>
      </c>
      <c r="AL162" s="22"/>
    </row>
    <row r="163" spans="1:39" x14ac:dyDescent="0.25">
      <c r="L163" s="6"/>
      <c r="M163" s="6"/>
      <c r="T163" s="6"/>
      <c r="Y163" s="11"/>
      <c r="Z163" s="14"/>
      <c r="AA163" s="11"/>
      <c r="AB163" s="11"/>
      <c r="AC163" s="11"/>
      <c r="AD163" s="11"/>
      <c r="AE163" s="11"/>
      <c r="AF163" s="13"/>
      <c r="AG163" s="13"/>
      <c r="AH163" s="13"/>
      <c r="AI163" s="13"/>
      <c r="AM163" s="13"/>
    </row>
    <row r="164" spans="1:39" x14ac:dyDescent="0.25">
      <c r="L164" s="6"/>
      <c r="M164" s="6"/>
      <c r="T164" s="6"/>
      <c r="Y164" s="11"/>
      <c r="Z164" s="14"/>
      <c r="AA164" s="11"/>
      <c r="AB164" s="11"/>
      <c r="AC164" s="11"/>
      <c r="AD164" s="11"/>
      <c r="AE164" s="11"/>
      <c r="AF164" s="13"/>
      <c r="AG164" s="13"/>
      <c r="AH164" s="13"/>
      <c r="AI164" s="13"/>
      <c r="AM164" s="13"/>
    </row>
    <row r="165" spans="1:39" x14ac:dyDescent="0.25">
      <c r="A165" s="1"/>
      <c r="B165" s="1"/>
      <c r="C165" s="1"/>
      <c r="D165" s="1"/>
      <c r="E165" s="1"/>
      <c r="F165" s="1"/>
      <c r="G165" s="1"/>
      <c r="H165" s="1"/>
      <c r="I165" s="1"/>
      <c r="J165" s="1"/>
      <c r="K165" s="1"/>
      <c r="L165" s="6"/>
      <c r="M165" s="6"/>
      <c r="T165" s="6"/>
      <c r="Y165" s="11"/>
      <c r="Z165" s="14"/>
      <c r="AA165" s="11"/>
      <c r="AB165" s="11"/>
      <c r="AC165" s="11"/>
      <c r="AD165" s="11"/>
      <c r="AE165" s="11"/>
      <c r="AF165" s="13"/>
      <c r="AG165" s="13"/>
      <c r="AH165" s="13"/>
      <c r="AI165" s="13"/>
      <c r="AM165" s="13"/>
    </row>
    <row r="166" spans="1:39" x14ac:dyDescent="0.25">
      <c r="A166" s="1"/>
      <c r="B166" s="1"/>
      <c r="C166" s="1"/>
      <c r="D166" s="1"/>
      <c r="E166" s="1"/>
      <c r="F166" s="1"/>
      <c r="G166" s="1"/>
      <c r="H166" s="1"/>
      <c r="I166" s="1"/>
      <c r="J166" s="1"/>
      <c r="K166" s="1"/>
      <c r="L166" s="6"/>
      <c r="M166" s="6"/>
      <c r="T166" s="6"/>
      <c r="Y166" s="11"/>
      <c r="Z166" s="14"/>
      <c r="AA166" s="11"/>
      <c r="AB166" s="11"/>
      <c r="AC166" s="11"/>
      <c r="AD166" s="11"/>
      <c r="AE166" s="11"/>
      <c r="AF166" s="13"/>
      <c r="AG166" s="13"/>
      <c r="AH166" s="13"/>
      <c r="AI166" s="13"/>
      <c r="AM166" s="13"/>
    </row>
    <row r="167" spans="1:39" x14ac:dyDescent="0.25">
      <c r="A167" s="1"/>
      <c r="B167" s="1"/>
      <c r="C167" s="1"/>
      <c r="D167" s="1"/>
      <c r="E167" s="1"/>
      <c r="F167" s="1"/>
      <c r="G167" s="1"/>
      <c r="H167" s="1"/>
      <c r="I167" s="1"/>
      <c r="J167" s="1"/>
      <c r="K167" s="1"/>
      <c r="L167" s="6"/>
      <c r="M167" s="6"/>
      <c r="T167" s="6"/>
      <c r="Y167" s="11"/>
      <c r="Z167" s="14"/>
      <c r="AA167" s="11"/>
      <c r="AB167" s="11"/>
      <c r="AC167" s="11"/>
      <c r="AD167" s="11"/>
      <c r="AE167" s="11"/>
      <c r="AF167" s="13"/>
      <c r="AG167" s="13"/>
      <c r="AH167" s="13"/>
      <c r="AI167" s="13"/>
      <c r="AM167" s="13"/>
    </row>
    <row r="168" spans="1:39" x14ac:dyDescent="0.25">
      <c r="A168" s="1"/>
      <c r="B168" s="1"/>
      <c r="C168" s="1"/>
      <c r="D168" s="1"/>
      <c r="E168" s="1"/>
      <c r="F168" s="1"/>
      <c r="G168" s="1"/>
      <c r="H168" s="1"/>
      <c r="I168" s="1"/>
      <c r="J168" s="1"/>
      <c r="K168" s="1"/>
      <c r="L168" s="6"/>
      <c r="M168" s="6"/>
      <c r="T168" s="6"/>
      <c r="Y168" s="11"/>
      <c r="Z168" s="11"/>
      <c r="AA168" s="11"/>
      <c r="AB168" s="11"/>
      <c r="AC168" s="11"/>
      <c r="AD168" s="11"/>
      <c r="AE168" s="11"/>
      <c r="AF168" s="13"/>
      <c r="AG168" s="13"/>
      <c r="AH168" s="13"/>
      <c r="AI168" s="13"/>
      <c r="AM168" s="13"/>
    </row>
    <row r="169" spans="1:39" x14ac:dyDescent="0.25">
      <c r="A169" s="1"/>
      <c r="B169" s="1"/>
      <c r="C169" s="1"/>
      <c r="D169" s="1"/>
      <c r="E169" s="1"/>
      <c r="F169" s="1"/>
      <c r="G169" s="1"/>
      <c r="H169" s="1"/>
      <c r="I169" s="1"/>
      <c r="J169" s="1"/>
      <c r="K169" s="1"/>
      <c r="L169" s="6"/>
      <c r="M169" s="6"/>
      <c r="T169" s="6"/>
      <c r="Y169" s="11"/>
      <c r="Z169" s="11"/>
      <c r="AA169" s="11"/>
      <c r="AB169" s="11"/>
      <c r="AC169" s="11"/>
      <c r="AD169" s="11"/>
      <c r="AE169" s="11"/>
      <c r="AF169" s="13"/>
      <c r="AG169" s="13"/>
      <c r="AH169" s="13"/>
      <c r="AI169" s="13"/>
      <c r="AM169" s="13"/>
    </row>
    <row r="170" spans="1:39" x14ac:dyDescent="0.25">
      <c r="A170" s="1"/>
      <c r="B170" s="1"/>
      <c r="C170" s="1"/>
      <c r="D170" s="1"/>
      <c r="E170" s="1"/>
      <c r="F170" s="1"/>
      <c r="G170" s="1"/>
      <c r="H170" s="1"/>
      <c r="I170" s="1"/>
      <c r="J170" s="1"/>
      <c r="K170" s="1"/>
      <c r="L170" s="6"/>
      <c r="M170" s="6"/>
      <c r="T170" s="6"/>
      <c r="Y170" s="11"/>
      <c r="Z170" s="12"/>
      <c r="AA170" s="12"/>
      <c r="AB170" s="12"/>
      <c r="AC170" s="12"/>
      <c r="AD170" s="12"/>
      <c r="AE170" s="11"/>
      <c r="AF170" s="13"/>
      <c r="AG170" s="13"/>
      <c r="AH170" s="13"/>
      <c r="AI170" s="13"/>
      <c r="AM170" s="13"/>
    </row>
    <row r="171" spans="1:39" x14ac:dyDescent="0.25">
      <c r="A171" s="1"/>
      <c r="B171" s="1"/>
      <c r="C171" s="1"/>
      <c r="D171" s="1"/>
      <c r="E171" s="1"/>
      <c r="F171" s="1"/>
      <c r="G171" s="1"/>
      <c r="H171" s="1"/>
      <c r="I171" s="1"/>
      <c r="J171" s="1"/>
      <c r="K171" s="1"/>
      <c r="L171" s="6"/>
      <c r="M171" s="6"/>
      <c r="T171" s="6"/>
      <c r="Y171" s="11"/>
      <c r="Z171" s="12"/>
      <c r="AA171" s="12"/>
      <c r="AB171" s="12"/>
      <c r="AC171" s="12"/>
      <c r="AD171" s="12"/>
      <c r="AE171" s="11"/>
      <c r="AF171" s="13"/>
      <c r="AG171" s="13"/>
      <c r="AH171" s="13"/>
      <c r="AI171" s="13"/>
      <c r="AM171" s="13"/>
    </row>
    <row r="172" spans="1:39" x14ac:dyDescent="0.25">
      <c r="A172" s="1"/>
      <c r="B172" s="1"/>
      <c r="C172" s="1"/>
      <c r="D172" s="1"/>
      <c r="E172" s="1"/>
      <c r="F172" s="1"/>
      <c r="G172" s="1"/>
      <c r="H172" s="1"/>
      <c r="I172" s="1"/>
      <c r="J172" s="1"/>
      <c r="K172" s="1"/>
      <c r="L172" s="6"/>
      <c r="M172" s="6"/>
      <c r="T172" s="6"/>
      <c r="AM172" s="13"/>
    </row>
    <row r="173" spans="1:39" x14ac:dyDescent="0.25">
      <c r="A173" s="1"/>
      <c r="B173" s="1"/>
      <c r="C173" s="1"/>
      <c r="D173" s="1"/>
      <c r="E173" s="1"/>
      <c r="F173" s="1"/>
      <c r="G173" s="1"/>
      <c r="H173" s="1"/>
      <c r="I173" s="1"/>
      <c r="J173" s="1"/>
      <c r="K173" s="1"/>
      <c r="L173" s="6"/>
      <c r="M173" s="6"/>
      <c r="T173" s="6"/>
      <c r="AM173" s="13"/>
    </row>
    <row r="174" spans="1:39" x14ac:dyDescent="0.25">
      <c r="A174" s="1"/>
      <c r="B174" s="1"/>
      <c r="C174" s="1"/>
      <c r="D174" s="1"/>
      <c r="E174" s="1"/>
      <c r="F174" s="1"/>
      <c r="G174" s="1"/>
      <c r="H174" s="1"/>
      <c r="I174" s="1"/>
      <c r="J174" s="1"/>
      <c r="K174" s="1"/>
      <c r="L174" s="6"/>
      <c r="M174" s="6"/>
      <c r="T174" s="6"/>
      <c r="AM174" s="13"/>
    </row>
    <row r="175" spans="1:39" x14ac:dyDescent="0.25">
      <c r="A175" s="1"/>
      <c r="B175" s="1"/>
      <c r="C175" s="1"/>
      <c r="D175" s="1"/>
      <c r="E175" s="1"/>
      <c r="F175" s="1"/>
      <c r="G175" s="1"/>
      <c r="H175" s="1"/>
      <c r="I175" s="1"/>
      <c r="J175" s="1"/>
      <c r="K175" s="1"/>
      <c r="L175" s="6"/>
      <c r="M175" s="6"/>
      <c r="T175" s="6"/>
      <c r="AM175" s="13"/>
    </row>
    <row r="176" spans="1:39" x14ac:dyDescent="0.25">
      <c r="A176" s="1"/>
      <c r="B176" s="1"/>
      <c r="C176" s="1"/>
      <c r="D176" s="1"/>
      <c r="E176" s="1"/>
      <c r="F176" s="1"/>
      <c r="G176" s="1"/>
      <c r="H176" s="1"/>
      <c r="I176" s="1"/>
      <c r="J176" s="1"/>
      <c r="K176" s="1"/>
      <c r="L176" s="6"/>
      <c r="M176" s="6"/>
      <c r="T176" s="6"/>
      <c r="AM176" s="13"/>
    </row>
    <row r="177" spans="1:39" x14ac:dyDescent="0.25">
      <c r="A177" s="1"/>
      <c r="B177" s="1"/>
      <c r="C177" s="1"/>
      <c r="D177" s="1"/>
      <c r="E177" s="1"/>
      <c r="F177" s="1"/>
      <c r="G177" s="1"/>
      <c r="H177" s="1"/>
      <c r="I177" s="1"/>
      <c r="J177" s="1"/>
      <c r="K177" s="1"/>
      <c r="L177" s="6"/>
      <c r="M177" s="6"/>
      <c r="T177" s="6"/>
      <c r="AM177" s="13"/>
    </row>
    <row r="178" spans="1:39" x14ac:dyDescent="0.25">
      <c r="A178" s="1"/>
      <c r="B178" s="1"/>
      <c r="C178" s="1"/>
      <c r="D178" s="1"/>
      <c r="E178" s="1"/>
      <c r="F178" s="1"/>
      <c r="G178" s="1"/>
      <c r="H178" s="1"/>
      <c r="I178" s="1"/>
      <c r="J178" s="1"/>
      <c r="K178" s="1"/>
      <c r="L178" s="6"/>
      <c r="M178" s="6"/>
      <c r="T178" s="6"/>
      <c r="AM178" s="13"/>
    </row>
    <row r="179" spans="1:39" x14ac:dyDescent="0.25">
      <c r="A179" s="1"/>
      <c r="B179" s="1"/>
      <c r="C179" s="1"/>
      <c r="D179" s="1"/>
      <c r="E179" s="1"/>
      <c r="F179" s="1"/>
      <c r="G179" s="1"/>
      <c r="H179" s="1"/>
      <c r="I179" s="1"/>
      <c r="J179" s="1"/>
      <c r="K179" s="1"/>
      <c r="L179" s="6"/>
      <c r="M179" s="6"/>
      <c r="T179" s="6"/>
      <c r="AM179" s="13"/>
    </row>
    <row r="180" spans="1:39" x14ac:dyDescent="0.25">
      <c r="A180" s="1"/>
      <c r="B180" s="1"/>
      <c r="C180" s="1"/>
      <c r="D180" s="1"/>
      <c r="E180" s="1"/>
      <c r="F180" s="1"/>
      <c r="G180" s="1"/>
      <c r="H180" s="1"/>
      <c r="I180" s="1"/>
      <c r="J180" s="1"/>
      <c r="K180" s="1"/>
      <c r="L180" s="6"/>
      <c r="M180" s="6"/>
      <c r="T180" s="6"/>
      <c r="AM180" s="13"/>
    </row>
    <row r="181" spans="1:39" x14ac:dyDescent="0.25">
      <c r="A181" s="1"/>
      <c r="B181" s="1"/>
      <c r="C181" s="1"/>
      <c r="D181" s="1"/>
      <c r="E181" s="1"/>
      <c r="F181" s="1"/>
      <c r="G181" s="1"/>
      <c r="H181" s="1"/>
      <c r="I181" s="1"/>
      <c r="J181" s="1"/>
      <c r="K181" s="1"/>
      <c r="L181" s="6"/>
      <c r="M181" s="6"/>
      <c r="T181" s="6"/>
      <c r="AM181" s="13"/>
    </row>
    <row r="182" spans="1:39" x14ac:dyDescent="0.25">
      <c r="A182" s="1"/>
      <c r="B182" s="1"/>
      <c r="C182" s="1"/>
      <c r="D182" s="1"/>
      <c r="E182" s="1"/>
      <c r="F182" s="1"/>
      <c r="G182" s="1"/>
      <c r="H182" s="1"/>
      <c r="I182" s="1"/>
      <c r="J182" s="1"/>
      <c r="K182" s="1"/>
      <c r="L182" s="6"/>
      <c r="M182" s="6"/>
      <c r="T182" s="6"/>
      <c r="AM182" s="13"/>
    </row>
    <row r="183" spans="1:39" x14ac:dyDescent="0.25">
      <c r="A183" s="1"/>
      <c r="B183" s="1"/>
      <c r="C183" s="1"/>
      <c r="D183" s="1"/>
      <c r="E183" s="1"/>
      <c r="F183" s="1"/>
      <c r="G183" s="1"/>
      <c r="H183" s="1"/>
      <c r="I183" s="1"/>
      <c r="J183" s="1"/>
      <c r="K183" s="1"/>
      <c r="L183" s="6"/>
      <c r="M183" s="6"/>
      <c r="T183" s="6"/>
      <c r="AM183" s="13"/>
    </row>
    <row r="184" spans="1:39" x14ac:dyDescent="0.25">
      <c r="A184" s="1"/>
      <c r="B184" s="1"/>
      <c r="C184" s="1"/>
      <c r="D184" s="1"/>
      <c r="E184" s="1"/>
      <c r="F184" s="1"/>
      <c r="G184" s="1"/>
      <c r="H184" s="1"/>
      <c r="I184" s="1"/>
      <c r="J184" s="1"/>
      <c r="K184" s="1"/>
      <c r="L184" s="6"/>
      <c r="M184" s="6"/>
      <c r="T184" s="6"/>
      <c r="AM184" s="13"/>
    </row>
    <row r="185" spans="1:39" x14ac:dyDescent="0.25">
      <c r="A185" s="1"/>
      <c r="B185" s="1"/>
      <c r="C185" s="1"/>
      <c r="D185" s="1"/>
      <c r="E185" s="1"/>
      <c r="F185" s="1"/>
      <c r="G185" s="1"/>
      <c r="H185" s="1"/>
      <c r="I185" s="1"/>
      <c r="J185" s="1"/>
      <c r="K185" s="1"/>
      <c r="L185" s="6"/>
      <c r="M185" s="6"/>
      <c r="T185" s="6"/>
      <c r="AM185" s="13"/>
    </row>
    <row r="186" spans="1:39" x14ac:dyDescent="0.25">
      <c r="A186" s="1"/>
      <c r="B186" s="1"/>
      <c r="C186" s="1"/>
      <c r="D186" s="1"/>
      <c r="E186" s="1"/>
      <c r="F186" s="1"/>
      <c r="G186" s="1"/>
      <c r="H186" s="1"/>
      <c r="I186" s="1"/>
      <c r="J186" s="1"/>
      <c r="K186" s="1"/>
      <c r="L186" s="6"/>
      <c r="M186" s="6"/>
      <c r="T186" s="6"/>
      <c r="AM186" s="13"/>
    </row>
    <row r="187" spans="1:39" x14ac:dyDescent="0.25">
      <c r="A187" s="1"/>
      <c r="B187" s="1"/>
      <c r="C187" s="1"/>
      <c r="D187" s="1"/>
      <c r="E187" s="1"/>
      <c r="F187" s="1"/>
      <c r="G187" s="1"/>
      <c r="H187" s="1"/>
      <c r="I187" s="1"/>
      <c r="J187" s="1"/>
      <c r="K187" s="1"/>
      <c r="L187" s="6"/>
      <c r="M187" s="6"/>
      <c r="T187" s="6"/>
      <c r="AM187" s="13"/>
    </row>
    <row r="188" spans="1:39" x14ac:dyDescent="0.25">
      <c r="A188" s="1"/>
      <c r="B188" s="1"/>
      <c r="C188" s="1"/>
      <c r="D188" s="1"/>
      <c r="E188" s="1"/>
      <c r="F188" s="1"/>
      <c r="G188" s="1"/>
      <c r="H188" s="1"/>
      <c r="I188" s="1"/>
      <c r="J188" s="1"/>
      <c r="K188" s="1"/>
      <c r="L188" s="6"/>
      <c r="M188" s="6"/>
      <c r="T188" s="6"/>
      <c r="AM188" s="13"/>
    </row>
    <row r="189" spans="1:39" x14ac:dyDescent="0.25">
      <c r="A189" s="1"/>
      <c r="B189" s="1"/>
      <c r="C189" s="1"/>
      <c r="D189" s="1"/>
      <c r="E189" s="1"/>
      <c r="F189" s="1"/>
      <c r="G189" s="1"/>
      <c r="H189" s="1"/>
      <c r="I189" s="1"/>
      <c r="J189" s="1"/>
      <c r="K189" s="1"/>
      <c r="L189" s="6"/>
      <c r="M189" s="6"/>
      <c r="T189" s="6"/>
      <c r="AM189" s="13"/>
    </row>
    <row r="190" spans="1:39" x14ac:dyDescent="0.25">
      <c r="A190" s="1"/>
      <c r="B190" s="1"/>
      <c r="C190" s="1"/>
      <c r="D190" s="1"/>
      <c r="E190" s="1"/>
      <c r="F190" s="1"/>
      <c r="G190" s="1"/>
      <c r="H190" s="1"/>
      <c r="I190" s="1"/>
      <c r="J190" s="1"/>
      <c r="K190" s="1"/>
      <c r="L190" s="6"/>
      <c r="M190" s="6"/>
      <c r="T190" s="6"/>
      <c r="AM190" s="13"/>
    </row>
    <row r="191" spans="1:39" x14ac:dyDescent="0.25">
      <c r="A191" s="1"/>
      <c r="B191" s="1"/>
      <c r="C191" s="1"/>
      <c r="D191" s="1"/>
      <c r="E191" s="1"/>
      <c r="F191" s="1"/>
      <c r="G191" s="1"/>
      <c r="H191" s="1"/>
      <c r="I191" s="1"/>
      <c r="J191" s="1"/>
      <c r="K191" s="1"/>
      <c r="L191" s="6"/>
      <c r="M191" s="6"/>
      <c r="T191" s="6"/>
      <c r="AM191" s="13"/>
    </row>
    <row r="192" spans="1:39" x14ac:dyDescent="0.25">
      <c r="A192" s="1"/>
      <c r="B192" s="1"/>
      <c r="C192" s="1"/>
      <c r="D192" s="1"/>
      <c r="E192" s="1"/>
      <c r="F192" s="1"/>
      <c r="G192" s="1"/>
      <c r="H192" s="1"/>
      <c r="I192" s="1"/>
      <c r="J192" s="1"/>
      <c r="K192" s="1"/>
      <c r="L192" s="6"/>
      <c r="M192" s="6"/>
      <c r="T192" s="6"/>
      <c r="AM192" s="13"/>
    </row>
    <row r="193" spans="1:39" x14ac:dyDescent="0.25">
      <c r="A193" s="1"/>
      <c r="B193" s="1"/>
      <c r="C193" s="1"/>
      <c r="D193" s="1"/>
      <c r="E193" s="1"/>
      <c r="F193" s="1"/>
      <c r="G193" s="1"/>
      <c r="H193" s="1"/>
      <c r="I193" s="1"/>
      <c r="J193" s="1"/>
      <c r="K193" s="1"/>
      <c r="L193" s="6"/>
      <c r="M193" s="6"/>
      <c r="T193" s="6"/>
      <c r="AM193" s="13"/>
    </row>
    <row r="194" spans="1:39" x14ac:dyDescent="0.25">
      <c r="A194" s="1"/>
      <c r="B194" s="1"/>
      <c r="C194" s="1"/>
      <c r="D194" s="1"/>
      <c r="E194" s="1"/>
      <c r="F194" s="1"/>
      <c r="G194" s="1"/>
      <c r="H194" s="1"/>
      <c r="I194" s="1"/>
      <c r="J194" s="1"/>
      <c r="K194" s="1"/>
      <c r="L194" s="6"/>
      <c r="M194" s="6"/>
      <c r="T194" s="6"/>
      <c r="AM194" s="13"/>
    </row>
    <row r="195" spans="1:39" x14ac:dyDescent="0.25">
      <c r="A195" s="1"/>
      <c r="B195" s="1"/>
      <c r="C195" s="1"/>
      <c r="D195" s="1"/>
      <c r="E195" s="1"/>
      <c r="F195" s="1"/>
      <c r="G195" s="1"/>
      <c r="H195" s="1"/>
      <c r="I195" s="1"/>
      <c r="J195" s="1"/>
      <c r="K195" s="1"/>
      <c r="L195" s="6"/>
      <c r="M195" s="6"/>
      <c r="T195" s="6"/>
      <c r="AM195" s="13"/>
    </row>
    <row r="196" spans="1:39" x14ac:dyDescent="0.25">
      <c r="A196" s="1"/>
      <c r="B196" s="1"/>
      <c r="C196" s="1"/>
      <c r="D196" s="1"/>
      <c r="E196" s="1"/>
      <c r="F196" s="1"/>
      <c r="G196" s="1"/>
      <c r="H196" s="1"/>
      <c r="I196" s="1"/>
      <c r="J196" s="1"/>
      <c r="K196" s="1"/>
      <c r="L196" s="6"/>
      <c r="M196" s="6"/>
      <c r="T196" s="6"/>
      <c r="AM196" s="13"/>
    </row>
    <row r="197" spans="1:39" x14ac:dyDescent="0.25">
      <c r="A197" s="1"/>
      <c r="B197" s="1"/>
      <c r="C197" s="1"/>
      <c r="D197" s="1"/>
      <c r="E197" s="1"/>
      <c r="F197" s="1"/>
      <c r="G197" s="1"/>
      <c r="H197" s="1"/>
      <c r="I197" s="1"/>
      <c r="J197" s="1"/>
      <c r="K197" s="1"/>
      <c r="L197" s="6"/>
      <c r="M197" s="6"/>
      <c r="T197" s="6"/>
      <c r="AM197" s="13"/>
    </row>
    <row r="198" spans="1:39" x14ac:dyDescent="0.25">
      <c r="A198" s="1"/>
      <c r="B198" s="1"/>
      <c r="C198" s="1"/>
      <c r="D198" s="1"/>
      <c r="E198" s="1"/>
      <c r="F198" s="1"/>
      <c r="G198" s="1"/>
      <c r="H198" s="1"/>
      <c r="I198" s="1"/>
      <c r="J198" s="1"/>
      <c r="K198" s="1"/>
      <c r="L198" s="6"/>
      <c r="M198" s="6"/>
      <c r="T198" s="6"/>
      <c r="AM198" s="13"/>
    </row>
    <row r="199" spans="1:39" x14ac:dyDescent="0.25">
      <c r="A199" s="1"/>
      <c r="B199" s="1"/>
      <c r="C199" s="1"/>
      <c r="D199" s="1"/>
      <c r="E199" s="1"/>
      <c r="F199" s="1"/>
      <c r="G199" s="1"/>
      <c r="H199" s="1"/>
      <c r="I199" s="1"/>
      <c r="J199" s="1"/>
      <c r="K199" s="1"/>
      <c r="L199" s="6"/>
      <c r="M199" s="6"/>
      <c r="T199" s="6"/>
      <c r="AM199" s="13"/>
    </row>
    <row r="200" spans="1:39" x14ac:dyDescent="0.25">
      <c r="A200" s="1"/>
      <c r="B200" s="1"/>
      <c r="C200" s="1"/>
      <c r="D200" s="1"/>
      <c r="E200" s="1"/>
      <c r="F200" s="1"/>
      <c r="G200" s="1"/>
      <c r="H200" s="1"/>
      <c r="I200" s="1"/>
      <c r="J200" s="1"/>
      <c r="K200" s="1"/>
      <c r="L200" s="6"/>
      <c r="M200" s="6"/>
      <c r="T200" s="6"/>
      <c r="AM200" s="13"/>
    </row>
    <row r="201" spans="1:39" x14ac:dyDescent="0.25">
      <c r="A201" s="1"/>
      <c r="B201" s="1"/>
      <c r="C201" s="1"/>
      <c r="D201" s="1"/>
      <c r="E201" s="1"/>
      <c r="F201" s="1"/>
      <c r="G201" s="1"/>
      <c r="H201" s="1"/>
      <c r="I201" s="1"/>
      <c r="J201" s="1"/>
      <c r="K201" s="1"/>
      <c r="L201" s="6"/>
      <c r="M201" s="6"/>
      <c r="T201" s="6"/>
      <c r="AM201" s="13"/>
    </row>
    <row r="202" spans="1:39" x14ac:dyDescent="0.25">
      <c r="A202" s="1"/>
      <c r="B202" s="1"/>
      <c r="C202" s="1"/>
      <c r="D202" s="1"/>
      <c r="E202" s="1"/>
      <c r="F202" s="1"/>
      <c r="G202" s="1"/>
      <c r="H202" s="1"/>
      <c r="I202" s="1"/>
      <c r="J202" s="1"/>
      <c r="K202" s="1"/>
      <c r="L202" s="6"/>
      <c r="M202" s="6"/>
      <c r="T202" s="6"/>
      <c r="AM202" s="13"/>
    </row>
    <row r="203" spans="1:39" x14ac:dyDescent="0.25">
      <c r="A203" s="1"/>
      <c r="B203" s="1"/>
      <c r="C203" s="1"/>
      <c r="D203" s="1"/>
      <c r="E203" s="1"/>
      <c r="F203" s="1"/>
      <c r="G203" s="1"/>
      <c r="H203" s="1"/>
      <c r="I203" s="1"/>
      <c r="J203" s="1"/>
      <c r="K203" s="1"/>
      <c r="L203" s="6"/>
      <c r="M203" s="6"/>
      <c r="T203" s="6"/>
      <c r="AM203" s="13"/>
    </row>
    <row r="204" spans="1:39" x14ac:dyDescent="0.25">
      <c r="A204" s="1"/>
      <c r="B204" s="1"/>
      <c r="C204" s="1"/>
      <c r="D204" s="1"/>
      <c r="E204" s="1"/>
      <c r="F204" s="1"/>
      <c r="G204" s="1"/>
      <c r="H204" s="1"/>
      <c r="I204" s="1"/>
      <c r="J204" s="1"/>
      <c r="K204" s="1"/>
      <c r="L204" s="6"/>
      <c r="M204" s="6"/>
      <c r="T204" s="6"/>
      <c r="AM204" s="13"/>
    </row>
    <row r="205" spans="1:39" x14ac:dyDescent="0.25">
      <c r="A205" s="1"/>
      <c r="B205" s="1"/>
      <c r="C205" s="1"/>
      <c r="D205" s="1"/>
      <c r="E205" s="1"/>
      <c r="F205" s="1"/>
      <c r="G205" s="1"/>
      <c r="H205" s="1"/>
      <c r="I205" s="1"/>
      <c r="J205" s="1"/>
      <c r="K205" s="1"/>
      <c r="L205" s="6"/>
      <c r="M205" s="6"/>
      <c r="T205" s="6"/>
      <c r="AM205" s="13"/>
    </row>
    <row r="206" spans="1:39" x14ac:dyDescent="0.25">
      <c r="A206" s="1"/>
      <c r="B206" s="1"/>
      <c r="C206" s="1"/>
      <c r="D206" s="1"/>
      <c r="E206" s="1"/>
      <c r="F206" s="1"/>
      <c r="G206" s="1"/>
      <c r="H206" s="1"/>
      <c r="I206" s="1"/>
      <c r="J206" s="1"/>
      <c r="K206" s="1"/>
      <c r="L206" s="6"/>
      <c r="M206" s="6"/>
      <c r="T206" s="6"/>
      <c r="AM206" s="13"/>
    </row>
    <row r="207" spans="1:39" x14ac:dyDescent="0.25">
      <c r="A207" s="1"/>
      <c r="B207" s="1"/>
      <c r="C207" s="1"/>
      <c r="D207" s="1"/>
      <c r="E207" s="1"/>
      <c r="F207" s="1"/>
      <c r="G207" s="1"/>
      <c r="H207" s="1"/>
      <c r="I207" s="1"/>
      <c r="J207" s="1"/>
      <c r="K207" s="1"/>
      <c r="L207" s="6"/>
      <c r="M207" s="6"/>
      <c r="T207" s="6"/>
      <c r="AM207" s="13"/>
    </row>
    <row r="208" spans="1:39" x14ac:dyDescent="0.25">
      <c r="A208" s="1"/>
      <c r="B208" s="1"/>
      <c r="C208" s="1"/>
      <c r="D208" s="1"/>
      <c r="E208" s="1"/>
      <c r="F208" s="1"/>
      <c r="G208" s="1"/>
      <c r="H208" s="1"/>
      <c r="I208" s="1"/>
      <c r="J208" s="1"/>
      <c r="K208" s="1"/>
      <c r="L208" s="6"/>
      <c r="M208" s="6"/>
      <c r="T208" s="6"/>
      <c r="AM208" s="13"/>
    </row>
    <row r="209" spans="1:39" x14ac:dyDescent="0.25">
      <c r="A209" s="1"/>
      <c r="B209" s="1"/>
      <c r="C209" s="1"/>
      <c r="D209" s="1"/>
      <c r="E209" s="1"/>
      <c r="F209" s="1"/>
      <c r="G209" s="1"/>
      <c r="H209" s="1"/>
      <c r="I209" s="1"/>
      <c r="J209" s="1"/>
      <c r="K209" s="1"/>
      <c r="L209" s="6"/>
      <c r="M209" s="6"/>
      <c r="T209" s="6"/>
      <c r="AM209" s="13"/>
    </row>
    <row r="210" spans="1:39" x14ac:dyDescent="0.25">
      <c r="A210" s="1"/>
      <c r="B210" s="1"/>
      <c r="C210" s="1"/>
      <c r="D210" s="1"/>
      <c r="E210" s="1"/>
      <c r="F210" s="1"/>
      <c r="G210" s="1"/>
      <c r="H210" s="1"/>
      <c r="I210" s="1"/>
      <c r="J210" s="1"/>
      <c r="K210" s="1"/>
      <c r="L210" s="6"/>
      <c r="M210" s="6"/>
      <c r="T210" s="6"/>
      <c r="AM210" s="13"/>
    </row>
    <row r="211" spans="1:39" x14ac:dyDescent="0.25">
      <c r="A211" s="1"/>
      <c r="B211" s="1"/>
      <c r="C211" s="1"/>
      <c r="D211" s="1"/>
      <c r="E211" s="1"/>
      <c r="F211" s="1"/>
      <c r="G211" s="1"/>
      <c r="H211" s="1"/>
      <c r="I211" s="1"/>
      <c r="J211" s="1"/>
      <c r="K211" s="1"/>
      <c r="L211" s="6"/>
      <c r="M211" s="6"/>
      <c r="T211" s="6"/>
      <c r="AM211" s="13"/>
    </row>
    <row r="212" spans="1:39" x14ac:dyDescent="0.25">
      <c r="A212" s="1"/>
      <c r="B212" s="1"/>
      <c r="C212" s="1"/>
      <c r="D212" s="1"/>
      <c r="E212" s="1"/>
      <c r="F212" s="1"/>
      <c r="G212" s="1"/>
      <c r="H212" s="1"/>
      <c r="I212" s="1"/>
      <c r="J212" s="1"/>
      <c r="K212" s="1"/>
      <c r="L212" s="6"/>
      <c r="M212" s="6"/>
      <c r="T212" s="6"/>
      <c r="AM212" s="13"/>
    </row>
    <row r="213" spans="1:39" x14ac:dyDescent="0.25">
      <c r="A213" s="1"/>
      <c r="B213" s="1"/>
      <c r="C213" s="1"/>
      <c r="D213" s="1"/>
      <c r="E213" s="1"/>
      <c r="F213" s="1"/>
      <c r="G213" s="1"/>
      <c r="H213" s="1"/>
      <c r="I213" s="1"/>
      <c r="J213" s="1"/>
      <c r="K213" s="1"/>
      <c r="L213" s="6"/>
      <c r="M213" s="6"/>
      <c r="T213" s="6"/>
      <c r="AM213" s="13"/>
    </row>
    <row r="214" spans="1:39" x14ac:dyDescent="0.25">
      <c r="A214" s="1"/>
      <c r="B214" s="1"/>
      <c r="C214" s="1"/>
      <c r="D214" s="1"/>
      <c r="E214" s="1"/>
      <c r="F214" s="1"/>
      <c r="G214" s="1"/>
      <c r="H214" s="1"/>
      <c r="I214" s="1"/>
      <c r="J214" s="1"/>
      <c r="K214" s="1"/>
      <c r="L214" s="6"/>
      <c r="M214" s="6"/>
      <c r="T214" s="6"/>
      <c r="AM214" s="13"/>
    </row>
    <row r="215" spans="1:39" x14ac:dyDescent="0.25">
      <c r="A215" s="1"/>
      <c r="B215" s="1"/>
      <c r="C215" s="1"/>
      <c r="D215" s="1"/>
      <c r="E215" s="1"/>
      <c r="F215" s="1"/>
      <c r="G215" s="1"/>
      <c r="H215" s="1"/>
      <c r="I215" s="1"/>
      <c r="J215" s="1"/>
      <c r="K215" s="1"/>
      <c r="L215" s="6"/>
      <c r="M215" s="6"/>
      <c r="T215" s="6"/>
      <c r="AM215" s="13"/>
    </row>
    <row r="216" spans="1:39" x14ac:dyDescent="0.25">
      <c r="A216" s="1"/>
      <c r="B216" s="1"/>
      <c r="C216" s="1"/>
      <c r="D216" s="1"/>
      <c r="E216" s="1"/>
      <c r="F216" s="1"/>
      <c r="G216" s="1"/>
      <c r="H216" s="1"/>
      <c r="I216" s="1"/>
      <c r="J216" s="1"/>
      <c r="K216" s="1"/>
      <c r="L216" s="6"/>
      <c r="M216" s="6"/>
      <c r="T216" s="6"/>
      <c r="AM216" s="13"/>
    </row>
    <row r="217" spans="1:39" x14ac:dyDescent="0.25">
      <c r="A217" s="1"/>
      <c r="B217" s="1"/>
      <c r="C217" s="1"/>
      <c r="D217" s="1"/>
      <c r="E217" s="1"/>
      <c r="F217" s="1"/>
      <c r="G217" s="1"/>
      <c r="H217" s="1"/>
      <c r="I217" s="1"/>
      <c r="J217" s="1"/>
      <c r="K217" s="1"/>
      <c r="L217" s="6"/>
      <c r="M217" s="6"/>
      <c r="T217" s="6"/>
      <c r="AM217" s="13"/>
    </row>
    <row r="218" spans="1:39" x14ac:dyDescent="0.25">
      <c r="A218" s="1"/>
      <c r="B218" s="1"/>
      <c r="C218" s="1"/>
      <c r="D218" s="1"/>
      <c r="E218" s="1"/>
      <c r="F218" s="1"/>
      <c r="G218" s="1"/>
      <c r="H218" s="1"/>
      <c r="I218" s="1"/>
      <c r="J218" s="1"/>
      <c r="K218" s="1"/>
      <c r="L218" s="6"/>
      <c r="M218" s="6"/>
      <c r="T218" s="6"/>
      <c r="AM218" s="13"/>
    </row>
    <row r="219" spans="1:39" x14ac:dyDescent="0.25">
      <c r="A219" s="1"/>
      <c r="B219" s="1"/>
      <c r="C219" s="1"/>
      <c r="D219" s="1"/>
      <c r="E219" s="1"/>
      <c r="F219" s="1"/>
      <c r="G219" s="1"/>
      <c r="H219" s="1"/>
      <c r="I219" s="1"/>
      <c r="J219" s="1"/>
      <c r="K219" s="1"/>
      <c r="L219" s="6"/>
      <c r="M219" s="6"/>
      <c r="T219" s="6"/>
      <c r="AM219" s="13"/>
    </row>
    <row r="220" spans="1:39" x14ac:dyDescent="0.25">
      <c r="A220" s="1"/>
      <c r="B220" s="1"/>
      <c r="C220" s="1"/>
      <c r="D220" s="1"/>
      <c r="E220" s="1"/>
      <c r="F220" s="1"/>
      <c r="G220" s="1"/>
      <c r="H220" s="1"/>
      <c r="I220" s="1"/>
      <c r="J220" s="1"/>
      <c r="K220" s="1"/>
      <c r="L220" s="6"/>
      <c r="M220" s="6"/>
      <c r="T220" s="6"/>
      <c r="AM220" s="13"/>
    </row>
    <row r="221" spans="1:39" x14ac:dyDescent="0.25">
      <c r="A221" s="1"/>
      <c r="B221" s="1"/>
      <c r="C221" s="1"/>
      <c r="D221" s="1"/>
      <c r="E221" s="1"/>
      <c r="F221" s="1"/>
      <c r="G221" s="1"/>
      <c r="H221" s="1"/>
      <c r="I221" s="1"/>
      <c r="J221" s="1"/>
      <c r="K221" s="1"/>
      <c r="L221" s="6"/>
      <c r="M221" s="6"/>
      <c r="T221" s="6"/>
      <c r="AM221" s="13"/>
    </row>
    <row r="222" spans="1:39" x14ac:dyDescent="0.25">
      <c r="A222" s="1"/>
      <c r="B222" s="1"/>
      <c r="C222" s="1"/>
      <c r="D222" s="1"/>
      <c r="E222" s="1"/>
      <c r="F222" s="1"/>
      <c r="G222" s="1"/>
      <c r="H222" s="1"/>
      <c r="I222" s="1"/>
      <c r="J222" s="1"/>
      <c r="K222" s="1"/>
      <c r="L222" s="6"/>
      <c r="M222" s="6"/>
      <c r="T222" s="6"/>
      <c r="AM222" s="13"/>
    </row>
    <row r="223" spans="1:39" x14ac:dyDescent="0.25">
      <c r="A223" s="1"/>
      <c r="B223" s="1"/>
      <c r="C223" s="1"/>
      <c r="D223" s="1"/>
      <c r="E223" s="1"/>
      <c r="F223" s="1"/>
      <c r="G223" s="1"/>
      <c r="H223" s="1"/>
      <c r="I223" s="1"/>
      <c r="J223" s="1"/>
      <c r="K223" s="1"/>
      <c r="L223" s="6"/>
      <c r="M223" s="6"/>
      <c r="T223" s="6"/>
      <c r="AM223" s="13"/>
    </row>
    <row r="224" spans="1:39" x14ac:dyDescent="0.25">
      <c r="A224" s="1"/>
      <c r="B224" s="1"/>
      <c r="C224" s="1"/>
      <c r="D224" s="1"/>
      <c r="E224" s="1"/>
      <c r="F224" s="1"/>
      <c r="G224" s="1"/>
      <c r="H224" s="1"/>
      <c r="I224" s="1"/>
      <c r="J224" s="1"/>
      <c r="K224" s="1"/>
      <c r="L224" s="6"/>
      <c r="M224" s="6"/>
      <c r="T224" s="6"/>
      <c r="AM224" s="13"/>
    </row>
    <row r="225" spans="1:39" x14ac:dyDescent="0.25">
      <c r="A225" s="1"/>
      <c r="B225" s="1"/>
      <c r="C225" s="1"/>
      <c r="D225" s="1"/>
      <c r="E225" s="1"/>
      <c r="F225" s="1"/>
      <c r="G225" s="1"/>
      <c r="H225" s="1"/>
      <c r="I225" s="1"/>
      <c r="J225" s="1"/>
      <c r="K225" s="1"/>
      <c r="L225" s="6"/>
      <c r="M225" s="6"/>
      <c r="T225" s="6"/>
      <c r="AM225" s="13"/>
    </row>
    <row r="226" spans="1:39" x14ac:dyDescent="0.25">
      <c r="A226" s="1"/>
      <c r="B226" s="1"/>
      <c r="C226" s="1"/>
      <c r="D226" s="1"/>
      <c r="E226" s="1"/>
      <c r="F226" s="1"/>
      <c r="G226" s="1"/>
      <c r="H226" s="1"/>
      <c r="I226" s="1"/>
      <c r="J226" s="1"/>
      <c r="K226" s="1"/>
      <c r="L226" s="6"/>
      <c r="M226" s="6"/>
      <c r="T226" s="6"/>
      <c r="AM226" s="13"/>
    </row>
    <row r="227" spans="1:39" x14ac:dyDescent="0.25">
      <c r="A227" s="1"/>
      <c r="B227" s="1"/>
      <c r="C227" s="1"/>
      <c r="D227" s="1"/>
      <c r="E227" s="1"/>
      <c r="F227" s="1"/>
      <c r="G227" s="1"/>
      <c r="H227" s="1"/>
      <c r="I227" s="1"/>
      <c r="J227" s="1"/>
      <c r="K227" s="1"/>
      <c r="L227" s="6"/>
      <c r="M227" s="6"/>
      <c r="T227" s="6"/>
      <c r="AM227" s="13"/>
    </row>
    <row r="228" spans="1:39" x14ac:dyDescent="0.25">
      <c r="A228" s="1"/>
      <c r="B228" s="1"/>
      <c r="C228" s="1"/>
      <c r="D228" s="1"/>
      <c r="E228" s="1"/>
      <c r="F228" s="1"/>
      <c r="G228" s="1"/>
      <c r="H228" s="1"/>
      <c r="I228" s="1"/>
      <c r="J228" s="1"/>
      <c r="K228" s="1"/>
      <c r="L228" s="6"/>
      <c r="M228" s="6"/>
      <c r="T228" s="6"/>
      <c r="AM228" s="13"/>
    </row>
    <row r="229" spans="1:39" x14ac:dyDescent="0.25">
      <c r="A229" s="1"/>
      <c r="B229" s="1"/>
      <c r="C229" s="1"/>
      <c r="D229" s="1"/>
      <c r="E229" s="1"/>
      <c r="F229" s="1"/>
      <c r="G229" s="1"/>
      <c r="H229" s="1"/>
      <c r="I229" s="1"/>
      <c r="J229" s="1"/>
      <c r="K229" s="1"/>
      <c r="L229" s="6"/>
      <c r="M229" s="6"/>
      <c r="AM229" s="13"/>
    </row>
    <row r="230" spans="1:39" x14ac:dyDescent="0.25">
      <c r="A230" s="1"/>
      <c r="B230" s="1"/>
      <c r="C230" s="1"/>
      <c r="D230" s="1"/>
      <c r="E230" s="1"/>
      <c r="F230" s="1"/>
      <c r="G230" s="1"/>
      <c r="H230" s="1"/>
      <c r="I230" s="1"/>
      <c r="J230" s="1"/>
      <c r="K230" s="1"/>
      <c r="L230" s="6"/>
      <c r="M230" s="6"/>
      <c r="AM230" s="13"/>
    </row>
    <row r="231" spans="1:39" x14ac:dyDescent="0.25">
      <c r="A231" s="1"/>
      <c r="B231" s="1"/>
      <c r="C231" s="1"/>
      <c r="D231" s="1"/>
      <c r="E231" s="1"/>
      <c r="F231" s="1"/>
      <c r="G231" s="1"/>
      <c r="H231" s="1"/>
      <c r="I231" s="1"/>
      <c r="J231" s="1"/>
      <c r="K231" s="1"/>
      <c r="L231" s="6"/>
      <c r="M231" s="6"/>
      <c r="AM231" s="13"/>
    </row>
    <row r="232" spans="1:39" x14ac:dyDescent="0.25">
      <c r="A232" s="1"/>
      <c r="B232" s="1"/>
      <c r="C232" s="1"/>
      <c r="D232" s="1"/>
      <c r="E232" s="1"/>
      <c r="F232" s="1"/>
      <c r="G232" s="1"/>
      <c r="H232" s="1"/>
      <c r="I232" s="1"/>
      <c r="J232" s="1"/>
      <c r="K232" s="1"/>
      <c r="L232" s="6"/>
      <c r="M232" s="6"/>
      <c r="AM232" s="13"/>
    </row>
    <row r="233" spans="1:39" x14ac:dyDescent="0.25">
      <c r="A233" s="1"/>
      <c r="B233" s="1"/>
      <c r="C233" s="1"/>
      <c r="D233" s="1"/>
      <c r="E233" s="1"/>
      <c r="F233" s="1"/>
      <c r="G233" s="1"/>
      <c r="H233" s="1"/>
      <c r="I233" s="1"/>
      <c r="J233" s="1"/>
      <c r="K233" s="1"/>
      <c r="L233" s="6"/>
      <c r="M233" s="6"/>
      <c r="AM233" s="13"/>
    </row>
    <row r="234" spans="1:39" x14ac:dyDescent="0.25">
      <c r="A234" s="1"/>
      <c r="B234" s="1"/>
      <c r="C234" s="1"/>
      <c r="D234" s="1"/>
      <c r="E234" s="1"/>
      <c r="F234" s="1"/>
      <c r="G234" s="1"/>
      <c r="H234" s="1"/>
      <c r="I234" s="1"/>
      <c r="J234" s="1"/>
      <c r="K234" s="1"/>
      <c r="L234" s="6"/>
      <c r="M234" s="6"/>
      <c r="AM234" s="13"/>
    </row>
    <row r="235" spans="1:39" x14ac:dyDescent="0.25">
      <c r="A235" s="1"/>
      <c r="B235" s="1"/>
      <c r="C235" s="1"/>
      <c r="D235" s="1"/>
      <c r="E235" s="1"/>
      <c r="F235" s="1"/>
      <c r="G235" s="1"/>
      <c r="H235" s="1"/>
      <c r="I235" s="1"/>
      <c r="J235" s="1"/>
      <c r="K235" s="1"/>
      <c r="L235" s="6"/>
      <c r="M235" s="6"/>
      <c r="AM235" s="13"/>
    </row>
    <row r="236" spans="1:39" x14ac:dyDescent="0.25">
      <c r="A236" s="1"/>
      <c r="B236" s="1"/>
      <c r="C236" s="1"/>
      <c r="D236" s="1"/>
      <c r="E236" s="1"/>
      <c r="F236" s="1"/>
      <c r="G236" s="1"/>
      <c r="H236" s="1"/>
      <c r="I236" s="1"/>
      <c r="J236" s="1"/>
      <c r="K236" s="1"/>
      <c r="L236" s="6"/>
      <c r="M236" s="6"/>
      <c r="AM236" s="13"/>
    </row>
    <row r="237" spans="1:39" x14ac:dyDescent="0.25">
      <c r="A237" s="1"/>
      <c r="B237" s="1"/>
      <c r="C237" s="1"/>
      <c r="D237" s="1"/>
      <c r="E237" s="1"/>
      <c r="F237" s="1"/>
      <c r="G237" s="1"/>
      <c r="H237" s="1"/>
      <c r="I237" s="1"/>
      <c r="J237" s="1"/>
      <c r="K237" s="1"/>
      <c r="L237" s="6"/>
      <c r="M237" s="6"/>
      <c r="AM237" s="13"/>
    </row>
    <row r="238" spans="1:39" x14ac:dyDescent="0.25">
      <c r="A238" s="1"/>
      <c r="B238" s="1"/>
      <c r="C238" s="1"/>
      <c r="D238" s="1"/>
      <c r="E238" s="1"/>
      <c r="F238" s="1"/>
      <c r="G238" s="1"/>
      <c r="H238" s="1"/>
      <c r="I238" s="1"/>
      <c r="J238" s="1"/>
      <c r="K238" s="1"/>
      <c r="L238" s="6"/>
      <c r="M238" s="6"/>
      <c r="AM238" s="13"/>
    </row>
    <row r="239" spans="1:39" x14ac:dyDescent="0.25">
      <c r="A239" s="1"/>
      <c r="B239" s="1"/>
      <c r="C239" s="1"/>
      <c r="D239" s="1"/>
      <c r="E239" s="1"/>
      <c r="F239" s="1"/>
      <c r="G239" s="1"/>
      <c r="H239" s="1"/>
      <c r="I239" s="1"/>
      <c r="J239" s="1"/>
      <c r="K239" s="1"/>
      <c r="L239" s="6"/>
      <c r="M239" s="6"/>
      <c r="AM239" s="13"/>
    </row>
    <row r="240" spans="1:39" x14ac:dyDescent="0.25">
      <c r="A240" s="1"/>
      <c r="B240" s="1"/>
      <c r="C240" s="1"/>
      <c r="D240" s="1"/>
      <c r="E240" s="1"/>
      <c r="F240" s="1"/>
      <c r="G240" s="1"/>
      <c r="H240" s="1"/>
      <c r="I240" s="1"/>
      <c r="J240" s="1"/>
      <c r="K240" s="1"/>
      <c r="L240" s="6"/>
      <c r="M240" s="6"/>
      <c r="AM240" s="13"/>
    </row>
    <row r="241" spans="1:39" x14ac:dyDescent="0.25">
      <c r="A241" s="1"/>
      <c r="B241" s="1"/>
      <c r="C241" s="1"/>
      <c r="D241" s="1"/>
      <c r="E241" s="1"/>
      <c r="F241" s="1"/>
      <c r="G241" s="1"/>
      <c r="H241" s="1"/>
      <c r="I241" s="1"/>
      <c r="J241" s="1"/>
      <c r="K241" s="1"/>
      <c r="L241" s="6"/>
      <c r="M241" s="6"/>
      <c r="AM241" s="13"/>
    </row>
    <row r="242" spans="1:39" x14ac:dyDescent="0.25">
      <c r="A242" s="1"/>
      <c r="B242" s="1"/>
      <c r="C242" s="1"/>
      <c r="D242" s="1"/>
      <c r="E242" s="1"/>
      <c r="F242" s="1"/>
      <c r="G242" s="1"/>
      <c r="H242" s="1"/>
      <c r="I242" s="1"/>
      <c r="J242" s="1"/>
      <c r="K242" s="1"/>
      <c r="L242" s="6"/>
      <c r="M242" s="6"/>
      <c r="AM242" s="13"/>
    </row>
    <row r="243" spans="1:39" x14ac:dyDescent="0.25">
      <c r="A243" s="1"/>
      <c r="B243" s="1"/>
      <c r="C243" s="1"/>
      <c r="D243" s="1"/>
      <c r="E243" s="1"/>
      <c r="F243" s="1"/>
      <c r="G243" s="1"/>
      <c r="H243" s="1"/>
      <c r="I243" s="1"/>
      <c r="J243" s="1"/>
      <c r="K243" s="1"/>
      <c r="L243" s="6"/>
      <c r="M243" s="6"/>
      <c r="AM243" s="13"/>
    </row>
    <row r="244" spans="1:39" x14ac:dyDescent="0.25">
      <c r="A244" s="1"/>
      <c r="B244" s="1"/>
      <c r="C244" s="1"/>
      <c r="D244" s="1"/>
      <c r="E244" s="1"/>
      <c r="F244" s="1"/>
      <c r="G244" s="1"/>
      <c r="H244" s="1"/>
      <c r="I244" s="1"/>
      <c r="J244" s="1"/>
      <c r="K244" s="1"/>
      <c r="L244" s="6"/>
      <c r="M244" s="6"/>
      <c r="AM244" s="13"/>
    </row>
    <row r="245" spans="1:39" x14ac:dyDescent="0.25">
      <c r="A245" s="1"/>
      <c r="B245" s="1"/>
      <c r="C245" s="1"/>
      <c r="D245" s="1"/>
      <c r="E245" s="1"/>
      <c r="F245" s="1"/>
      <c r="G245" s="1"/>
      <c r="H245" s="1"/>
      <c r="I245" s="1"/>
      <c r="J245" s="1"/>
      <c r="K245" s="1"/>
      <c r="L245" s="6"/>
      <c r="M245" s="6"/>
      <c r="AM245" s="13"/>
    </row>
    <row r="246" spans="1:39" x14ac:dyDescent="0.25">
      <c r="A246" s="1"/>
      <c r="B246" s="1"/>
      <c r="C246" s="1"/>
      <c r="D246" s="1"/>
      <c r="E246" s="1"/>
      <c r="F246" s="1"/>
      <c r="G246" s="1"/>
      <c r="H246" s="1"/>
      <c r="I246" s="1"/>
      <c r="J246" s="1"/>
      <c r="K246" s="1"/>
      <c r="L246" s="6"/>
      <c r="M246" s="6"/>
      <c r="AM246" s="13"/>
    </row>
    <row r="247" spans="1:39" x14ac:dyDescent="0.25">
      <c r="A247" s="1"/>
      <c r="B247" s="1"/>
      <c r="C247" s="1"/>
      <c r="D247" s="1"/>
      <c r="E247" s="1"/>
      <c r="F247" s="1"/>
      <c r="G247" s="1"/>
      <c r="H247" s="1"/>
      <c r="I247" s="1"/>
      <c r="J247" s="1"/>
      <c r="K247" s="1"/>
      <c r="L247" s="6"/>
      <c r="M247" s="6"/>
      <c r="AM247" s="13"/>
    </row>
    <row r="248" spans="1:39" x14ac:dyDescent="0.25">
      <c r="A248" s="1"/>
      <c r="B248" s="1"/>
      <c r="C248" s="1"/>
      <c r="D248" s="1"/>
      <c r="E248" s="1"/>
      <c r="F248" s="1"/>
      <c r="G248" s="1"/>
      <c r="H248" s="1"/>
      <c r="I248" s="1"/>
      <c r="J248" s="1"/>
      <c r="K248" s="1"/>
      <c r="L248" s="6"/>
      <c r="M248" s="6"/>
      <c r="AM248" s="13"/>
    </row>
    <row r="249" spans="1:39" x14ac:dyDescent="0.25">
      <c r="A249" s="1"/>
      <c r="B249" s="1"/>
      <c r="C249" s="1"/>
      <c r="D249" s="1"/>
      <c r="E249" s="1"/>
      <c r="F249" s="1"/>
      <c r="G249" s="1"/>
      <c r="H249" s="1"/>
      <c r="I249" s="1"/>
      <c r="J249" s="1"/>
      <c r="K249" s="1"/>
      <c r="L249" s="6"/>
      <c r="M249" s="6"/>
      <c r="AM249" s="13"/>
    </row>
    <row r="250" spans="1:39" x14ac:dyDescent="0.25">
      <c r="A250" s="1"/>
      <c r="B250" s="1"/>
      <c r="C250" s="1"/>
      <c r="D250" s="1"/>
      <c r="E250" s="1"/>
      <c r="F250" s="1"/>
      <c r="G250" s="1"/>
      <c r="H250" s="1"/>
      <c r="I250" s="1"/>
      <c r="J250" s="1"/>
      <c r="K250" s="1"/>
      <c r="L250" s="6"/>
      <c r="M250" s="6"/>
      <c r="AM250" s="13"/>
    </row>
    <row r="251" spans="1:39" x14ac:dyDescent="0.25">
      <c r="A251" s="1"/>
      <c r="B251" s="1"/>
      <c r="C251" s="1"/>
      <c r="D251" s="1"/>
      <c r="E251" s="1"/>
      <c r="F251" s="1"/>
      <c r="G251" s="1"/>
      <c r="H251" s="1"/>
      <c r="I251" s="1"/>
      <c r="J251" s="1"/>
      <c r="K251" s="1"/>
      <c r="L251" s="6"/>
      <c r="M251" s="6"/>
      <c r="AM251" s="13"/>
    </row>
    <row r="252" spans="1:39" x14ac:dyDescent="0.25">
      <c r="A252" s="1"/>
      <c r="B252" s="1"/>
      <c r="C252" s="1"/>
      <c r="D252" s="1"/>
      <c r="E252" s="1"/>
      <c r="F252" s="1"/>
      <c r="G252" s="1"/>
      <c r="H252" s="1"/>
      <c r="I252" s="1"/>
      <c r="J252" s="1"/>
      <c r="K252" s="1"/>
      <c r="L252" s="6"/>
      <c r="M252" s="6"/>
      <c r="AM252" s="13"/>
    </row>
    <row r="253" spans="1:39" x14ac:dyDescent="0.25">
      <c r="A253" s="1"/>
      <c r="B253" s="1"/>
      <c r="C253" s="1"/>
      <c r="D253" s="1"/>
      <c r="E253" s="1"/>
      <c r="F253" s="1"/>
      <c r="G253" s="1"/>
      <c r="H253" s="1"/>
      <c r="I253" s="1"/>
      <c r="J253" s="1"/>
      <c r="K253" s="1"/>
      <c r="L253" s="6"/>
      <c r="M253" s="6"/>
      <c r="AM253" s="13"/>
    </row>
    <row r="254" spans="1:39" x14ac:dyDescent="0.25">
      <c r="A254" s="1"/>
      <c r="B254" s="1"/>
      <c r="C254" s="1"/>
      <c r="D254" s="1"/>
      <c r="E254" s="1"/>
      <c r="F254" s="1"/>
      <c r="G254" s="1"/>
      <c r="H254" s="1"/>
      <c r="I254" s="1"/>
      <c r="J254" s="1"/>
      <c r="K254" s="1"/>
      <c r="L254" s="6"/>
      <c r="M254" s="6"/>
      <c r="AM254" s="13"/>
    </row>
    <row r="255" spans="1:39" x14ac:dyDescent="0.25">
      <c r="A255" s="1"/>
      <c r="B255" s="1"/>
      <c r="C255" s="1"/>
      <c r="D255" s="1"/>
      <c r="E255" s="1"/>
      <c r="F255" s="1"/>
      <c r="G255" s="1"/>
      <c r="H255" s="1"/>
      <c r="I255" s="1"/>
      <c r="J255" s="1"/>
      <c r="K255" s="1"/>
      <c r="L255" s="6"/>
      <c r="M255" s="6"/>
      <c r="AM255" s="13"/>
    </row>
    <row r="256" spans="1:39" x14ac:dyDescent="0.25">
      <c r="A256" s="1"/>
      <c r="B256" s="1"/>
      <c r="C256" s="1"/>
      <c r="D256" s="1"/>
      <c r="E256" s="1"/>
      <c r="F256" s="1"/>
      <c r="G256" s="1"/>
      <c r="H256" s="1"/>
      <c r="I256" s="1"/>
      <c r="J256" s="1"/>
      <c r="K256" s="1"/>
      <c r="L256" s="6"/>
      <c r="M256" s="6"/>
      <c r="AM256" s="13"/>
    </row>
    <row r="257" spans="1:39" x14ac:dyDescent="0.25">
      <c r="A257" s="1"/>
      <c r="B257" s="1"/>
      <c r="C257" s="1"/>
      <c r="D257" s="1"/>
      <c r="E257" s="1"/>
      <c r="F257" s="1"/>
      <c r="G257" s="1"/>
      <c r="H257" s="1"/>
      <c r="I257" s="1"/>
      <c r="J257" s="1"/>
      <c r="K257" s="1"/>
      <c r="L257" s="6"/>
      <c r="M257" s="6"/>
      <c r="AM257" s="13"/>
    </row>
    <row r="258" spans="1:39" x14ac:dyDescent="0.25">
      <c r="A258" s="1"/>
      <c r="B258" s="1"/>
      <c r="C258" s="1"/>
      <c r="D258" s="1"/>
      <c r="E258" s="1"/>
      <c r="F258" s="1"/>
      <c r="G258" s="1"/>
      <c r="H258" s="1"/>
      <c r="I258" s="1"/>
      <c r="J258" s="1"/>
      <c r="K258" s="1"/>
      <c r="L258" s="6"/>
      <c r="M258" s="6"/>
      <c r="AM258" s="13"/>
    </row>
    <row r="259" spans="1:39" x14ac:dyDescent="0.25">
      <c r="A259" s="1"/>
      <c r="B259" s="1"/>
      <c r="C259" s="1"/>
      <c r="D259" s="1"/>
      <c r="E259" s="1"/>
      <c r="F259" s="1"/>
      <c r="G259" s="1"/>
      <c r="H259" s="1"/>
      <c r="I259" s="1"/>
      <c r="J259" s="1"/>
      <c r="K259" s="1"/>
      <c r="L259" s="6"/>
      <c r="M259" s="6"/>
      <c r="AM259" s="13"/>
    </row>
    <row r="260" spans="1:39" x14ac:dyDescent="0.25">
      <c r="A260" s="1"/>
      <c r="B260" s="1"/>
      <c r="C260" s="1"/>
      <c r="D260" s="1"/>
      <c r="E260" s="1"/>
      <c r="F260" s="1"/>
      <c r="G260" s="1"/>
      <c r="H260" s="1"/>
      <c r="I260" s="1"/>
      <c r="J260" s="1"/>
      <c r="K260" s="1"/>
      <c r="L260" s="6"/>
      <c r="M260" s="6"/>
      <c r="AM260" s="13"/>
    </row>
    <row r="261" spans="1:39" x14ac:dyDescent="0.25">
      <c r="A261" s="1"/>
      <c r="B261" s="1"/>
      <c r="C261" s="1"/>
      <c r="D261" s="1"/>
      <c r="E261" s="1"/>
      <c r="F261" s="1"/>
      <c r="G261" s="1"/>
      <c r="H261" s="1"/>
      <c r="I261" s="1"/>
      <c r="J261" s="1"/>
      <c r="K261" s="1"/>
      <c r="L261" s="6"/>
      <c r="M261" s="6"/>
      <c r="AM261" s="13"/>
    </row>
    <row r="262" spans="1:39" x14ac:dyDescent="0.25">
      <c r="A262" s="1"/>
      <c r="B262" s="1"/>
      <c r="C262" s="1"/>
      <c r="D262" s="1"/>
      <c r="E262" s="1"/>
      <c r="F262" s="1"/>
      <c r="G262" s="1"/>
      <c r="H262" s="1"/>
      <c r="I262" s="1"/>
      <c r="J262" s="1"/>
      <c r="K262" s="1"/>
      <c r="L262" s="6"/>
      <c r="M262" s="6"/>
      <c r="AM262" s="13"/>
    </row>
    <row r="263" spans="1:39" x14ac:dyDescent="0.25">
      <c r="A263" s="1"/>
      <c r="B263" s="1"/>
      <c r="C263" s="1"/>
      <c r="D263" s="1"/>
      <c r="E263" s="1"/>
      <c r="F263" s="1"/>
      <c r="G263" s="1"/>
      <c r="H263" s="1"/>
      <c r="I263" s="1"/>
      <c r="J263" s="1"/>
      <c r="K263" s="1"/>
      <c r="L263" s="6"/>
      <c r="M263" s="6"/>
      <c r="AM263" s="13"/>
    </row>
    <row r="264" spans="1:39" x14ac:dyDescent="0.25">
      <c r="A264" s="1"/>
      <c r="B264" s="1"/>
      <c r="C264" s="1"/>
      <c r="D264" s="1"/>
      <c r="E264" s="1"/>
      <c r="F264" s="1"/>
      <c r="G264" s="1"/>
      <c r="H264" s="1"/>
      <c r="I264" s="1"/>
      <c r="J264" s="1"/>
      <c r="K264" s="1"/>
      <c r="L264" s="6"/>
      <c r="M264" s="6"/>
      <c r="AM264" s="13"/>
    </row>
    <row r="265" spans="1:39" x14ac:dyDescent="0.25">
      <c r="A265" s="1"/>
      <c r="B265" s="1"/>
      <c r="C265" s="1"/>
      <c r="D265" s="1"/>
      <c r="E265" s="1"/>
      <c r="F265" s="1"/>
      <c r="G265" s="1"/>
      <c r="H265" s="1"/>
      <c r="I265" s="1"/>
      <c r="J265" s="1"/>
      <c r="K265" s="1"/>
      <c r="L265" s="6"/>
      <c r="M265" s="6"/>
      <c r="AM265" s="13"/>
    </row>
    <row r="266" spans="1:39" x14ac:dyDescent="0.25">
      <c r="A266" s="1"/>
      <c r="B266" s="1"/>
      <c r="C266" s="1"/>
      <c r="D266" s="1"/>
      <c r="E266" s="1"/>
      <c r="F266" s="1"/>
      <c r="G266" s="1"/>
      <c r="H266" s="1"/>
      <c r="I266" s="1"/>
      <c r="J266" s="1"/>
      <c r="K266" s="1"/>
      <c r="L266" s="6"/>
      <c r="M266" s="6"/>
      <c r="AM266" s="13"/>
    </row>
    <row r="267" spans="1:39" x14ac:dyDescent="0.25">
      <c r="A267" s="1"/>
      <c r="B267" s="1"/>
      <c r="C267" s="1"/>
      <c r="D267" s="1"/>
      <c r="E267" s="1"/>
      <c r="F267" s="1"/>
      <c r="G267" s="1"/>
      <c r="H267" s="1"/>
      <c r="I267" s="1"/>
      <c r="J267" s="1"/>
      <c r="K267" s="1"/>
      <c r="L267" s="6"/>
      <c r="M267" s="6"/>
      <c r="AM267" s="13"/>
    </row>
    <row r="268" spans="1:39" x14ac:dyDescent="0.25">
      <c r="A268" s="1"/>
      <c r="B268" s="1"/>
      <c r="C268" s="1"/>
      <c r="D268" s="1"/>
      <c r="E268" s="1"/>
      <c r="F268" s="1"/>
      <c r="G268" s="1"/>
      <c r="H268" s="1"/>
      <c r="I268" s="1"/>
      <c r="J268" s="1"/>
      <c r="K268" s="1"/>
      <c r="L268" s="6"/>
      <c r="M268" s="6"/>
      <c r="AM268" s="13"/>
    </row>
    <row r="269" spans="1:39" x14ac:dyDescent="0.25">
      <c r="A269" s="1"/>
      <c r="B269" s="1"/>
      <c r="C269" s="1"/>
      <c r="D269" s="1"/>
      <c r="E269" s="1"/>
      <c r="F269" s="1"/>
      <c r="G269" s="1"/>
      <c r="H269" s="1"/>
      <c r="I269" s="1"/>
      <c r="J269" s="1"/>
      <c r="K269" s="1"/>
      <c r="L269" s="6"/>
      <c r="M269" s="6"/>
      <c r="AM269" s="13"/>
    </row>
    <row r="270" spans="1:39" x14ac:dyDescent="0.25">
      <c r="A270" s="1"/>
      <c r="B270" s="1"/>
      <c r="C270" s="1"/>
      <c r="D270" s="1"/>
      <c r="E270" s="1"/>
      <c r="F270" s="1"/>
      <c r="G270" s="1"/>
      <c r="H270" s="1"/>
      <c r="I270" s="1"/>
      <c r="J270" s="1"/>
      <c r="K270" s="1"/>
      <c r="L270" s="6"/>
      <c r="M270" s="6"/>
      <c r="AM270" s="13"/>
    </row>
    <row r="271" spans="1:39" x14ac:dyDescent="0.25">
      <c r="A271" s="1"/>
      <c r="B271" s="1"/>
      <c r="C271" s="1"/>
      <c r="D271" s="1"/>
      <c r="E271" s="1"/>
      <c r="F271" s="1"/>
      <c r="G271" s="1"/>
      <c r="H271" s="1"/>
      <c r="I271" s="1"/>
      <c r="J271" s="1"/>
      <c r="K271" s="1"/>
      <c r="L271" s="6"/>
      <c r="M271" s="6"/>
      <c r="AM271" s="13"/>
    </row>
    <row r="272" spans="1:39" x14ac:dyDescent="0.25">
      <c r="A272" s="1"/>
      <c r="B272" s="1"/>
      <c r="C272" s="1"/>
      <c r="D272" s="1"/>
      <c r="E272" s="1"/>
      <c r="F272" s="1"/>
      <c r="G272" s="1"/>
      <c r="H272" s="1"/>
      <c r="I272" s="1"/>
      <c r="J272" s="1"/>
      <c r="K272" s="1"/>
      <c r="L272" s="6"/>
      <c r="M272" s="6"/>
      <c r="AM272" s="13"/>
    </row>
    <row r="273" spans="1:39" x14ac:dyDescent="0.25">
      <c r="A273" s="1"/>
      <c r="B273" s="1"/>
      <c r="C273" s="1"/>
      <c r="D273" s="1"/>
      <c r="E273" s="1"/>
      <c r="F273" s="1"/>
      <c r="G273" s="1"/>
      <c r="H273" s="1"/>
      <c r="I273" s="1"/>
      <c r="J273" s="1"/>
      <c r="K273" s="1"/>
      <c r="L273" s="6"/>
      <c r="M273" s="6"/>
      <c r="AM273" s="13"/>
    </row>
    <row r="274" spans="1:39" x14ac:dyDescent="0.25">
      <c r="A274" s="1"/>
      <c r="B274" s="1"/>
      <c r="C274" s="1"/>
      <c r="D274" s="1"/>
      <c r="E274" s="1"/>
      <c r="F274" s="1"/>
      <c r="G274" s="1"/>
      <c r="H274" s="1"/>
      <c r="I274" s="1"/>
      <c r="J274" s="1"/>
      <c r="K274" s="1"/>
      <c r="L274" s="6"/>
      <c r="M274" s="6"/>
      <c r="AM274" s="13"/>
    </row>
    <row r="275" spans="1:39" x14ac:dyDescent="0.25">
      <c r="A275" s="1"/>
      <c r="B275" s="1"/>
      <c r="C275" s="1"/>
      <c r="D275" s="1"/>
      <c r="E275" s="1"/>
      <c r="F275" s="1"/>
      <c r="G275" s="1"/>
      <c r="H275" s="1"/>
      <c r="I275" s="1"/>
      <c r="J275" s="1"/>
      <c r="K275" s="1"/>
      <c r="L275" s="6"/>
      <c r="M275" s="6"/>
      <c r="AM275" s="13"/>
    </row>
    <row r="276" spans="1:39" x14ac:dyDescent="0.25">
      <c r="A276" s="1"/>
      <c r="B276" s="1"/>
      <c r="C276" s="1"/>
      <c r="D276" s="1"/>
      <c r="E276" s="1"/>
      <c r="F276" s="1"/>
      <c r="G276" s="1"/>
      <c r="H276" s="1"/>
      <c r="I276" s="1"/>
      <c r="J276" s="1"/>
      <c r="K276" s="1"/>
      <c r="L276" s="6"/>
      <c r="M276" s="6"/>
      <c r="AM276" s="13"/>
    </row>
    <row r="277" spans="1:39" x14ac:dyDescent="0.25">
      <c r="A277" s="1"/>
      <c r="B277" s="1"/>
      <c r="C277" s="1"/>
      <c r="D277" s="1"/>
      <c r="E277" s="1"/>
      <c r="F277" s="1"/>
      <c r="G277" s="1"/>
      <c r="H277" s="1"/>
      <c r="I277" s="1"/>
      <c r="J277" s="1"/>
      <c r="K277" s="1"/>
      <c r="L277" s="6"/>
      <c r="M277" s="6"/>
      <c r="AM277" s="13"/>
    </row>
    <row r="278" spans="1:39" x14ac:dyDescent="0.25">
      <c r="A278" s="1"/>
      <c r="B278" s="1"/>
      <c r="C278" s="1"/>
      <c r="D278" s="1"/>
      <c r="E278" s="1"/>
      <c r="F278" s="1"/>
      <c r="G278" s="1"/>
      <c r="H278" s="1"/>
      <c r="I278" s="1"/>
      <c r="J278" s="1"/>
      <c r="K278" s="1"/>
      <c r="L278" s="6"/>
      <c r="M278" s="6"/>
      <c r="AM278" s="13"/>
    </row>
    <row r="279" spans="1:39" x14ac:dyDescent="0.25">
      <c r="A279" s="1"/>
      <c r="B279" s="1"/>
      <c r="C279" s="1"/>
      <c r="D279" s="1"/>
      <c r="E279" s="1"/>
      <c r="F279" s="1"/>
      <c r="G279" s="1"/>
      <c r="H279" s="1"/>
      <c r="I279" s="1"/>
      <c r="J279" s="1"/>
      <c r="K279" s="1"/>
      <c r="L279" s="6"/>
      <c r="M279" s="6"/>
      <c r="AM279" s="13"/>
    </row>
    <row r="280" spans="1:39" x14ac:dyDescent="0.25">
      <c r="A280" s="1"/>
      <c r="B280" s="1"/>
      <c r="C280" s="1"/>
      <c r="D280" s="1"/>
      <c r="E280" s="1"/>
      <c r="F280" s="1"/>
      <c r="G280" s="1"/>
      <c r="H280" s="1"/>
      <c r="I280" s="1"/>
      <c r="J280" s="1"/>
      <c r="K280" s="1"/>
      <c r="L280" s="6"/>
      <c r="M280" s="6"/>
      <c r="AM280" s="13"/>
    </row>
    <row r="281" spans="1:39" x14ac:dyDescent="0.25">
      <c r="A281" s="1"/>
      <c r="B281" s="1"/>
      <c r="C281" s="1"/>
      <c r="D281" s="1"/>
      <c r="E281" s="1"/>
      <c r="F281" s="1"/>
      <c r="G281" s="1"/>
      <c r="H281" s="1"/>
      <c r="I281" s="1"/>
      <c r="J281" s="1"/>
      <c r="K281" s="1"/>
      <c r="L281" s="6"/>
      <c r="M281" s="6"/>
      <c r="AM281" s="13"/>
    </row>
    <row r="282" spans="1:39" x14ac:dyDescent="0.25">
      <c r="A282" s="1"/>
      <c r="B282" s="1"/>
      <c r="C282" s="1"/>
      <c r="D282" s="1"/>
      <c r="E282" s="1"/>
      <c r="F282" s="1"/>
      <c r="G282" s="1"/>
      <c r="H282" s="1"/>
      <c r="I282" s="1"/>
      <c r="J282" s="1"/>
      <c r="K282" s="1"/>
      <c r="L282" s="6"/>
      <c r="M282" s="6"/>
      <c r="AM282" s="13"/>
    </row>
    <row r="283" spans="1:39" x14ac:dyDescent="0.25">
      <c r="A283" s="1"/>
      <c r="B283" s="1"/>
      <c r="C283" s="1"/>
      <c r="D283" s="1"/>
      <c r="E283" s="1"/>
      <c r="F283" s="1"/>
      <c r="G283" s="1"/>
      <c r="H283" s="1"/>
      <c r="I283" s="1"/>
      <c r="J283" s="1"/>
      <c r="K283" s="1"/>
      <c r="L283" s="6"/>
      <c r="M283" s="6"/>
      <c r="AM283" s="13"/>
    </row>
    <row r="284" spans="1:39" x14ac:dyDescent="0.25">
      <c r="A284" s="1"/>
      <c r="B284" s="1"/>
      <c r="C284" s="1"/>
      <c r="D284" s="1"/>
      <c r="E284" s="1"/>
      <c r="F284" s="1"/>
      <c r="G284" s="1"/>
      <c r="H284" s="1"/>
      <c r="I284" s="1"/>
      <c r="J284" s="1"/>
      <c r="K284" s="1"/>
      <c r="L284" s="6"/>
      <c r="M284" s="6"/>
      <c r="AM284" s="13"/>
    </row>
    <row r="285" spans="1:39" x14ac:dyDescent="0.25">
      <c r="A285" s="1"/>
      <c r="B285" s="1"/>
      <c r="C285" s="1"/>
      <c r="D285" s="1"/>
      <c r="E285" s="1"/>
      <c r="F285" s="1"/>
      <c r="G285" s="1"/>
      <c r="H285" s="1"/>
      <c r="I285" s="1"/>
      <c r="J285" s="1"/>
      <c r="K285" s="1"/>
      <c r="L285" s="6"/>
      <c r="M285" s="6"/>
      <c r="AM285" s="13"/>
    </row>
    <row r="286" spans="1:39" x14ac:dyDescent="0.25">
      <c r="A286" s="1"/>
      <c r="B286" s="1"/>
      <c r="C286" s="1"/>
      <c r="D286" s="1"/>
      <c r="E286" s="1"/>
      <c r="F286" s="1"/>
      <c r="G286" s="1"/>
      <c r="H286" s="1"/>
      <c r="I286" s="1"/>
      <c r="J286" s="1"/>
      <c r="K286" s="1"/>
      <c r="L286" s="6"/>
      <c r="M286" s="6"/>
      <c r="AM286" s="13"/>
    </row>
    <row r="287" spans="1:39" x14ac:dyDescent="0.25">
      <c r="A287" s="1"/>
      <c r="B287" s="1"/>
      <c r="C287" s="1"/>
      <c r="D287" s="1"/>
      <c r="E287" s="1"/>
      <c r="F287" s="1"/>
      <c r="G287" s="1"/>
      <c r="H287" s="1"/>
      <c r="I287" s="1"/>
      <c r="J287" s="1"/>
      <c r="K287" s="1"/>
      <c r="L287" s="6"/>
      <c r="M287" s="6"/>
      <c r="AM287" s="13"/>
    </row>
    <row r="288" spans="1:39" x14ac:dyDescent="0.25">
      <c r="A288" s="1"/>
      <c r="B288" s="1"/>
      <c r="C288" s="1"/>
      <c r="D288" s="1"/>
      <c r="E288" s="1"/>
      <c r="F288" s="1"/>
      <c r="G288" s="1"/>
      <c r="H288" s="1"/>
      <c r="I288" s="1"/>
      <c r="J288" s="1"/>
      <c r="K288" s="1"/>
      <c r="L288" s="6"/>
      <c r="M288" s="6"/>
      <c r="AM288" s="13"/>
    </row>
    <row r="289" spans="1:39" x14ac:dyDescent="0.25">
      <c r="A289" s="1"/>
      <c r="B289" s="1"/>
      <c r="C289" s="1"/>
      <c r="D289" s="1"/>
      <c r="E289" s="1"/>
      <c r="F289" s="1"/>
      <c r="G289" s="1"/>
      <c r="H289" s="1"/>
      <c r="I289" s="1"/>
      <c r="J289" s="1"/>
      <c r="K289" s="1"/>
      <c r="L289" s="6"/>
      <c r="M289" s="6"/>
      <c r="AM289" s="13"/>
    </row>
    <row r="290" spans="1:39" x14ac:dyDescent="0.25">
      <c r="A290" s="1"/>
      <c r="B290" s="1"/>
      <c r="C290" s="1"/>
      <c r="D290" s="1"/>
      <c r="E290" s="1"/>
      <c r="F290" s="1"/>
      <c r="G290" s="1"/>
      <c r="H290" s="1"/>
      <c r="I290" s="1"/>
      <c r="J290" s="1"/>
      <c r="K290" s="1"/>
      <c r="L290" s="6"/>
      <c r="M290" s="6"/>
      <c r="AM290" s="13"/>
    </row>
    <row r="291" spans="1:39" x14ac:dyDescent="0.25">
      <c r="A291" s="1"/>
      <c r="B291" s="1"/>
      <c r="C291" s="1"/>
      <c r="D291" s="1"/>
      <c r="E291" s="1"/>
      <c r="F291" s="1"/>
      <c r="G291" s="1"/>
      <c r="H291" s="1"/>
      <c r="I291" s="1"/>
      <c r="J291" s="1"/>
      <c r="K291" s="1"/>
      <c r="L291" s="6"/>
      <c r="M291" s="6"/>
      <c r="AM291" s="13"/>
    </row>
    <row r="292" spans="1:39" x14ac:dyDescent="0.25">
      <c r="A292" s="1"/>
      <c r="B292" s="1"/>
      <c r="C292" s="1"/>
      <c r="D292" s="1"/>
      <c r="E292" s="1"/>
      <c r="F292" s="1"/>
      <c r="G292" s="1"/>
      <c r="H292" s="1"/>
      <c r="I292" s="1"/>
      <c r="J292" s="1"/>
      <c r="K292" s="1"/>
      <c r="L292" s="6"/>
      <c r="M292" s="6"/>
      <c r="AM292" s="13"/>
    </row>
    <row r="293" spans="1:39" x14ac:dyDescent="0.25">
      <c r="A293" s="1"/>
      <c r="B293" s="1"/>
      <c r="C293" s="1"/>
      <c r="D293" s="1"/>
      <c r="E293" s="1"/>
      <c r="F293" s="1"/>
      <c r="G293" s="1"/>
      <c r="H293" s="1"/>
      <c r="I293" s="1"/>
      <c r="J293" s="1"/>
      <c r="K293" s="1"/>
      <c r="L293" s="6"/>
      <c r="M293" s="6"/>
      <c r="AM293" s="13"/>
    </row>
    <row r="294" spans="1:39" x14ac:dyDescent="0.25">
      <c r="A294" s="1"/>
      <c r="B294" s="1"/>
      <c r="C294" s="1"/>
      <c r="D294" s="1"/>
      <c r="E294" s="1"/>
      <c r="F294" s="1"/>
      <c r="G294" s="1"/>
      <c r="H294" s="1"/>
      <c r="I294" s="1"/>
      <c r="J294" s="1"/>
      <c r="K294" s="1"/>
      <c r="L294" s="6"/>
      <c r="M294" s="6"/>
      <c r="AM294" s="13"/>
    </row>
    <row r="295" spans="1:39" x14ac:dyDescent="0.25">
      <c r="A295" s="1"/>
      <c r="B295" s="1"/>
      <c r="C295" s="1"/>
      <c r="D295" s="1"/>
      <c r="E295" s="1"/>
      <c r="F295" s="1"/>
      <c r="G295" s="1"/>
      <c r="H295" s="1"/>
      <c r="I295" s="1"/>
      <c r="J295" s="1"/>
      <c r="K295" s="1"/>
      <c r="L295" s="6"/>
      <c r="M295" s="6"/>
      <c r="AM295" s="13"/>
    </row>
    <row r="296" spans="1:39" x14ac:dyDescent="0.25">
      <c r="A296" s="1"/>
      <c r="B296" s="1"/>
      <c r="C296" s="1"/>
      <c r="D296" s="1"/>
      <c r="E296" s="1"/>
      <c r="F296" s="1"/>
      <c r="G296" s="1"/>
      <c r="H296" s="1"/>
      <c r="I296" s="1"/>
      <c r="J296" s="1"/>
      <c r="K296" s="1"/>
      <c r="L296" s="6"/>
      <c r="M296" s="6"/>
      <c r="AM296" s="13"/>
    </row>
    <row r="297" spans="1:39" x14ac:dyDescent="0.25">
      <c r="A297" s="1"/>
      <c r="B297" s="1"/>
      <c r="C297" s="1"/>
      <c r="D297" s="1"/>
      <c r="E297" s="1"/>
      <c r="F297" s="1"/>
      <c r="G297" s="1"/>
      <c r="H297" s="1"/>
      <c r="I297" s="1"/>
      <c r="J297" s="1"/>
      <c r="K297" s="1"/>
      <c r="L297" s="6"/>
      <c r="M297" s="6"/>
      <c r="AM297" s="13"/>
    </row>
    <row r="298" spans="1:39" x14ac:dyDescent="0.25">
      <c r="A298" s="1"/>
      <c r="B298" s="1"/>
      <c r="C298" s="1"/>
      <c r="D298" s="1"/>
      <c r="E298" s="1"/>
      <c r="F298" s="1"/>
      <c r="G298" s="1"/>
      <c r="H298" s="1"/>
      <c r="I298" s="1"/>
      <c r="J298" s="1"/>
      <c r="K298" s="1"/>
      <c r="L298" s="6"/>
      <c r="M298" s="6"/>
      <c r="AM298" s="13"/>
    </row>
    <row r="299" spans="1:39" x14ac:dyDescent="0.25">
      <c r="A299" s="1"/>
      <c r="B299" s="1"/>
      <c r="C299" s="1"/>
      <c r="D299" s="1"/>
      <c r="E299" s="1"/>
      <c r="F299" s="1"/>
      <c r="G299" s="1"/>
      <c r="H299" s="1"/>
      <c r="I299" s="1"/>
      <c r="J299" s="1"/>
      <c r="K299" s="1"/>
      <c r="L299" s="6"/>
      <c r="M299" s="6"/>
      <c r="AM299" s="13"/>
    </row>
    <row r="300" spans="1:39" x14ac:dyDescent="0.25">
      <c r="A300" s="1"/>
      <c r="B300" s="1"/>
      <c r="C300" s="1"/>
      <c r="D300" s="1"/>
      <c r="E300" s="1"/>
      <c r="F300" s="1"/>
      <c r="G300" s="1"/>
      <c r="H300" s="1"/>
      <c r="I300" s="1"/>
      <c r="J300" s="1"/>
      <c r="K300" s="1"/>
      <c r="L300" s="6"/>
      <c r="M300" s="6"/>
      <c r="AM300" s="13"/>
    </row>
    <row r="301" spans="1:39" x14ac:dyDescent="0.25">
      <c r="A301" s="1"/>
      <c r="B301" s="1"/>
      <c r="C301" s="1"/>
      <c r="D301" s="1"/>
      <c r="E301" s="1"/>
      <c r="F301" s="1"/>
      <c r="G301" s="1"/>
      <c r="H301" s="1"/>
      <c r="I301" s="1"/>
      <c r="J301" s="1"/>
      <c r="K301" s="1"/>
      <c r="L301" s="6"/>
      <c r="M301" s="6"/>
      <c r="AM301" s="13"/>
    </row>
    <row r="302" spans="1:39" x14ac:dyDescent="0.25">
      <c r="A302" s="1"/>
      <c r="B302" s="1"/>
      <c r="C302" s="1"/>
      <c r="D302" s="1"/>
      <c r="E302" s="1"/>
      <c r="F302" s="1"/>
      <c r="G302" s="1"/>
      <c r="H302" s="1"/>
      <c r="I302" s="1"/>
      <c r="J302" s="1"/>
      <c r="K302" s="1"/>
      <c r="L302" s="6"/>
      <c r="M302" s="6"/>
      <c r="AM302" s="13"/>
    </row>
    <row r="303" spans="1:39" x14ac:dyDescent="0.25">
      <c r="A303" s="1"/>
      <c r="B303" s="1"/>
      <c r="C303" s="1"/>
      <c r="D303" s="1"/>
      <c r="E303" s="1"/>
      <c r="F303" s="1"/>
      <c r="G303" s="1"/>
      <c r="H303" s="1"/>
      <c r="I303" s="1"/>
      <c r="J303" s="1"/>
      <c r="K303" s="1"/>
      <c r="L303" s="6"/>
      <c r="M303" s="6"/>
      <c r="AM303" s="13"/>
    </row>
    <row r="304" spans="1:39" x14ac:dyDescent="0.25">
      <c r="A304" s="1"/>
      <c r="B304" s="1"/>
      <c r="C304" s="1"/>
      <c r="D304" s="1"/>
      <c r="E304" s="1"/>
      <c r="F304" s="1"/>
      <c r="G304" s="1"/>
      <c r="H304" s="1"/>
      <c r="I304" s="1"/>
      <c r="J304" s="1"/>
      <c r="K304" s="1"/>
      <c r="L304" s="6"/>
      <c r="M304" s="6"/>
      <c r="AM304" s="13"/>
    </row>
    <row r="305" spans="1:39" x14ac:dyDescent="0.25">
      <c r="A305" s="1"/>
      <c r="B305" s="1"/>
      <c r="C305" s="1"/>
      <c r="D305" s="1"/>
      <c r="E305" s="1"/>
      <c r="F305" s="1"/>
      <c r="G305" s="1"/>
      <c r="H305" s="1"/>
      <c r="I305" s="1"/>
      <c r="J305" s="1"/>
      <c r="K305" s="1"/>
      <c r="L305" s="6"/>
      <c r="M305" s="6"/>
      <c r="AM305" s="13"/>
    </row>
    <row r="306" spans="1:39" x14ac:dyDescent="0.25">
      <c r="A306" s="1"/>
      <c r="B306" s="1"/>
      <c r="C306" s="1"/>
      <c r="D306" s="1"/>
      <c r="E306" s="1"/>
      <c r="F306" s="1"/>
      <c r="G306" s="1"/>
      <c r="H306" s="1"/>
      <c r="I306" s="1"/>
      <c r="J306" s="1"/>
      <c r="K306" s="1"/>
      <c r="L306" s="6"/>
      <c r="M306" s="6"/>
      <c r="AM306" s="13"/>
    </row>
    <row r="307" spans="1:39" x14ac:dyDescent="0.25">
      <c r="A307" s="1"/>
      <c r="B307" s="1"/>
      <c r="C307" s="1"/>
      <c r="D307" s="1"/>
      <c r="E307" s="1"/>
      <c r="F307" s="1"/>
      <c r="G307" s="1"/>
      <c r="H307" s="1"/>
      <c r="I307" s="1"/>
      <c r="J307" s="1"/>
      <c r="K307" s="1"/>
      <c r="L307" s="6"/>
      <c r="M307" s="6"/>
      <c r="AM307" s="13"/>
    </row>
    <row r="308" spans="1:39" x14ac:dyDescent="0.25">
      <c r="A308" s="1"/>
      <c r="B308" s="1"/>
      <c r="C308" s="1"/>
      <c r="D308" s="1"/>
      <c r="E308" s="1"/>
      <c r="F308" s="1"/>
      <c r="G308" s="1"/>
      <c r="H308" s="1"/>
      <c r="I308" s="1"/>
      <c r="J308" s="1"/>
      <c r="K308" s="1"/>
      <c r="L308" s="6"/>
      <c r="M308" s="6"/>
      <c r="AM308" s="13"/>
    </row>
    <row r="309" spans="1:39" x14ac:dyDescent="0.25">
      <c r="A309" s="1"/>
      <c r="B309" s="1"/>
      <c r="C309" s="1"/>
      <c r="D309" s="1"/>
      <c r="E309" s="1"/>
      <c r="F309" s="1"/>
      <c r="G309" s="1"/>
      <c r="H309" s="1"/>
      <c r="I309" s="1"/>
      <c r="J309" s="1"/>
      <c r="K309" s="1"/>
      <c r="L309" s="6"/>
      <c r="M309" s="6"/>
      <c r="AM309" s="13"/>
    </row>
    <row r="310" spans="1:39" x14ac:dyDescent="0.25">
      <c r="A310" s="1"/>
      <c r="B310" s="1"/>
      <c r="C310" s="1"/>
      <c r="D310" s="1"/>
      <c r="E310" s="1"/>
      <c r="F310" s="1"/>
      <c r="G310" s="1"/>
      <c r="H310" s="1"/>
      <c r="I310" s="1"/>
      <c r="J310" s="1"/>
      <c r="K310" s="1"/>
      <c r="L310" s="6"/>
      <c r="M310" s="6"/>
      <c r="AM310" s="13"/>
    </row>
    <row r="311" spans="1:39" x14ac:dyDescent="0.25">
      <c r="A311" s="1"/>
      <c r="B311" s="1"/>
      <c r="C311" s="1"/>
      <c r="D311" s="1"/>
      <c r="E311" s="1"/>
      <c r="F311" s="1"/>
      <c r="G311" s="1"/>
      <c r="H311" s="1"/>
      <c r="I311" s="1"/>
      <c r="J311" s="1"/>
      <c r="K311" s="1"/>
      <c r="L311" s="6"/>
      <c r="M311" s="6"/>
      <c r="AM311" s="13"/>
    </row>
    <row r="312" spans="1:39" x14ac:dyDescent="0.25">
      <c r="A312" s="1"/>
      <c r="B312" s="1"/>
      <c r="C312" s="1"/>
      <c r="D312" s="1"/>
      <c r="E312" s="1"/>
      <c r="F312" s="1"/>
      <c r="G312" s="1"/>
      <c r="H312" s="1"/>
      <c r="I312" s="1"/>
      <c r="J312" s="1"/>
      <c r="K312" s="1"/>
      <c r="L312" s="6"/>
      <c r="M312" s="6"/>
      <c r="AM312" s="13"/>
    </row>
    <row r="313" spans="1:39" x14ac:dyDescent="0.25">
      <c r="A313" s="1"/>
      <c r="B313" s="1"/>
      <c r="C313" s="1"/>
      <c r="D313" s="1"/>
      <c r="E313" s="1"/>
      <c r="F313" s="1"/>
      <c r="G313" s="1"/>
      <c r="H313" s="1"/>
      <c r="I313" s="1"/>
      <c r="J313" s="1"/>
      <c r="K313" s="1"/>
      <c r="L313" s="6"/>
      <c r="M313" s="6"/>
      <c r="AM313" s="13"/>
    </row>
    <row r="314" spans="1:39" x14ac:dyDescent="0.25">
      <c r="A314" s="1"/>
      <c r="B314" s="1"/>
      <c r="C314" s="1"/>
      <c r="D314" s="1"/>
      <c r="E314" s="1"/>
      <c r="F314" s="1"/>
      <c r="G314" s="1"/>
      <c r="H314" s="1"/>
      <c r="I314" s="1"/>
      <c r="J314" s="1"/>
      <c r="K314" s="1"/>
      <c r="L314" s="6"/>
      <c r="M314" s="6"/>
      <c r="AM314" s="13"/>
    </row>
    <row r="315" spans="1:39" x14ac:dyDescent="0.25">
      <c r="A315" s="1"/>
      <c r="B315" s="1"/>
      <c r="C315" s="1"/>
      <c r="D315" s="1"/>
      <c r="E315" s="1"/>
      <c r="F315" s="1"/>
      <c r="G315" s="1"/>
      <c r="H315" s="1"/>
      <c r="I315" s="1"/>
      <c r="J315" s="1"/>
      <c r="K315" s="1"/>
      <c r="L315" s="6"/>
      <c r="M315" s="6"/>
      <c r="AM315" s="13"/>
    </row>
    <row r="316" spans="1:39" x14ac:dyDescent="0.25">
      <c r="A316" s="1"/>
      <c r="B316" s="1"/>
      <c r="C316" s="1"/>
      <c r="D316" s="1"/>
      <c r="E316" s="1"/>
      <c r="F316" s="1"/>
      <c r="G316" s="1"/>
      <c r="H316" s="1"/>
      <c r="I316" s="1"/>
      <c r="J316" s="1"/>
      <c r="K316" s="1"/>
      <c r="L316" s="6"/>
      <c r="M316" s="6"/>
      <c r="AM316" s="13"/>
    </row>
    <row r="317" spans="1:39" x14ac:dyDescent="0.25">
      <c r="A317" s="1"/>
      <c r="B317" s="1"/>
      <c r="C317" s="1"/>
      <c r="D317" s="1"/>
      <c r="E317" s="1"/>
      <c r="F317" s="1"/>
      <c r="G317" s="1"/>
      <c r="H317" s="1"/>
      <c r="I317" s="1"/>
      <c r="J317" s="1"/>
      <c r="K317" s="1"/>
      <c r="L317" s="6"/>
      <c r="M317" s="6"/>
      <c r="AM317" s="13"/>
    </row>
    <row r="318" spans="1:39" x14ac:dyDescent="0.25">
      <c r="A318" s="1"/>
      <c r="B318" s="1"/>
      <c r="C318" s="1"/>
      <c r="D318" s="1"/>
      <c r="E318" s="1"/>
      <c r="F318" s="1"/>
      <c r="G318" s="1"/>
      <c r="H318" s="1"/>
      <c r="I318" s="1"/>
      <c r="J318" s="1"/>
      <c r="K318" s="1"/>
      <c r="L318" s="6"/>
      <c r="M318" s="6"/>
      <c r="AM318" s="13"/>
    </row>
    <row r="319" spans="1:39" x14ac:dyDescent="0.25">
      <c r="A319" s="1"/>
      <c r="B319" s="1"/>
      <c r="C319" s="1"/>
      <c r="D319" s="1"/>
      <c r="E319" s="1"/>
      <c r="F319" s="1"/>
      <c r="G319" s="1"/>
      <c r="H319" s="1"/>
      <c r="I319" s="1"/>
      <c r="J319" s="1"/>
      <c r="K319" s="1"/>
      <c r="L319" s="6"/>
      <c r="M319" s="6"/>
      <c r="AM319" s="13"/>
    </row>
    <row r="320" spans="1:39" x14ac:dyDescent="0.25">
      <c r="A320" s="1"/>
      <c r="B320" s="1"/>
      <c r="C320" s="1"/>
      <c r="D320" s="1"/>
      <c r="E320" s="1"/>
      <c r="F320" s="1"/>
      <c r="G320" s="1"/>
      <c r="H320" s="1"/>
      <c r="I320" s="1"/>
      <c r="J320" s="1"/>
      <c r="K320" s="1"/>
      <c r="L320" s="6"/>
      <c r="M320" s="6"/>
      <c r="AM320" s="13"/>
    </row>
    <row r="321" spans="1:39" x14ac:dyDescent="0.25">
      <c r="A321" s="1"/>
      <c r="B321" s="1"/>
      <c r="C321" s="1"/>
      <c r="D321" s="1"/>
      <c r="E321" s="1"/>
      <c r="F321" s="1"/>
      <c r="G321" s="1"/>
      <c r="H321" s="1"/>
      <c r="I321" s="1"/>
      <c r="J321" s="1"/>
      <c r="K321" s="1"/>
      <c r="L321" s="6"/>
      <c r="M321" s="6"/>
      <c r="AM321" s="13"/>
    </row>
    <row r="322" spans="1:39" x14ac:dyDescent="0.25">
      <c r="A322" s="1"/>
      <c r="B322" s="1"/>
      <c r="C322" s="1"/>
      <c r="D322" s="1"/>
      <c r="E322" s="1"/>
      <c r="F322" s="1"/>
      <c r="G322" s="1"/>
      <c r="H322" s="1"/>
      <c r="I322" s="1"/>
      <c r="J322" s="1"/>
      <c r="K322" s="1"/>
      <c r="L322" s="6"/>
      <c r="M322" s="6"/>
      <c r="AM322" s="13"/>
    </row>
    <row r="323" spans="1:39" x14ac:dyDescent="0.25">
      <c r="A323" s="1"/>
      <c r="B323" s="1"/>
      <c r="C323" s="1"/>
      <c r="D323" s="1"/>
      <c r="E323" s="1"/>
      <c r="F323" s="1"/>
      <c r="G323" s="1"/>
      <c r="H323" s="1"/>
      <c r="I323" s="1"/>
      <c r="J323" s="1"/>
      <c r="K323" s="1"/>
      <c r="L323" s="6"/>
      <c r="M323" s="6"/>
      <c r="AM323" s="13"/>
    </row>
    <row r="324" spans="1:39" x14ac:dyDescent="0.25">
      <c r="A324" s="1"/>
      <c r="B324" s="1"/>
      <c r="C324" s="1"/>
      <c r="D324" s="1"/>
      <c r="E324" s="1"/>
      <c r="F324" s="1"/>
      <c r="G324" s="1"/>
      <c r="H324" s="1"/>
      <c r="I324" s="1"/>
      <c r="J324" s="1"/>
      <c r="K324" s="1"/>
      <c r="L324" s="6"/>
      <c r="M324" s="6"/>
      <c r="AM324" s="13"/>
    </row>
    <row r="325" spans="1:39" x14ac:dyDescent="0.25">
      <c r="A325" s="1"/>
      <c r="B325" s="1"/>
      <c r="C325" s="1"/>
      <c r="D325" s="1"/>
      <c r="E325" s="1"/>
      <c r="F325" s="1"/>
      <c r="G325" s="1"/>
      <c r="H325" s="1"/>
      <c r="I325" s="1"/>
      <c r="J325" s="1"/>
      <c r="K325" s="1"/>
      <c r="L325" s="6"/>
      <c r="M325" s="6"/>
      <c r="AM325" s="13"/>
    </row>
    <row r="326" spans="1:39" x14ac:dyDescent="0.25">
      <c r="A326" s="1"/>
      <c r="B326" s="1"/>
      <c r="C326" s="1"/>
      <c r="D326" s="1"/>
      <c r="E326" s="1"/>
      <c r="F326" s="1"/>
      <c r="G326" s="1"/>
      <c r="H326" s="1"/>
      <c r="I326" s="1"/>
      <c r="J326" s="1"/>
      <c r="K326" s="1"/>
      <c r="L326" s="6"/>
      <c r="M326" s="6"/>
      <c r="AM326" s="13"/>
    </row>
    <row r="327" spans="1:39" x14ac:dyDescent="0.25">
      <c r="A327" s="1"/>
      <c r="B327" s="1"/>
      <c r="C327" s="1"/>
      <c r="D327" s="1"/>
      <c r="E327" s="1"/>
      <c r="F327" s="1"/>
      <c r="G327" s="1"/>
      <c r="H327" s="1"/>
      <c r="I327" s="1"/>
      <c r="J327" s="1"/>
      <c r="K327" s="1"/>
      <c r="L327" s="6"/>
      <c r="M327" s="6"/>
      <c r="AM327" s="13"/>
    </row>
    <row r="328" spans="1:39" x14ac:dyDescent="0.25">
      <c r="A328" s="1"/>
      <c r="B328" s="1"/>
      <c r="C328" s="1"/>
      <c r="D328" s="1"/>
      <c r="E328" s="1"/>
      <c r="F328" s="1"/>
      <c r="G328" s="1"/>
      <c r="H328" s="1"/>
      <c r="I328" s="1"/>
      <c r="J328" s="1"/>
      <c r="K328" s="1"/>
      <c r="L328" s="6"/>
      <c r="M328" s="6"/>
      <c r="AM328" s="13"/>
    </row>
    <row r="329" spans="1:39" x14ac:dyDescent="0.25">
      <c r="A329" s="1"/>
      <c r="B329" s="1"/>
      <c r="C329" s="1"/>
      <c r="D329" s="1"/>
      <c r="E329" s="1"/>
      <c r="F329" s="1"/>
      <c r="G329" s="1"/>
      <c r="H329" s="1"/>
      <c r="I329" s="1"/>
      <c r="J329" s="1"/>
      <c r="K329" s="1"/>
      <c r="L329" s="6"/>
      <c r="M329" s="6"/>
      <c r="AM329" s="13"/>
    </row>
    <row r="330" spans="1:39" x14ac:dyDescent="0.25">
      <c r="A330" s="1"/>
      <c r="B330" s="1"/>
      <c r="C330" s="1"/>
      <c r="D330" s="1"/>
      <c r="E330" s="1"/>
      <c r="F330" s="1"/>
      <c r="G330" s="1"/>
      <c r="H330" s="1"/>
      <c r="I330" s="1"/>
      <c r="J330" s="1"/>
      <c r="K330" s="1"/>
      <c r="L330" s="6"/>
      <c r="M330" s="6"/>
      <c r="AM330" s="13"/>
    </row>
    <row r="331" spans="1:39" x14ac:dyDescent="0.25">
      <c r="A331" s="1"/>
      <c r="B331" s="1"/>
      <c r="C331" s="1"/>
      <c r="D331" s="1"/>
      <c r="E331" s="1"/>
      <c r="F331" s="1"/>
      <c r="G331" s="1"/>
      <c r="H331" s="1"/>
      <c r="I331" s="1"/>
      <c r="J331" s="1"/>
      <c r="K331" s="1"/>
      <c r="L331" s="6"/>
      <c r="M331" s="6"/>
      <c r="AM331" s="13"/>
    </row>
    <row r="332" spans="1:39" x14ac:dyDescent="0.25">
      <c r="A332" s="1"/>
      <c r="B332" s="1"/>
      <c r="C332" s="1"/>
      <c r="D332" s="1"/>
      <c r="E332" s="1"/>
      <c r="F332" s="1"/>
      <c r="G332" s="1"/>
      <c r="H332" s="1"/>
      <c r="I332" s="1"/>
      <c r="J332" s="1"/>
      <c r="K332" s="1"/>
      <c r="L332" s="6"/>
      <c r="M332" s="6"/>
      <c r="AM332" s="13"/>
    </row>
    <row r="333" spans="1:39" x14ac:dyDescent="0.25">
      <c r="A333" s="1"/>
      <c r="B333" s="1"/>
      <c r="C333" s="1"/>
      <c r="D333" s="1"/>
      <c r="E333" s="1"/>
      <c r="F333" s="1"/>
      <c r="G333" s="1"/>
      <c r="H333" s="1"/>
      <c r="I333" s="1"/>
      <c r="J333" s="1"/>
      <c r="K333" s="1"/>
      <c r="L333" s="6"/>
      <c r="M333" s="6"/>
      <c r="AM333" s="13"/>
    </row>
    <row r="334" spans="1:39" x14ac:dyDescent="0.25">
      <c r="A334" s="1"/>
      <c r="B334" s="1"/>
      <c r="C334" s="1"/>
      <c r="D334" s="1"/>
      <c r="E334" s="1"/>
      <c r="F334" s="1"/>
      <c r="G334" s="1"/>
      <c r="H334" s="1"/>
      <c r="I334" s="1"/>
      <c r="J334" s="1"/>
      <c r="K334" s="1"/>
      <c r="L334" s="6"/>
      <c r="M334" s="6"/>
      <c r="AM334" s="13"/>
    </row>
    <row r="335" spans="1:39" x14ac:dyDescent="0.25">
      <c r="A335" s="1"/>
      <c r="B335" s="1"/>
      <c r="C335" s="1"/>
      <c r="D335" s="1"/>
      <c r="E335" s="1"/>
      <c r="F335" s="1"/>
      <c r="G335" s="1"/>
      <c r="H335" s="1"/>
      <c r="I335" s="1"/>
      <c r="J335" s="1"/>
      <c r="K335" s="1"/>
      <c r="L335" s="6"/>
      <c r="M335" s="6"/>
      <c r="AM335" s="13"/>
    </row>
    <row r="336" spans="1:39" x14ac:dyDescent="0.25">
      <c r="A336" s="1"/>
      <c r="B336" s="1"/>
      <c r="C336" s="1"/>
      <c r="D336" s="1"/>
      <c r="E336" s="1"/>
      <c r="F336" s="1"/>
      <c r="G336" s="1"/>
      <c r="H336" s="1"/>
      <c r="I336" s="1"/>
      <c r="J336" s="1"/>
      <c r="K336" s="1"/>
      <c r="L336" s="6"/>
      <c r="M336" s="6"/>
      <c r="AM336" s="13"/>
    </row>
    <row r="337" spans="1:39" x14ac:dyDescent="0.25">
      <c r="A337" s="1"/>
      <c r="B337" s="1"/>
      <c r="C337" s="1"/>
      <c r="D337" s="1"/>
      <c r="E337" s="1"/>
      <c r="F337" s="1"/>
      <c r="G337" s="1"/>
      <c r="H337" s="1"/>
      <c r="I337" s="1"/>
      <c r="J337" s="1"/>
      <c r="K337" s="1"/>
      <c r="L337" s="6"/>
      <c r="M337" s="6"/>
      <c r="AM337" s="13"/>
    </row>
    <row r="338" spans="1:39" x14ac:dyDescent="0.25">
      <c r="A338" s="1"/>
      <c r="B338" s="1"/>
      <c r="C338" s="1"/>
      <c r="D338" s="1"/>
      <c r="E338" s="1"/>
      <c r="F338" s="1"/>
      <c r="G338" s="1"/>
      <c r="H338" s="1"/>
      <c r="I338" s="1"/>
      <c r="J338" s="1"/>
      <c r="K338" s="1"/>
      <c r="L338" s="6"/>
      <c r="M338" s="6"/>
      <c r="AM338" s="13"/>
    </row>
    <row r="339" spans="1:39" x14ac:dyDescent="0.25">
      <c r="A339" s="1"/>
      <c r="B339" s="1"/>
      <c r="C339" s="1"/>
      <c r="D339" s="1"/>
      <c r="E339" s="1"/>
      <c r="F339" s="1"/>
      <c r="G339" s="1"/>
      <c r="H339" s="1"/>
      <c r="I339" s="1"/>
      <c r="J339" s="1"/>
      <c r="K339" s="1"/>
      <c r="L339" s="6"/>
      <c r="M339" s="6"/>
      <c r="AM339" s="13"/>
    </row>
    <row r="340" spans="1:39" x14ac:dyDescent="0.25">
      <c r="A340" s="1"/>
      <c r="B340" s="1"/>
      <c r="C340" s="1"/>
      <c r="D340" s="1"/>
      <c r="E340" s="1"/>
      <c r="F340" s="1"/>
      <c r="G340" s="1"/>
      <c r="H340" s="1"/>
      <c r="I340" s="1"/>
      <c r="J340" s="1"/>
      <c r="K340" s="1"/>
      <c r="L340" s="6"/>
      <c r="M340" s="6"/>
      <c r="AM340" s="13"/>
    </row>
    <row r="341" spans="1:39" x14ac:dyDescent="0.25">
      <c r="A341" s="1"/>
      <c r="B341" s="1"/>
      <c r="C341" s="1"/>
      <c r="D341" s="1"/>
      <c r="E341" s="1"/>
      <c r="F341" s="1"/>
      <c r="G341" s="1"/>
      <c r="H341" s="1"/>
      <c r="I341" s="1"/>
      <c r="J341" s="1"/>
      <c r="K341" s="1"/>
      <c r="L341" s="6"/>
      <c r="M341" s="6"/>
      <c r="AM341" s="13"/>
    </row>
    <row r="342" spans="1:39" x14ac:dyDescent="0.25">
      <c r="A342" s="1"/>
      <c r="B342" s="1"/>
      <c r="C342" s="1"/>
      <c r="D342" s="1"/>
      <c r="E342" s="1"/>
      <c r="F342" s="1"/>
      <c r="G342" s="1"/>
      <c r="H342" s="1"/>
      <c r="I342" s="1"/>
      <c r="J342" s="1"/>
      <c r="K342" s="1"/>
      <c r="L342" s="6"/>
      <c r="M342" s="6"/>
      <c r="AM342" s="13"/>
    </row>
    <row r="343" spans="1:39" x14ac:dyDescent="0.25">
      <c r="A343" s="1"/>
      <c r="B343" s="1"/>
      <c r="C343" s="1"/>
      <c r="D343" s="1"/>
      <c r="E343" s="1"/>
      <c r="F343" s="1"/>
      <c r="G343" s="1"/>
      <c r="H343" s="1"/>
      <c r="I343" s="1"/>
      <c r="J343" s="1"/>
      <c r="K343" s="1"/>
      <c r="L343" s="6"/>
      <c r="M343" s="6"/>
      <c r="AM343" s="13"/>
    </row>
    <row r="344" spans="1:39" x14ac:dyDescent="0.25">
      <c r="A344" s="1"/>
      <c r="B344" s="1"/>
      <c r="C344" s="1"/>
      <c r="D344" s="1"/>
      <c r="E344" s="1"/>
      <c r="F344" s="1"/>
      <c r="G344" s="1"/>
      <c r="H344" s="1"/>
      <c r="I344" s="1"/>
      <c r="J344" s="1"/>
      <c r="K344" s="1"/>
      <c r="L344" s="6"/>
      <c r="M344" s="6"/>
      <c r="AM344" s="13"/>
    </row>
    <row r="345" spans="1:39" x14ac:dyDescent="0.25">
      <c r="A345" s="1"/>
      <c r="B345" s="1"/>
      <c r="C345" s="1"/>
      <c r="D345" s="1"/>
      <c r="E345" s="1"/>
      <c r="F345" s="1"/>
      <c r="G345" s="1"/>
      <c r="H345" s="1"/>
      <c r="I345" s="1"/>
      <c r="J345" s="1"/>
      <c r="K345" s="1"/>
      <c r="L345" s="6"/>
      <c r="M345" s="6"/>
      <c r="AM345" s="13"/>
    </row>
    <row r="346" spans="1:39" x14ac:dyDescent="0.25">
      <c r="A346" s="1"/>
      <c r="B346" s="1"/>
      <c r="C346" s="1"/>
      <c r="D346" s="1"/>
      <c r="E346" s="1"/>
      <c r="F346" s="1"/>
      <c r="G346" s="1"/>
      <c r="H346" s="1"/>
      <c r="I346" s="1"/>
      <c r="J346" s="1"/>
      <c r="K346" s="1"/>
      <c r="L346" s="6"/>
      <c r="M346" s="6"/>
      <c r="AM346" s="13"/>
    </row>
    <row r="347" spans="1:39" x14ac:dyDescent="0.25">
      <c r="A347" s="1"/>
      <c r="B347" s="1"/>
      <c r="C347" s="1"/>
      <c r="D347" s="1"/>
      <c r="E347" s="1"/>
      <c r="F347" s="1"/>
      <c r="G347" s="1"/>
      <c r="H347" s="1"/>
      <c r="I347" s="1"/>
      <c r="J347" s="1"/>
      <c r="K347" s="1"/>
      <c r="L347" s="6"/>
      <c r="M347" s="6"/>
      <c r="AM347" s="13"/>
    </row>
    <row r="348" spans="1:39" x14ac:dyDescent="0.25">
      <c r="A348" s="1"/>
      <c r="B348" s="1"/>
      <c r="C348" s="1"/>
      <c r="D348" s="1"/>
      <c r="E348" s="1"/>
      <c r="F348" s="1"/>
      <c r="G348" s="1"/>
      <c r="H348" s="1"/>
      <c r="I348" s="1"/>
      <c r="J348" s="1"/>
      <c r="K348" s="1"/>
      <c r="L348" s="6"/>
      <c r="M348" s="6"/>
      <c r="AM348" s="13"/>
    </row>
    <row r="349" spans="1:39" x14ac:dyDescent="0.25">
      <c r="A349" s="1"/>
      <c r="B349" s="1"/>
      <c r="C349" s="1"/>
      <c r="D349" s="1"/>
      <c r="E349" s="1"/>
      <c r="F349" s="1"/>
      <c r="G349" s="1"/>
      <c r="H349" s="1"/>
      <c r="I349" s="1"/>
      <c r="J349" s="1"/>
      <c r="K349" s="1"/>
      <c r="L349" s="6"/>
      <c r="M349" s="6"/>
      <c r="AM349" s="13"/>
    </row>
    <row r="350" spans="1:39" x14ac:dyDescent="0.25">
      <c r="A350" s="1"/>
      <c r="B350" s="1"/>
      <c r="C350" s="1"/>
      <c r="D350" s="1"/>
      <c r="E350" s="1"/>
      <c r="F350" s="1"/>
      <c r="G350" s="1"/>
      <c r="H350" s="1"/>
      <c r="I350" s="1"/>
      <c r="J350" s="1"/>
      <c r="K350" s="1"/>
      <c r="L350" s="6"/>
      <c r="M350" s="6"/>
      <c r="AM350" s="13"/>
    </row>
    <row r="351" spans="1:39" x14ac:dyDescent="0.25">
      <c r="A351" s="1"/>
      <c r="B351" s="1"/>
      <c r="C351" s="1"/>
      <c r="D351" s="1"/>
      <c r="E351" s="1"/>
      <c r="F351" s="1"/>
      <c r="G351" s="1"/>
      <c r="H351" s="1"/>
      <c r="I351" s="1"/>
      <c r="J351" s="1"/>
      <c r="K351" s="1"/>
      <c r="L351" s="6"/>
      <c r="M351" s="6"/>
      <c r="AM351" s="13"/>
    </row>
    <row r="352" spans="1:39" x14ac:dyDescent="0.25">
      <c r="A352" s="1"/>
      <c r="B352" s="1"/>
      <c r="C352" s="1"/>
      <c r="D352" s="1"/>
      <c r="E352" s="1"/>
      <c r="F352" s="1"/>
      <c r="G352" s="1"/>
      <c r="H352" s="1"/>
      <c r="I352" s="1"/>
      <c r="J352" s="1"/>
      <c r="K352" s="1"/>
      <c r="L352" s="6"/>
      <c r="M352" s="6"/>
      <c r="AM352" s="13"/>
    </row>
    <row r="353" spans="1:39" x14ac:dyDescent="0.25">
      <c r="A353" s="1"/>
      <c r="B353" s="1"/>
      <c r="C353" s="1"/>
      <c r="D353" s="1"/>
      <c r="E353" s="1"/>
      <c r="F353" s="1"/>
      <c r="G353" s="1"/>
      <c r="H353" s="1"/>
      <c r="I353" s="1"/>
      <c r="J353" s="1"/>
      <c r="K353" s="1"/>
      <c r="L353" s="6"/>
      <c r="M353" s="6"/>
      <c r="AM353" s="13"/>
    </row>
    <row r="354" spans="1:39" x14ac:dyDescent="0.25">
      <c r="A354" s="1"/>
      <c r="B354" s="1"/>
      <c r="C354" s="1"/>
      <c r="D354" s="1"/>
      <c r="E354" s="1"/>
      <c r="F354" s="1"/>
      <c r="G354" s="1"/>
      <c r="H354" s="1"/>
      <c r="I354" s="1"/>
      <c r="J354" s="1"/>
      <c r="K354" s="1"/>
      <c r="L354" s="6"/>
      <c r="M354" s="6"/>
      <c r="AM354" s="13"/>
    </row>
    <row r="355" spans="1:39" x14ac:dyDescent="0.25">
      <c r="A355" s="1"/>
      <c r="B355" s="1"/>
      <c r="C355" s="1"/>
      <c r="D355" s="1"/>
      <c r="E355" s="1"/>
      <c r="F355" s="1"/>
      <c r="G355" s="1"/>
      <c r="H355" s="1"/>
      <c r="I355" s="1"/>
      <c r="J355" s="1"/>
      <c r="K355" s="1"/>
      <c r="L355" s="6"/>
      <c r="M355" s="6"/>
      <c r="AM355" s="13"/>
    </row>
    <row r="356" spans="1:39" x14ac:dyDescent="0.25">
      <c r="A356" s="1"/>
      <c r="B356" s="1"/>
      <c r="C356" s="1"/>
      <c r="D356" s="1"/>
      <c r="E356" s="1"/>
      <c r="F356" s="1"/>
      <c r="G356" s="1"/>
      <c r="H356" s="1"/>
      <c r="I356" s="1"/>
      <c r="J356" s="1"/>
      <c r="K356" s="1"/>
      <c r="L356" s="6"/>
      <c r="M356" s="6"/>
      <c r="AM356" s="13"/>
    </row>
    <row r="357" spans="1:39" x14ac:dyDescent="0.25">
      <c r="A357" s="1"/>
      <c r="B357" s="1"/>
      <c r="C357" s="1"/>
      <c r="D357" s="1"/>
      <c r="E357" s="1"/>
      <c r="F357" s="1"/>
      <c r="G357" s="1"/>
      <c r="H357" s="1"/>
      <c r="I357" s="1"/>
      <c r="J357" s="1"/>
      <c r="K357" s="1"/>
      <c r="L357" s="6"/>
      <c r="M357" s="6"/>
      <c r="AM357" s="13"/>
    </row>
    <row r="358" spans="1:39" x14ac:dyDescent="0.25">
      <c r="A358" s="1"/>
      <c r="B358" s="1"/>
      <c r="C358" s="1"/>
      <c r="D358" s="1"/>
      <c r="E358" s="1"/>
      <c r="F358" s="1"/>
      <c r="G358" s="1"/>
      <c r="H358" s="1"/>
      <c r="I358" s="1"/>
      <c r="J358" s="1"/>
      <c r="K358" s="1"/>
      <c r="L358" s="6"/>
      <c r="M358" s="6"/>
      <c r="AM358" s="13"/>
    </row>
    <row r="359" spans="1:39" x14ac:dyDescent="0.25">
      <c r="A359" s="1"/>
      <c r="B359" s="1"/>
      <c r="C359" s="1"/>
      <c r="D359" s="1"/>
      <c r="E359" s="1"/>
      <c r="F359" s="1"/>
      <c r="G359" s="1"/>
      <c r="H359" s="1"/>
      <c r="I359" s="1"/>
      <c r="J359" s="1"/>
      <c r="K359" s="1"/>
      <c r="L359" s="6"/>
      <c r="M359" s="6"/>
      <c r="AM359" s="13"/>
    </row>
    <row r="360" spans="1:39" x14ac:dyDescent="0.25">
      <c r="A360" s="1"/>
      <c r="B360" s="1"/>
      <c r="C360" s="1"/>
      <c r="D360" s="1"/>
      <c r="E360" s="1"/>
      <c r="F360" s="1"/>
      <c r="G360" s="1"/>
      <c r="H360" s="1"/>
      <c r="I360" s="1"/>
      <c r="J360" s="1"/>
      <c r="K360" s="1"/>
      <c r="L360" s="6"/>
      <c r="M360" s="6"/>
      <c r="AM360" s="13"/>
    </row>
    <row r="361" spans="1:39" x14ac:dyDescent="0.25">
      <c r="A361" s="1"/>
      <c r="B361" s="1"/>
      <c r="C361" s="1"/>
      <c r="D361" s="1"/>
      <c r="E361" s="1"/>
      <c r="F361" s="1"/>
      <c r="G361" s="1"/>
      <c r="H361" s="1"/>
      <c r="I361" s="1"/>
      <c r="J361" s="1"/>
      <c r="K361" s="1"/>
      <c r="L361" s="6"/>
      <c r="M361" s="6"/>
      <c r="AM361" s="13"/>
    </row>
    <row r="362" spans="1:39" x14ac:dyDescent="0.25">
      <c r="A362" s="1"/>
      <c r="B362" s="1"/>
      <c r="C362" s="1"/>
      <c r="D362" s="1"/>
      <c r="E362" s="1"/>
      <c r="F362" s="1"/>
      <c r="G362" s="1"/>
      <c r="H362" s="1"/>
      <c r="I362" s="1"/>
      <c r="J362" s="1"/>
      <c r="K362" s="1"/>
      <c r="L362" s="6"/>
      <c r="M362" s="6"/>
      <c r="AM362" s="13"/>
    </row>
    <row r="363" spans="1:39" x14ac:dyDescent="0.25">
      <c r="A363" s="1"/>
      <c r="B363" s="1"/>
      <c r="C363" s="1"/>
      <c r="D363" s="1"/>
      <c r="E363" s="1"/>
      <c r="F363" s="1"/>
      <c r="G363" s="1"/>
      <c r="H363" s="1"/>
      <c r="I363" s="1"/>
      <c r="J363" s="1"/>
      <c r="K363" s="1"/>
      <c r="L363" s="6"/>
      <c r="M363" s="6"/>
      <c r="AM363" s="13"/>
    </row>
    <row r="364" spans="1:39" x14ac:dyDescent="0.25">
      <c r="A364" s="1"/>
      <c r="B364" s="1"/>
      <c r="C364" s="1"/>
      <c r="D364" s="1"/>
      <c r="E364" s="1"/>
      <c r="F364" s="1"/>
      <c r="G364" s="1"/>
      <c r="H364" s="1"/>
      <c r="I364" s="1"/>
      <c r="J364" s="1"/>
      <c r="K364" s="1"/>
      <c r="L364" s="6"/>
      <c r="M364" s="6"/>
      <c r="AM364" s="13"/>
    </row>
    <row r="365" spans="1:39" x14ac:dyDescent="0.25">
      <c r="A365" s="1"/>
      <c r="B365" s="1"/>
      <c r="C365" s="1"/>
      <c r="D365" s="1"/>
      <c r="E365" s="1"/>
      <c r="F365" s="1"/>
      <c r="G365" s="1"/>
      <c r="H365" s="1"/>
      <c r="I365" s="1"/>
      <c r="J365" s="1"/>
      <c r="K365" s="1"/>
      <c r="L365" s="6"/>
      <c r="M365" s="6"/>
      <c r="AM365" s="13"/>
    </row>
    <row r="366" spans="1:39" x14ac:dyDescent="0.25">
      <c r="A366" s="1"/>
      <c r="B366" s="1"/>
      <c r="C366" s="1"/>
      <c r="D366" s="1"/>
      <c r="E366" s="1"/>
      <c r="F366" s="1"/>
      <c r="G366" s="1"/>
      <c r="H366" s="1"/>
      <c r="I366" s="1"/>
      <c r="J366" s="1"/>
      <c r="K366" s="1"/>
      <c r="L366" s="6"/>
      <c r="M366" s="6"/>
      <c r="AM366" s="13"/>
    </row>
    <row r="367" spans="1:39" x14ac:dyDescent="0.25">
      <c r="A367" s="1"/>
      <c r="B367" s="1"/>
      <c r="C367" s="1"/>
      <c r="D367" s="1"/>
      <c r="E367" s="1"/>
      <c r="F367" s="1"/>
      <c r="G367" s="1"/>
      <c r="H367" s="1"/>
      <c r="I367" s="1"/>
      <c r="J367" s="1"/>
      <c r="K367" s="1"/>
      <c r="L367" s="6"/>
      <c r="M367" s="6"/>
      <c r="AM367" s="13"/>
    </row>
    <row r="368" spans="1:39" x14ac:dyDescent="0.25">
      <c r="A368" s="1"/>
      <c r="B368" s="1"/>
      <c r="C368" s="1"/>
      <c r="D368" s="1"/>
      <c r="E368" s="1"/>
      <c r="F368" s="1"/>
      <c r="G368" s="1"/>
      <c r="H368" s="1"/>
      <c r="I368" s="1"/>
      <c r="J368" s="1"/>
      <c r="K368" s="1"/>
      <c r="L368" s="6"/>
      <c r="M368" s="6"/>
      <c r="AM368" s="13"/>
    </row>
    <row r="369" spans="1:39" x14ac:dyDescent="0.25">
      <c r="A369" s="1"/>
      <c r="B369" s="1"/>
      <c r="C369" s="1"/>
      <c r="D369" s="1"/>
      <c r="E369" s="1"/>
      <c r="F369" s="1"/>
      <c r="G369" s="1"/>
      <c r="H369" s="1"/>
      <c r="I369" s="1"/>
      <c r="J369" s="1"/>
      <c r="K369" s="1"/>
      <c r="L369" s="6"/>
      <c r="M369" s="6"/>
      <c r="AM369" s="13"/>
    </row>
    <row r="370" spans="1:39" x14ac:dyDescent="0.25">
      <c r="A370" s="1"/>
      <c r="B370" s="1"/>
      <c r="C370" s="1"/>
      <c r="D370" s="1"/>
      <c r="E370" s="1"/>
      <c r="F370" s="1"/>
      <c r="G370" s="1"/>
      <c r="H370" s="1"/>
      <c r="I370" s="1"/>
      <c r="J370" s="1"/>
      <c r="K370" s="1"/>
      <c r="L370" s="6"/>
      <c r="M370" s="6"/>
      <c r="AM370" s="13"/>
    </row>
    <row r="371" spans="1:39" x14ac:dyDescent="0.25">
      <c r="A371" s="1"/>
      <c r="B371" s="1"/>
      <c r="C371" s="1"/>
      <c r="D371" s="1"/>
      <c r="E371" s="1"/>
      <c r="F371" s="1"/>
      <c r="G371" s="1"/>
      <c r="H371" s="1"/>
      <c r="I371" s="1"/>
      <c r="J371" s="1"/>
      <c r="K371" s="1"/>
      <c r="L371" s="6"/>
      <c r="M371" s="6"/>
      <c r="AM371" s="13"/>
    </row>
    <row r="372" spans="1:39" x14ac:dyDescent="0.25">
      <c r="A372" s="1"/>
      <c r="B372" s="1"/>
      <c r="C372" s="1"/>
      <c r="D372" s="1"/>
      <c r="E372" s="1"/>
      <c r="F372" s="1"/>
      <c r="G372" s="1"/>
      <c r="H372" s="1"/>
      <c r="I372" s="1"/>
      <c r="J372" s="1"/>
      <c r="K372" s="1"/>
      <c r="L372" s="6"/>
      <c r="M372" s="6"/>
      <c r="AM372" s="13"/>
    </row>
    <row r="373" spans="1:39" x14ac:dyDescent="0.25">
      <c r="A373" s="1"/>
      <c r="B373" s="1"/>
      <c r="C373" s="1"/>
      <c r="D373" s="1"/>
      <c r="E373" s="1"/>
      <c r="F373" s="1"/>
      <c r="G373" s="1"/>
      <c r="H373" s="1"/>
      <c r="I373" s="1"/>
      <c r="J373" s="1"/>
      <c r="K373" s="1"/>
      <c r="L373" s="6"/>
      <c r="M373" s="6"/>
      <c r="AM373" s="13"/>
    </row>
    <row r="374" spans="1:39" x14ac:dyDescent="0.25">
      <c r="A374" s="1"/>
      <c r="B374" s="1"/>
      <c r="C374" s="1"/>
      <c r="D374" s="1"/>
      <c r="E374" s="1"/>
      <c r="F374" s="1"/>
      <c r="G374" s="1"/>
      <c r="H374" s="1"/>
      <c r="I374" s="1"/>
      <c r="J374" s="1"/>
      <c r="K374" s="1"/>
      <c r="L374" s="6"/>
      <c r="M374" s="6"/>
      <c r="AM374" s="13"/>
    </row>
    <row r="375" spans="1:39" x14ac:dyDescent="0.25">
      <c r="A375" s="1"/>
      <c r="B375" s="1"/>
      <c r="C375" s="1"/>
      <c r="D375" s="1"/>
      <c r="E375" s="1"/>
      <c r="F375" s="1"/>
      <c r="G375" s="1"/>
      <c r="H375" s="1"/>
      <c r="I375" s="1"/>
      <c r="J375" s="1"/>
      <c r="K375" s="1"/>
      <c r="L375" s="6"/>
      <c r="M375" s="6"/>
      <c r="AM375" s="13"/>
    </row>
    <row r="376" spans="1:39" x14ac:dyDescent="0.25">
      <c r="A376" s="1"/>
      <c r="B376" s="1"/>
      <c r="C376" s="1"/>
      <c r="D376" s="1"/>
      <c r="E376" s="1"/>
      <c r="F376" s="1"/>
      <c r="G376" s="1"/>
      <c r="H376" s="1"/>
      <c r="I376" s="1"/>
      <c r="J376" s="1"/>
      <c r="K376" s="1"/>
      <c r="L376" s="6"/>
      <c r="M376" s="6"/>
      <c r="AM376" s="13"/>
    </row>
    <row r="377" spans="1:39" x14ac:dyDescent="0.25">
      <c r="A377" s="1"/>
      <c r="B377" s="1"/>
      <c r="C377" s="1"/>
      <c r="D377" s="1"/>
      <c r="E377" s="1"/>
      <c r="F377" s="1"/>
      <c r="G377" s="1"/>
      <c r="H377" s="1"/>
      <c r="I377" s="1"/>
      <c r="J377" s="1"/>
      <c r="K377" s="1"/>
      <c r="L377" s="6"/>
      <c r="M377" s="6"/>
      <c r="AM377" s="13"/>
    </row>
    <row r="378" spans="1:39" x14ac:dyDescent="0.25">
      <c r="A378" s="1"/>
      <c r="B378" s="1"/>
      <c r="C378" s="1"/>
      <c r="D378" s="1"/>
      <c r="E378" s="1"/>
      <c r="F378" s="1"/>
      <c r="G378" s="1"/>
      <c r="H378" s="1"/>
      <c r="I378" s="1"/>
      <c r="J378" s="1"/>
      <c r="K378" s="1"/>
      <c r="L378" s="6"/>
      <c r="M378" s="6"/>
      <c r="AM378" s="13"/>
    </row>
    <row r="379" spans="1:39" x14ac:dyDescent="0.25">
      <c r="A379" s="1"/>
      <c r="B379" s="1"/>
      <c r="C379" s="1"/>
      <c r="D379" s="1"/>
      <c r="E379" s="1"/>
      <c r="F379" s="1"/>
      <c r="G379" s="1"/>
      <c r="H379" s="1"/>
      <c r="I379" s="1"/>
      <c r="J379" s="1"/>
      <c r="K379" s="1"/>
      <c r="L379" s="6"/>
      <c r="M379" s="6"/>
      <c r="AM379" s="13"/>
    </row>
    <row r="380" spans="1:39" x14ac:dyDescent="0.25">
      <c r="A380" s="1"/>
      <c r="B380" s="1"/>
      <c r="C380" s="1"/>
      <c r="D380" s="1"/>
      <c r="E380" s="1"/>
      <c r="F380" s="1"/>
      <c r="G380" s="1"/>
      <c r="H380" s="1"/>
      <c r="I380" s="1"/>
      <c r="J380" s="1"/>
      <c r="K380" s="1"/>
      <c r="L380" s="6"/>
      <c r="M380" s="6"/>
      <c r="AM380" s="13"/>
    </row>
    <row r="381" spans="1:39" x14ac:dyDescent="0.25">
      <c r="A381" s="1"/>
      <c r="B381" s="1"/>
      <c r="C381" s="1"/>
      <c r="D381" s="1"/>
      <c r="E381" s="1"/>
      <c r="F381" s="1"/>
      <c r="G381" s="1"/>
      <c r="H381" s="1"/>
      <c r="I381" s="1"/>
      <c r="J381" s="1"/>
      <c r="K381" s="1"/>
      <c r="L381" s="6"/>
      <c r="M381" s="6"/>
      <c r="AM381" s="13"/>
    </row>
    <row r="382" spans="1:39" x14ac:dyDescent="0.25">
      <c r="A382" s="1"/>
      <c r="B382" s="1"/>
      <c r="C382" s="1"/>
      <c r="D382" s="1"/>
      <c r="E382" s="1"/>
      <c r="F382" s="1"/>
      <c r="G382" s="1"/>
      <c r="H382" s="1"/>
      <c r="I382" s="1"/>
      <c r="J382" s="1"/>
      <c r="K382" s="1"/>
      <c r="L382" s="6"/>
      <c r="M382" s="6"/>
      <c r="AM382" s="13"/>
    </row>
    <row r="383" spans="1:39" x14ac:dyDescent="0.25">
      <c r="A383" s="1"/>
      <c r="B383" s="1"/>
      <c r="C383" s="1"/>
      <c r="D383" s="1"/>
      <c r="E383" s="1"/>
      <c r="F383" s="1"/>
      <c r="G383" s="1"/>
      <c r="H383" s="1"/>
      <c r="I383" s="1"/>
      <c r="J383" s="1"/>
      <c r="K383" s="1"/>
      <c r="L383" s="6"/>
      <c r="M383" s="6"/>
      <c r="AM383" s="13"/>
    </row>
    <row r="384" spans="1:39" x14ac:dyDescent="0.25">
      <c r="A384" s="1"/>
      <c r="B384" s="1"/>
      <c r="C384" s="1"/>
      <c r="D384" s="1"/>
      <c r="E384" s="1"/>
      <c r="F384" s="1"/>
      <c r="G384" s="1"/>
      <c r="H384" s="1"/>
      <c r="I384" s="1"/>
      <c r="J384" s="1"/>
      <c r="K384" s="1"/>
      <c r="L384" s="6"/>
      <c r="M384" s="6"/>
      <c r="AM384" s="13"/>
    </row>
    <row r="385" spans="1:39" x14ac:dyDescent="0.25">
      <c r="A385" s="1"/>
      <c r="B385" s="1"/>
      <c r="C385" s="1"/>
      <c r="D385" s="1"/>
      <c r="E385" s="1"/>
      <c r="F385" s="1"/>
      <c r="G385" s="1"/>
      <c r="H385" s="1"/>
      <c r="I385" s="1"/>
      <c r="J385" s="1"/>
      <c r="K385" s="1"/>
      <c r="L385" s="6"/>
      <c r="M385" s="6"/>
      <c r="AM385" s="13"/>
    </row>
    <row r="386" spans="1:39" x14ac:dyDescent="0.25">
      <c r="A386" s="1"/>
      <c r="B386" s="1"/>
      <c r="C386" s="1"/>
      <c r="D386" s="1"/>
      <c r="E386" s="1"/>
      <c r="F386" s="1"/>
      <c r="G386" s="1"/>
      <c r="H386" s="1"/>
      <c r="I386" s="1"/>
      <c r="J386" s="1"/>
      <c r="K386" s="1"/>
      <c r="L386" s="6"/>
      <c r="M386" s="6"/>
      <c r="AM386" s="13"/>
    </row>
    <row r="387" spans="1:39" x14ac:dyDescent="0.25">
      <c r="A387" s="1"/>
      <c r="B387" s="1"/>
      <c r="C387" s="1"/>
      <c r="D387" s="1"/>
      <c r="E387" s="1"/>
      <c r="F387" s="1"/>
      <c r="G387" s="1"/>
      <c r="H387" s="1"/>
      <c r="I387" s="1"/>
      <c r="J387" s="1"/>
      <c r="K387" s="1"/>
      <c r="L387" s="6"/>
      <c r="M387" s="6"/>
      <c r="AM387" s="13"/>
    </row>
    <row r="388" spans="1:39" x14ac:dyDescent="0.25">
      <c r="A388" s="1"/>
      <c r="B388" s="1"/>
      <c r="C388" s="1"/>
      <c r="D388" s="1"/>
      <c r="E388" s="1"/>
      <c r="F388" s="1"/>
      <c r="G388" s="1"/>
      <c r="H388" s="1"/>
      <c r="I388" s="1"/>
      <c r="J388" s="1"/>
      <c r="K388" s="1"/>
      <c r="L388" s="6"/>
      <c r="M388" s="6"/>
      <c r="AM388" s="13"/>
    </row>
    <row r="389" spans="1:39" x14ac:dyDescent="0.25">
      <c r="A389" s="1"/>
      <c r="B389" s="1"/>
      <c r="C389" s="1"/>
      <c r="D389" s="1"/>
      <c r="E389" s="1"/>
      <c r="F389" s="1"/>
      <c r="G389" s="1"/>
      <c r="H389" s="1"/>
      <c r="I389" s="1"/>
      <c r="J389" s="1"/>
      <c r="K389" s="1"/>
      <c r="L389" s="6"/>
      <c r="M389" s="6"/>
      <c r="AM389" s="13"/>
    </row>
    <row r="390" spans="1:39" x14ac:dyDescent="0.25">
      <c r="A390" s="1"/>
      <c r="B390" s="1"/>
      <c r="C390" s="1"/>
      <c r="D390" s="1"/>
      <c r="E390" s="1"/>
      <c r="F390" s="1"/>
      <c r="G390" s="1"/>
      <c r="H390" s="1"/>
      <c r="I390" s="1"/>
      <c r="J390" s="1"/>
      <c r="K390" s="1"/>
      <c r="L390" s="6"/>
      <c r="M390" s="6"/>
      <c r="AM390" s="13"/>
    </row>
    <row r="391" spans="1:39" x14ac:dyDescent="0.25">
      <c r="A391" s="1"/>
      <c r="B391" s="1"/>
      <c r="C391" s="1"/>
      <c r="D391" s="1"/>
      <c r="E391" s="1"/>
      <c r="F391" s="1"/>
      <c r="G391" s="1"/>
      <c r="H391" s="1"/>
      <c r="I391" s="1"/>
      <c r="J391" s="1"/>
      <c r="K391" s="1"/>
      <c r="L391" s="6"/>
      <c r="M391" s="6"/>
      <c r="AM391" s="13"/>
    </row>
    <row r="392" spans="1:39" x14ac:dyDescent="0.25">
      <c r="A392" s="1"/>
      <c r="B392" s="1"/>
      <c r="C392" s="1"/>
      <c r="D392" s="1"/>
      <c r="E392" s="1"/>
      <c r="F392" s="1"/>
      <c r="G392" s="1"/>
      <c r="H392" s="1"/>
      <c r="I392" s="1"/>
      <c r="J392" s="1"/>
      <c r="K392" s="1"/>
      <c r="L392" s="6"/>
      <c r="M392" s="6"/>
      <c r="AM392" s="13"/>
    </row>
    <row r="393" spans="1:39" x14ac:dyDescent="0.25">
      <c r="A393" s="1"/>
      <c r="B393" s="1"/>
      <c r="C393" s="1"/>
      <c r="D393" s="1"/>
      <c r="E393" s="1"/>
      <c r="F393" s="1"/>
      <c r="G393" s="1"/>
      <c r="H393" s="1"/>
      <c r="I393" s="1"/>
      <c r="J393" s="1"/>
      <c r="K393" s="1"/>
      <c r="L393" s="6"/>
      <c r="M393" s="6"/>
      <c r="AM393" s="13"/>
    </row>
    <row r="394" spans="1:39" x14ac:dyDescent="0.25">
      <c r="A394" s="1"/>
      <c r="B394" s="1"/>
      <c r="C394" s="1"/>
      <c r="D394" s="1"/>
      <c r="E394" s="1"/>
      <c r="F394" s="1"/>
      <c r="G394" s="1"/>
      <c r="H394" s="1"/>
      <c r="I394" s="1"/>
      <c r="J394" s="1"/>
      <c r="K394" s="1"/>
      <c r="L394" s="6"/>
      <c r="M394" s="6"/>
      <c r="AM394" s="13"/>
    </row>
    <row r="395" spans="1:39" x14ac:dyDescent="0.25">
      <c r="A395" s="1"/>
      <c r="B395" s="1"/>
      <c r="C395" s="1"/>
      <c r="D395" s="1"/>
      <c r="E395" s="1"/>
      <c r="F395" s="1"/>
      <c r="G395" s="1"/>
      <c r="H395" s="1"/>
      <c r="I395" s="1"/>
      <c r="J395" s="1"/>
      <c r="K395" s="1"/>
      <c r="L395" s="6"/>
      <c r="M395" s="6"/>
      <c r="AM395" s="13"/>
    </row>
    <row r="396" spans="1:39" x14ac:dyDescent="0.25">
      <c r="A396" s="1"/>
      <c r="B396" s="1"/>
      <c r="C396" s="1"/>
      <c r="D396" s="1"/>
      <c r="E396" s="1"/>
      <c r="F396" s="1"/>
      <c r="G396" s="1"/>
      <c r="H396" s="1"/>
      <c r="I396" s="1"/>
      <c r="J396" s="1"/>
      <c r="K396" s="1"/>
      <c r="L396" s="6"/>
      <c r="M396" s="6"/>
      <c r="AM396" s="13"/>
    </row>
    <row r="397" spans="1:39" x14ac:dyDescent="0.25">
      <c r="A397" s="1"/>
      <c r="B397" s="1"/>
      <c r="C397" s="1"/>
      <c r="D397" s="1"/>
      <c r="E397" s="1"/>
      <c r="F397" s="1"/>
      <c r="G397" s="1"/>
      <c r="H397" s="1"/>
      <c r="I397" s="1"/>
      <c r="J397" s="1"/>
      <c r="K397" s="1"/>
      <c r="L397" s="6"/>
      <c r="M397" s="6"/>
      <c r="AM397" s="13"/>
    </row>
    <row r="398" spans="1:39" x14ac:dyDescent="0.25">
      <c r="A398" s="1"/>
      <c r="B398" s="1"/>
      <c r="C398" s="1"/>
      <c r="D398" s="1"/>
      <c r="E398" s="1"/>
      <c r="F398" s="1"/>
      <c r="G398" s="1"/>
      <c r="H398" s="1"/>
      <c r="I398" s="1"/>
      <c r="J398" s="1"/>
      <c r="K398" s="1"/>
      <c r="L398" s="6"/>
      <c r="M398" s="6"/>
      <c r="AM398" s="13"/>
    </row>
    <row r="399" spans="1:39" x14ac:dyDescent="0.25">
      <c r="A399" s="1"/>
      <c r="B399" s="1"/>
      <c r="C399" s="1"/>
      <c r="D399" s="1"/>
      <c r="E399" s="1"/>
      <c r="F399" s="1"/>
      <c r="G399" s="1"/>
      <c r="H399" s="1"/>
      <c r="I399" s="1"/>
      <c r="J399" s="1"/>
      <c r="K399" s="1"/>
      <c r="L399" s="6"/>
      <c r="M399" s="6"/>
      <c r="AM399" s="13"/>
    </row>
    <row r="400" spans="1:39" x14ac:dyDescent="0.25">
      <c r="A400" s="1"/>
      <c r="B400" s="1"/>
      <c r="C400" s="1"/>
      <c r="D400" s="1"/>
      <c r="E400" s="1"/>
      <c r="F400" s="1"/>
      <c r="G400" s="1"/>
      <c r="H400" s="1"/>
      <c r="I400" s="1"/>
      <c r="J400" s="1"/>
      <c r="K400" s="1"/>
      <c r="L400" s="6"/>
      <c r="M400" s="6"/>
      <c r="AM400" s="13"/>
    </row>
    <row r="401" spans="1:39" x14ac:dyDescent="0.25">
      <c r="A401" s="1"/>
      <c r="B401" s="1"/>
      <c r="C401" s="1"/>
      <c r="D401" s="1"/>
      <c r="E401" s="1"/>
      <c r="F401" s="1"/>
      <c r="G401" s="1"/>
      <c r="H401" s="1"/>
      <c r="I401" s="1"/>
      <c r="J401" s="1"/>
      <c r="K401" s="1"/>
      <c r="L401" s="6"/>
      <c r="M401" s="6"/>
      <c r="AM401" s="13"/>
    </row>
    <row r="402" spans="1:39" x14ac:dyDescent="0.25">
      <c r="A402" s="1"/>
      <c r="B402" s="1"/>
      <c r="C402" s="1"/>
      <c r="D402" s="1"/>
      <c r="E402" s="1"/>
      <c r="F402" s="1"/>
      <c r="G402" s="1"/>
      <c r="H402" s="1"/>
      <c r="I402" s="1"/>
      <c r="J402" s="1"/>
      <c r="K402" s="1"/>
      <c r="L402" s="6"/>
      <c r="M402" s="6"/>
      <c r="AM402" s="13"/>
    </row>
    <row r="403" spans="1:39" x14ac:dyDescent="0.25">
      <c r="A403" s="1"/>
      <c r="B403" s="1"/>
      <c r="C403" s="1"/>
      <c r="D403" s="1"/>
      <c r="E403" s="1"/>
      <c r="F403" s="1"/>
      <c r="G403" s="1"/>
      <c r="H403" s="1"/>
      <c r="I403" s="1"/>
      <c r="J403" s="1"/>
      <c r="K403" s="1"/>
      <c r="L403" s="6"/>
      <c r="M403" s="6"/>
      <c r="AM403" s="13"/>
    </row>
    <row r="404" spans="1:39" x14ac:dyDescent="0.25">
      <c r="A404" s="1"/>
      <c r="B404" s="1"/>
      <c r="C404" s="1"/>
      <c r="D404" s="1"/>
      <c r="E404" s="1"/>
      <c r="F404" s="1"/>
      <c r="G404" s="1"/>
      <c r="H404" s="1"/>
      <c r="I404" s="1"/>
      <c r="J404" s="1"/>
      <c r="K404" s="1"/>
      <c r="L404" s="6"/>
      <c r="M404" s="6"/>
      <c r="AM404" s="13"/>
    </row>
    <row r="405" spans="1:39" x14ac:dyDescent="0.25">
      <c r="A405" s="1"/>
      <c r="B405" s="1"/>
      <c r="C405" s="1"/>
      <c r="D405" s="1"/>
      <c r="E405" s="1"/>
      <c r="F405" s="1"/>
      <c r="G405" s="1"/>
      <c r="H405" s="1"/>
      <c r="I405" s="1"/>
      <c r="J405" s="1"/>
      <c r="K405" s="1"/>
      <c r="L405" s="6"/>
      <c r="M405" s="6"/>
      <c r="AM405" s="13"/>
    </row>
    <row r="406" spans="1:39" x14ac:dyDescent="0.25">
      <c r="A406" s="1"/>
      <c r="B406" s="1"/>
      <c r="C406" s="1"/>
      <c r="D406" s="1"/>
      <c r="E406" s="1"/>
      <c r="F406" s="1"/>
      <c r="G406" s="1"/>
      <c r="H406" s="1"/>
      <c r="I406" s="1"/>
      <c r="J406" s="1"/>
      <c r="K406" s="1"/>
      <c r="L406" s="6"/>
      <c r="M406" s="6"/>
      <c r="AM406" s="13"/>
    </row>
    <row r="407" spans="1:39" x14ac:dyDescent="0.25">
      <c r="A407" s="1"/>
      <c r="B407" s="1"/>
      <c r="C407" s="1"/>
      <c r="D407" s="1"/>
      <c r="E407" s="1"/>
      <c r="F407" s="1"/>
      <c r="G407" s="1"/>
      <c r="H407" s="1"/>
      <c r="I407" s="1"/>
      <c r="J407" s="1"/>
      <c r="K407" s="1"/>
      <c r="L407" s="6"/>
      <c r="M407" s="6"/>
      <c r="AM407" s="13"/>
    </row>
    <row r="408" spans="1:39" x14ac:dyDescent="0.25">
      <c r="A408" s="1"/>
      <c r="B408" s="1"/>
      <c r="C408" s="1"/>
      <c r="D408" s="1"/>
      <c r="E408" s="1"/>
      <c r="F408" s="1"/>
      <c r="G408" s="1"/>
      <c r="H408" s="1"/>
      <c r="I408" s="1"/>
      <c r="J408" s="1"/>
      <c r="K408" s="1"/>
      <c r="L408" s="6"/>
      <c r="M408" s="6"/>
      <c r="AM408" s="13"/>
    </row>
    <row r="409" spans="1:39" x14ac:dyDescent="0.25">
      <c r="A409" s="1"/>
      <c r="B409" s="1"/>
      <c r="C409" s="1"/>
      <c r="D409" s="1"/>
      <c r="E409" s="1"/>
      <c r="F409" s="1"/>
      <c r="G409" s="1"/>
      <c r="H409" s="1"/>
      <c r="I409" s="1"/>
      <c r="J409" s="1"/>
      <c r="K409" s="1"/>
      <c r="L409" s="6"/>
      <c r="M409" s="6"/>
      <c r="AM409" s="13"/>
    </row>
    <row r="410" spans="1:39" x14ac:dyDescent="0.25">
      <c r="A410" s="1"/>
      <c r="B410" s="1"/>
      <c r="C410" s="1"/>
      <c r="D410" s="1"/>
      <c r="E410" s="1"/>
      <c r="F410" s="1"/>
      <c r="G410" s="1"/>
      <c r="H410" s="1"/>
      <c r="I410" s="1"/>
      <c r="J410" s="1"/>
      <c r="K410" s="1"/>
      <c r="L410" s="6"/>
      <c r="M410" s="6"/>
      <c r="AM410" s="13"/>
    </row>
    <row r="411" spans="1:39" x14ac:dyDescent="0.25">
      <c r="A411" s="1"/>
      <c r="B411" s="1"/>
      <c r="C411" s="1"/>
      <c r="D411" s="1"/>
      <c r="E411" s="1"/>
      <c r="F411" s="1"/>
      <c r="G411" s="1"/>
      <c r="H411" s="1"/>
      <c r="I411" s="1"/>
      <c r="J411" s="1"/>
      <c r="K411" s="1"/>
      <c r="L411" s="6"/>
      <c r="M411" s="6"/>
      <c r="AM411" s="13"/>
    </row>
    <row r="412" spans="1:39" x14ac:dyDescent="0.25">
      <c r="A412" s="1"/>
      <c r="B412" s="1"/>
      <c r="C412" s="1"/>
      <c r="D412" s="1"/>
      <c r="E412" s="1"/>
      <c r="F412" s="1"/>
      <c r="G412" s="1"/>
      <c r="H412" s="1"/>
      <c r="I412" s="1"/>
      <c r="J412" s="1"/>
      <c r="K412" s="1"/>
      <c r="L412" s="6"/>
      <c r="M412" s="6"/>
      <c r="AM412" s="13"/>
    </row>
    <row r="413" spans="1:39" x14ac:dyDescent="0.25">
      <c r="A413" s="1"/>
      <c r="B413" s="1"/>
      <c r="C413" s="1"/>
      <c r="D413" s="1"/>
      <c r="E413" s="1"/>
      <c r="F413" s="1"/>
      <c r="G413" s="1"/>
      <c r="H413" s="1"/>
      <c r="I413" s="1"/>
      <c r="J413" s="1"/>
      <c r="K413" s="1"/>
      <c r="L413" s="6"/>
      <c r="M413" s="6"/>
      <c r="AM413" s="13"/>
    </row>
    <row r="414" spans="1:39" x14ac:dyDescent="0.25">
      <c r="A414" s="1"/>
      <c r="B414" s="1"/>
      <c r="C414" s="1"/>
      <c r="D414" s="1"/>
      <c r="E414" s="1"/>
      <c r="F414" s="1"/>
      <c r="G414" s="1"/>
      <c r="H414" s="1"/>
      <c r="I414" s="1"/>
      <c r="J414" s="1"/>
      <c r="K414" s="1"/>
      <c r="L414" s="6"/>
      <c r="M414" s="6"/>
      <c r="AM414" s="13"/>
    </row>
    <row r="415" spans="1:39" x14ac:dyDescent="0.25">
      <c r="A415" s="1"/>
      <c r="B415" s="1"/>
      <c r="C415" s="1"/>
      <c r="D415" s="1"/>
      <c r="E415" s="1"/>
      <c r="F415" s="1"/>
      <c r="G415" s="1"/>
      <c r="H415" s="1"/>
      <c r="I415" s="1"/>
      <c r="J415" s="1"/>
      <c r="K415" s="1"/>
      <c r="L415" s="6"/>
      <c r="M415" s="6"/>
      <c r="AM415" s="13"/>
    </row>
    <row r="416" spans="1:39" x14ac:dyDescent="0.25">
      <c r="A416" s="1"/>
      <c r="B416" s="1"/>
      <c r="C416" s="1"/>
      <c r="D416" s="1"/>
      <c r="E416" s="1"/>
      <c r="F416" s="1"/>
      <c r="G416" s="1"/>
      <c r="H416" s="1"/>
      <c r="I416" s="1"/>
      <c r="J416" s="1"/>
      <c r="K416" s="1"/>
      <c r="L416" s="6"/>
      <c r="M416" s="6"/>
      <c r="AM416" s="13"/>
    </row>
    <row r="417" spans="1:39" x14ac:dyDescent="0.25">
      <c r="A417" s="1"/>
      <c r="B417" s="1"/>
      <c r="C417" s="1"/>
      <c r="D417" s="1"/>
      <c r="E417" s="1"/>
      <c r="F417" s="1"/>
      <c r="G417" s="1"/>
      <c r="H417" s="1"/>
      <c r="I417" s="1"/>
      <c r="J417" s="1"/>
      <c r="K417" s="1"/>
      <c r="L417" s="6"/>
      <c r="M417" s="6"/>
      <c r="AM417" s="13"/>
    </row>
    <row r="418" spans="1:39" x14ac:dyDescent="0.25">
      <c r="A418" s="1"/>
      <c r="B418" s="1"/>
      <c r="C418" s="1"/>
      <c r="D418" s="1"/>
      <c r="E418" s="1"/>
      <c r="F418" s="1"/>
      <c r="G418" s="1"/>
      <c r="H418" s="1"/>
      <c r="I418" s="1"/>
      <c r="J418" s="1"/>
      <c r="K418" s="1"/>
      <c r="L418" s="6"/>
      <c r="M418" s="6"/>
      <c r="AM418" s="13"/>
    </row>
    <row r="419" spans="1:39" x14ac:dyDescent="0.25">
      <c r="A419" s="1"/>
      <c r="B419" s="1"/>
      <c r="C419" s="1"/>
      <c r="D419" s="1"/>
      <c r="E419" s="1"/>
      <c r="F419" s="1"/>
      <c r="G419" s="1"/>
      <c r="H419" s="1"/>
      <c r="I419" s="1"/>
      <c r="J419" s="1"/>
      <c r="K419" s="1"/>
      <c r="L419" s="6"/>
      <c r="M419" s="6"/>
      <c r="AM419" s="13"/>
    </row>
    <row r="420" spans="1:39" x14ac:dyDescent="0.25">
      <c r="A420" s="1"/>
      <c r="B420" s="1"/>
      <c r="C420" s="1"/>
      <c r="D420" s="1"/>
      <c r="E420" s="1"/>
      <c r="F420" s="1"/>
      <c r="G420" s="1"/>
      <c r="H420" s="1"/>
      <c r="I420" s="1"/>
      <c r="J420" s="1"/>
      <c r="K420" s="1"/>
      <c r="L420" s="6"/>
      <c r="M420" s="6"/>
      <c r="AM420" s="13"/>
    </row>
    <row r="421" spans="1:39" x14ac:dyDescent="0.25">
      <c r="A421" s="1"/>
      <c r="B421" s="1"/>
      <c r="C421" s="1"/>
      <c r="D421" s="1"/>
      <c r="E421" s="1"/>
      <c r="F421" s="1"/>
      <c r="G421" s="1"/>
      <c r="H421" s="1"/>
      <c r="I421" s="1"/>
      <c r="J421" s="1"/>
      <c r="K421" s="1"/>
      <c r="L421" s="6"/>
      <c r="M421" s="6"/>
      <c r="AM421" s="13"/>
    </row>
    <row r="422" spans="1:39" x14ac:dyDescent="0.25">
      <c r="A422" s="1"/>
      <c r="B422" s="1"/>
      <c r="C422" s="1"/>
      <c r="D422" s="1"/>
      <c r="E422" s="1"/>
      <c r="F422" s="1"/>
      <c r="G422" s="1"/>
      <c r="H422" s="1"/>
      <c r="I422" s="1"/>
      <c r="J422" s="1"/>
      <c r="K422" s="1"/>
      <c r="L422" s="6"/>
      <c r="M422" s="6"/>
      <c r="AM422" s="13"/>
    </row>
    <row r="423" spans="1:39" x14ac:dyDescent="0.25">
      <c r="A423" s="1"/>
      <c r="B423" s="1"/>
      <c r="C423" s="1"/>
      <c r="D423" s="1"/>
      <c r="E423" s="1"/>
      <c r="F423" s="1"/>
      <c r="G423" s="1"/>
      <c r="H423" s="1"/>
      <c r="I423" s="1"/>
      <c r="J423" s="1"/>
      <c r="K423" s="1"/>
      <c r="L423" s="6"/>
      <c r="M423" s="6"/>
      <c r="AM423" s="13"/>
    </row>
    <row r="424" spans="1:39" x14ac:dyDescent="0.25">
      <c r="A424" s="1"/>
      <c r="B424" s="1"/>
      <c r="C424" s="1"/>
      <c r="D424" s="1"/>
      <c r="E424" s="1"/>
      <c r="F424" s="1"/>
      <c r="G424" s="1"/>
      <c r="H424" s="1"/>
      <c r="I424" s="1"/>
      <c r="J424" s="1"/>
      <c r="K424" s="1"/>
      <c r="L424" s="6"/>
      <c r="M424" s="6"/>
      <c r="AM424" s="13"/>
    </row>
    <row r="425" spans="1:39" x14ac:dyDescent="0.25">
      <c r="A425" s="1"/>
      <c r="B425" s="1"/>
      <c r="C425" s="1"/>
      <c r="D425" s="1"/>
      <c r="E425" s="1"/>
      <c r="F425" s="1"/>
      <c r="G425" s="1"/>
      <c r="H425" s="1"/>
      <c r="I425" s="1"/>
      <c r="J425" s="1"/>
      <c r="K425" s="1"/>
      <c r="L425" s="6"/>
      <c r="M425" s="6"/>
      <c r="AM425" s="13"/>
    </row>
    <row r="426" spans="1:39" x14ac:dyDescent="0.25">
      <c r="A426" s="1"/>
      <c r="B426" s="1"/>
      <c r="C426" s="1"/>
      <c r="D426" s="1"/>
      <c r="E426" s="1"/>
      <c r="F426" s="1"/>
      <c r="G426" s="1"/>
      <c r="H426" s="1"/>
      <c r="I426" s="1"/>
      <c r="J426" s="1"/>
      <c r="K426" s="1"/>
      <c r="L426" s="6"/>
      <c r="M426" s="6"/>
      <c r="AM426" s="13"/>
    </row>
    <row r="427" spans="1:39" x14ac:dyDescent="0.25">
      <c r="A427" s="1"/>
      <c r="B427" s="1"/>
      <c r="C427" s="1"/>
      <c r="D427" s="1"/>
      <c r="E427" s="1"/>
      <c r="F427" s="1"/>
      <c r="G427" s="1"/>
      <c r="H427" s="1"/>
      <c r="I427" s="1"/>
      <c r="J427" s="1"/>
      <c r="K427" s="1"/>
      <c r="L427" s="6"/>
      <c r="M427" s="6"/>
      <c r="AM427" s="13"/>
    </row>
    <row r="428" spans="1:39" x14ac:dyDescent="0.25">
      <c r="A428" s="1"/>
      <c r="B428" s="1"/>
      <c r="C428" s="1"/>
      <c r="D428" s="1"/>
      <c r="E428" s="1"/>
      <c r="F428" s="1"/>
      <c r="G428" s="1"/>
      <c r="H428" s="1"/>
      <c r="I428" s="1"/>
      <c r="J428" s="1"/>
      <c r="K428" s="1"/>
      <c r="L428" s="6"/>
      <c r="M428" s="6"/>
      <c r="AM428" s="13"/>
    </row>
    <row r="429" spans="1:39" x14ac:dyDescent="0.25">
      <c r="A429" s="1"/>
      <c r="B429" s="1"/>
      <c r="C429" s="1"/>
      <c r="D429" s="1"/>
      <c r="E429" s="1"/>
      <c r="F429" s="1"/>
      <c r="G429" s="1"/>
      <c r="H429" s="1"/>
      <c r="I429" s="1"/>
      <c r="J429" s="1"/>
      <c r="K429" s="1"/>
      <c r="L429" s="6"/>
      <c r="M429" s="6"/>
      <c r="AM429" s="13"/>
    </row>
    <row r="430" spans="1:39" x14ac:dyDescent="0.25">
      <c r="A430" s="1"/>
      <c r="B430" s="1"/>
      <c r="C430" s="1"/>
      <c r="D430" s="1"/>
      <c r="E430" s="1"/>
      <c r="F430" s="1"/>
      <c r="G430" s="1"/>
      <c r="H430" s="1"/>
      <c r="I430" s="1"/>
      <c r="J430" s="1"/>
      <c r="K430" s="1"/>
      <c r="L430" s="6"/>
      <c r="M430" s="6"/>
      <c r="AM430" s="13"/>
    </row>
    <row r="431" spans="1:39" x14ac:dyDescent="0.25">
      <c r="A431" s="1"/>
      <c r="B431" s="1"/>
      <c r="C431" s="1"/>
      <c r="D431" s="1"/>
      <c r="E431" s="1"/>
      <c r="F431" s="1"/>
      <c r="G431" s="1"/>
      <c r="H431" s="1"/>
      <c r="I431" s="1"/>
      <c r="J431" s="1"/>
      <c r="K431" s="1"/>
      <c r="L431" s="6"/>
      <c r="M431" s="6"/>
      <c r="AM431" s="13"/>
    </row>
    <row r="432" spans="1:39" x14ac:dyDescent="0.25">
      <c r="A432" s="1"/>
      <c r="B432" s="1"/>
      <c r="C432" s="1"/>
      <c r="D432" s="1"/>
      <c r="E432" s="1"/>
      <c r="F432" s="1"/>
      <c r="G432" s="1"/>
      <c r="H432" s="1"/>
      <c r="I432" s="1"/>
      <c r="J432" s="1"/>
      <c r="K432" s="1"/>
      <c r="L432" s="6"/>
      <c r="M432" s="6"/>
      <c r="AM432" s="13"/>
    </row>
    <row r="433" spans="1:39" x14ac:dyDescent="0.25">
      <c r="A433" s="1"/>
      <c r="B433" s="1"/>
      <c r="C433" s="1"/>
      <c r="D433" s="1"/>
      <c r="E433" s="1"/>
      <c r="F433" s="1"/>
      <c r="G433" s="1"/>
      <c r="H433" s="1"/>
      <c r="I433" s="1"/>
      <c r="J433" s="1"/>
      <c r="K433" s="1"/>
      <c r="L433" s="6"/>
      <c r="M433" s="6"/>
      <c r="AM433" s="13"/>
    </row>
    <row r="434" spans="1:39" x14ac:dyDescent="0.25">
      <c r="A434" s="1"/>
      <c r="B434" s="1"/>
      <c r="C434" s="1"/>
      <c r="D434" s="1"/>
      <c r="E434" s="1"/>
      <c r="F434" s="1"/>
      <c r="G434" s="1"/>
      <c r="H434" s="1"/>
      <c r="I434" s="1"/>
      <c r="J434" s="1"/>
      <c r="K434" s="1"/>
      <c r="L434" s="6"/>
      <c r="M434" s="6"/>
      <c r="AM434" s="13"/>
    </row>
    <row r="435" spans="1:39" x14ac:dyDescent="0.25">
      <c r="A435" s="1"/>
      <c r="B435" s="1"/>
      <c r="C435" s="1"/>
      <c r="D435" s="1"/>
      <c r="E435" s="1"/>
      <c r="F435" s="1"/>
      <c r="G435" s="1"/>
      <c r="H435" s="1"/>
      <c r="I435" s="1"/>
      <c r="J435" s="1"/>
      <c r="K435" s="1"/>
      <c r="L435" s="6"/>
      <c r="M435" s="6"/>
      <c r="AM435" s="13"/>
    </row>
    <row r="436" spans="1:39" x14ac:dyDescent="0.25">
      <c r="A436" s="1"/>
      <c r="B436" s="1"/>
      <c r="C436" s="1"/>
      <c r="D436" s="1"/>
      <c r="E436" s="1"/>
      <c r="F436" s="1"/>
      <c r="G436" s="1"/>
      <c r="H436" s="1"/>
      <c r="I436" s="1"/>
      <c r="J436" s="1"/>
      <c r="K436" s="1"/>
      <c r="L436" s="6"/>
      <c r="M436" s="6"/>
      <c r="AM436" s="13"/>
    </row>
    <row r="437" spans="1:39" x14ac:dyDescent="0.25">
      <c r="A437" s="1"/>
      <c r="B437" s="1"/>
      <c r="C437" s="1"/>
      <c r="D437" s="1"/>
      <c r="E437" s="1"/>
      <c r="F437" s="1"/>
      <c r="G437" s="1"/>
      <c r="H437" s="1"/>
      <c r="I437" s="1"/>
      <c r="J437" s="1"/>
      <c r="K437" s="1"/>
      <c r="L437" s="6"/>
      <c r="M437" s="6"/>
      <c r="AM437" s="13"/>
    </row>
    <row r="438" spans="1:39" x14ac:dyDescent="0.25">
      <c r="A438" s="1"/>
      <c r="B438" s="1"/>
      <c r="C438" s="1"/>
      <c r="D438" s="1"/>
      <c r="E438" s="1"/>
      <c r="F438" s="1"/>
      <c r="G438" s="1"/>
      <c r="H438" s="1"/>
      <c r="I438" s="1"/>
      <c r="J438" s="1"/>
      <c r="K438" s="1"/>
      <c r="L438" s="6"/>
      <c r="M438" s="6"/>
      <c r="AM438" s="13"/>
    </row>
    <row r="439" spans="1:39" x14ac:dyDescent="0.25">
      <c r="A439" s="1"/>
      <c r="B439" s="1"/>
      <c r="C439" s="1"/>
      <c r="D439" s="1"/>
      <c r="E439" s="1"/>
      <c r="F439" s="1"/>
      <c r="G439" s="1"/>
      <c r="H439" s="1"/>
      <c r="I439" s="1"/>
      <c r="J439" s="1"/>
      <c r="K439" s="1"/>
      <c r="L439" s="6"/>
      <c r="M439" s="6"/>
      <c r="AM439" s="13"/>
    </row>
    <row r="440" spans="1:39" x14ac:dyDescent="0.25">
      <c r="A440" s="1"/>
      <c r="B440" s="1"/>
      <c r="C440" s="1"/>
      <c r="D440" s="1"/>
      <c r="E440" s="1"/>
      <c r="F440" s="1"/>
      <c r="G440" s="1"/>
      <c r="H440" s="1"/>
      <c r="I440" s="1"/>
      <c r="J440" s="1"/>
      <c r="K440" s="1"/>
      <c r="L440" s="6"/>
      <c r="M440" s="6"/>
      <c r="AM440" s="13"/>
    </row>
    <row r="441" spans="1:39" x14ac:dyDescent="0.25">
      <c r="A441" s="1"/>
      <c r="B441" s="1"/>
      <c r="C441" s="1"/>
      <c r="D441" s="1"/>
      <c r="E441" s="1"/>
      <c r="F441" s="1"/>
      <c r="G441" s="1"/>
      <c r="H441" s="1"/>
      <c r="I441" s="1"/>
      <c r="J441" s="1"/>
      <c r="K441" s="1"/>
      <c r="L441" s="6"/>
      <c r="M441" s="6"/>
      <c r="AM441" s="13"/>
    </row>
    <row r="442" spans="1:39" x14ac:dyDescent="0.25">
      <c r="A442" s="1"/>
      <c r="B442" s="1"/>
      <c r="C442" s="1"/>
      <c r="D442" s="1"/>
      <c r="E442" s="1"/>
      <c r="F442" s="1"/>
      <c r="G442" s="1"/>
      <c r="H442" s="1"/>
      <c r="I442" s="1"/>
      <c r="J442" s="1"/>
      <c r="K442" s="1"/>
      <c r="L442" s="6"/>
      <c r="M442" s="6"/>
      <c r="AM442" s="13"/>
    </row>
    <row r="443" spans="1:39" x14ac:dyDescent="0.25">
      <c r="A443" s="1"/>
      <c r="B443" s="1"/>
      <c r="C443" s="1"/>
      <c r="D443" s="1"/>
      <c r="E443" s="1"/>
      <c r="F443" s="1"/>
      <c r="G443" s="1"/>
      <c r="H443" s="1"/>
      <c r="I443" s="1"/>
      <c r="J443" s="1"/>
      <c r="K443" s="1"/>
      <c r="L443" s="6"/>
      <c r="M443" s="6"/>
      <c r="AM443" s="13"/>
    </row>
    <row r="444" spans="1:39" x14ac:dyDescent="0.25">
      <c r="A444" s="1"/>
      <c r="B444" s="1"/>
      <c r="C444" s="1"/>
      <c r="D444" s="1"/>
      <c r="E444" s="1"/>
      <c r="F444" s="1"/>
      <c r="G444" s="1"/>
      <c r="H444" s="1"/>
      <c r="I444" s="1"/>
      <c r="J444" s="1"/>
      <c r="K444" s="1"/>
      <c r="L444" s="6"/>
      <c r="M444" s="6"/>
      <c r="AM444" s="13"/>
    </row>
    <row r="445" spans="1:39" x14ac:dyDescent="0.25">
      <c r="A445" s="1"/>
      <c r="B445" s="1"/>
      <c r="C445" s="1"/>
      <c r="D445" s="1"/>
      <c r="E445" s="1"/>
      <c r="F445" s="1"/>
      <c r="G445" s="1"/>
      <c r="H445" s="1"/>
      <c r="I445" s="1"/>
      <c r="J445" s="1"/>
      <c r="K445" s="1"/>
      <c r="L445" s="6"/>
      <c r="M445" s="6"/>
      <c r="AM445" s="13"/>
    </row>
    <row r="446" spans="1:39" x14ac:dyDescent="0.25">
      <c r="A446" s="1"/>
      <c r="B446" s="1"/>
      <c r="C446" s="1"/>
      <c r="D446" s="1"/>
      <c r="E446" s="1"/>
      <c r="F446" s="1"/>
      <c r="G446" s="1"/>
      <c r="H446" s="1"/>
      <c r="I446" s="1"/>
      <c r="J446" s="1"/>
      <c r="K446" s="1"/>
      <c r="L446" s="6"/>
      <c r="M446" s="6"/>
      <c r="AM446" s="13"/>
    </row>
    <row r="447" spans="1:39" x14ac:dyDescent="0.25">
      <c r="A447" s="1"/>
      <c r="B447" s="1"/>
      <c r="C447" s="1"/>
      <c r="D447" s="1"/>
      <c r="E447" s="1"/>
      <c r="F447" s="1"/>
      <c r="G447" s="1"/>
      <c r="H447" s="1"/>
      <c r="I447" s="1"/>
      <c r="J447" s="1"/>
      <c r="K447" s="1"/>
      <c r="L447" s="6"/>
      <c r="M447" s="6"/>
      <c r="AM447" s="13"/>
    </row>
    <row r="448" spans="1:39" x14ac:dyDescent="0.25">
      <c r="A448" s="1"/>
      <c r="B448" s="1"/>
      <c r="C448" s="1"/>
      <c r="D448" s="1"/>
      <c r="E448" s="1"/>
      <c r="F448" s="1"/>
      <c r="G448" s="1"/>
      <c r="H448" s="1"/>
      <c r="I448" s="1"/>
      <c r="J448" s="1"/>
      <c r="K448" s="1"/>
      <c r="L448" s="6"/>
      <c r="M448" s="6"/>
      <c r="AM448" s="13"/>
    </row>
    <row r="449" spans="1:39" x14ac:dyDescent="0.25">
      <c r="A449" s="1"/>
      <c r="B449" s="1"/>
      <c r="C449" s="1"/>
      <c r="D449" s="1"/>
      <c r="E449" s="1"/>
      <c r="F449" s="1"/>
      <c r="G449" s="1"/>
      <c r="H449" s="1"/>
      <c r="I449" s="1"/>
      <c r="J449" s="1"/>
      <c r="K449" s="1"/>
      <c r="L449" s="6"/>
      <c r="M449" s="6"/>
      <c r="AM449" s="13"/>
    </row>
    <row r="450" spans="1:39" x14ac:dyDescent="0.25">
      <c r="A450" s="1"/>
      <c r="B450" s="1"/>
      <c r="C450" s="1"/>
      <c r="D450" s="1"/>
      <c r="E450" s="1"/>
      <c r="F450" s="1"/>
      <c r="G450" s="1"/>
      <c r="H450" s="1"/>
      <c r="I450" s="1"/>
      <c r="J450" s="1"/>
      <c r="K450" s="1"/>
      <c r="L450" s="6"/>
      <c r="M450" s="6"/>
      <c r="AM450" s="13"/>
    </row>
    <row r="451" spans="1:39" x14ac:dyDescent="0.25">
      <c r="A451" s="1"/>
      <c r="B451" s="1"/>
      <c r="C451" s="1"/>
      <c r="D451" s="1"/>
      <c r="E451" s="1"/>
      <c r="F451" s="1"/>
      <c r="G451" s="1"/>
      <c r="H451" s="1"/>
      <c r="I451" s="1"/>
      <c r="J451" s="1"/>
      <c r="K451" s="1"/>
      <c r="L451" s="6"/>
      <c r="M451" s="6"/>
      <c r="AM451" s="13"/>
    </row>
    <row r="452" spans="1:39" x14ac:dyDescent="0.25">
      <c r="A452" s="1"/>
      <c r="B452" s="1"/>
      <c r="C452" s="1"/>
      <c r="D452" s="1"/>
      <c r="E452" s="1"/>
      <c r="F452" s="1"/>
      <c r="G452" s="1"/>
      <c r="H452" s="1"/>
      <c r="I452" s="1"/>
      <c r="J452" s="1"/>
      <c r="K452" s="1"/>
      <c r="L452" s="6"/>
      <c r="M452" s="6"/>
      <c r="AM452" s="13"/>
    </row>
    <row r="453" spans="1:39" x14ac:dyDescent="0.25">
      <c r="A453" s="1"/>
      <c r="B453" s="1"/>
      <c r="C453" s="1"/>
      <c r="D453" s="1"/>
      <c r="E453" s="1"/>
      <c r="F453" s="1"/>
      <c r="G453" s="1"/>
      <c r="H453" s="1"/>
      <c r="I453" s="1"/>
      <c r="J453" s="1"/>
      <c r="K453" s="1"/>
      <c r="L453" s="6"/>
      <c r="M453" s="6"/>
      <c r="AM453" s="13"/>
    </row>
    <row r="454" spans="1:39" x14ac:dyDescent="0.25">
      <c r="A454" s="1"/>
      <c r="B454" s="1"/>
      <c r="C454" s="1"/>
      <c r="D454" s="1"/>
      <c r="E454" s="1"/>
      <c r="F454" s="1"/>
      <c r="G454" s="1"/>
      <c r="H454" s="1"/>
      <c r="I454" s="1"/>
      <c r="J454" s="1"/>
      <c r="K454" s="1"/>
      <c r="L454" s="6"/>
      <c r="M454" s="6"/>
      <c r="AM454" s="13"/>
    </row>
    <row r="455" spans="1:39" x14ac:dyDescent="0.25">
      <c r="A455" s="1"/>
      <c r="B455" s="1"/>
      <c r="C455" s="1"/>
      <c r="D455" s="1"/>
      <c r="E455" s="1"/>
      <c r="F455" s="1"/>
      <c r="G455" s="1"/>
      <c r="H455" s="1"/>
      <c r="I455" s="1"/>
      <c r="J455" s="1"/>
      <c r="K455" s="1"/>
      <c r="L455" s="6"/>
      <c r="M455" s="6"/>
      <c r="AM455" s="13"/>
    </row>
    <row r="456" spans="1:39" x14ac:dyDescent="0.25">
      <c r="A456" s="1"/>
      <c r="B456" s="1"/>
      <c r="C456" s="1"/>
      <c r="D456" s="1"/>
      <c r="E456" s="1"/>
      <c r="F456" s="1"/>
      <c r="G456" s="1"/>
      <c r="H456" s="1"/>
      <c r="I456" s="1"/>
      <c r="J456" s="1"/>
      <c r="K456" s="1"/>
      <c r="L456" s="6"/>
      <c r="M456" s="6"/>
      <c r="AM456" s="13"/>
    </row>
    <row r="457" spans="1:39" x14ac:dyDescent="0.25">
      <c r="A457" s="1"/>
      <c r="B457" s="1"/>
      <c r="C457" s="1"/>
      <c r="D457" s="1"/>
      <c r="E457" s="1"/>
      <c r="F457" s="1"/>
      <c r="G457" s="1"/>
      <c r="H457" s="1"/>
      <c r="I457" s="1"/>
      <c r="J457" s="1"/>
      <c r="K457" s="1"/>
      <c r="L457" s="6"/>
      <c r="M457" s="6"/>
      <c r="AM457" s="13"/>
    </row>
    <row r="458" spans="1:39" x14ac:dyDescent="0.25">
      <c r="A458" s="1"/>
      <c r="B458" s="1"/>
      <c r="C458" s="1"/>
      <c r="D458" s="1"/>
      <c r="E458" s="1"/>
      <c r="F458" s="1"/>
      <c r="G458" s="1"/>
      <c r="H458" s="1"/>
      <c r="I458" s="1"/>
      <c r="J458" s="1"/>
      <c r="K458" s="1"/>
      <c r="L458" s="6"/>
      <c r="M458" s="6"/>
      <c r="AM458" s="13"/>
    </row>
    <row r="459" spans="1:39" x14ac:dyDescent="0.25">
      <c r="A459" s="1"/>
      <c r="B459" s="1"/>
      <c r="C459" s="1"/>
      <c r="D459" s="1"/>
      <c r="E459" s="1"/>
      <c r="F459" s="1"/>
      <c r="G459" s="1"/>
      <c r="H459" s="1"/>
      <c r="I459" s="1"/>
      <c r="J459" s="1"/>
      <c r="K459" s="1"/>
      <c r="L459" s="6"/>
      <c r="M459" s="6"/>
      <c r="AM459" s="13"/>
    </row>
    <row r="460" spans="1:39" x14ac:dyDescent="0.25">
      <c r="A460" s="1"/>
      <c r="B460" s="1"/>
      <c r="C460" s="1"/>
      <c r="D460" s="1"/>
      <c r="E460" s="1"/>
      <c r="F460" s="1"/>
      <c r="G460" s="1"/>
      <c r="H460" s="1"/>
      <c r="I460" s="1"/>
      <c r="J460" s="1"/>
      <c r="K460" s="1"/>
      <c r="L460" s="6"/>
      <c r="M460" s="6"/>
      <c r="AM460" s="13"/>
    </row>
    <row r="461" spans="1:39" x14ac:dyDescent="0.25">
      <c r="A461" s="1"/>
      <c r="B461" s="1"/>
      <c r="C461" s="1"/>
      <c r="D461" s="1"/>
      <c r="E461" s="1"/>
      <c r="F461" s="1"/>
      <c r="G461" s="1"/>
      <c r="H461" s="1"/>
      <c r="I461" s="1"/>
      <c r="J461" s="1"/>
      <c r="K461" s="1"/>
      <c r="L461" s="6"/>
      <c r="M461" s="6"/>
      <c r="AM461" s="13"/>
    </row>
    <row r="462" spans="1:39" x14ac:dyDescent="0.25">
      <c r="A462" s="1"/>
      <c r="B462" s="1"/>
      <c r="C462" s="1"/>
      <c r="D462" s="1"/>
      <c r="E462" s="1"/>
      <c r="F462" s="1"/>
      <c r="G462" s="1"/>
      <c r="H462" s="1"/>
      <c r="I462" s="1"/>
      <c r="J462" s="1"/>
      <c r="K462" s="1"/>
      <c r="L462" s="6"/>
      <c r="M462" s="6"/>
      <c r="AM462" s="13"/>
    </row>
    <row r="463" spans="1:39" x14ac:dyDescent="0.25">
      <c r="A463" s="1"/>
      <c r="B463" s="1"/>
      <c r="C463" s="1"/>
      <c r="D463" s="1"/>
      <c r="E463" s="1"/>
      <c r="F463" s="1"/>
      <c r="G463" s="1"/>
      <c r="H463" s="1"/>
      <c r="I463" s="1"/>
      <c r="J463" s="1"/>
      <c r="K463" s="1"/>
      <c r="L463" s="6"/>
      <c r="M463" s="6"/>
      <c r="AM463" s="13"/>
    </row>
    <row r="464" spans="1:39" x14ac:dyDescent="0.25">
      <c r="A464" s="1"/>
      <c r="B464" s="1"/>
      <c r="C464" s="1"/>
      <c r="D464" s="1"/>
      <c r="E464" s="1"/>
      <c r="F464" s="1"/>
      <c r="G464" s="1"/>
      <c r="H464" s="1"/>
      <c r="I464" s="1"/>
      <c r="J464" s="1"/>
      <c r="K464" s="1"/>
      <c r="L464" s="6"/>
      <c r="M464" s="6"/>
      <c r="AM464" s="13"/>
    </row>
    <row r="465" spans="1:39" x14ac:dyDescent="0.25">
      <c r="A465" s="1"/>
      <c r="B465" s="1"/>
      <c r="C465" s="1"/>
      <c r="D465" s="1"/>
      <c r="E465" s="1"/>
      <c r="F465" s="1"/>
      <c r="G465" s="1"/>
      <c r="H465" s="1"/>
      <c r="I465" s="1"/>
      <c r="J465" s="1"/>
      <c r="K465" s="1"/>
      <c r="L465" s="6"/>
      <c r="M465" s="6"/>
      <c r="AM465" s="13"/>
    </row>
    <row r="466" spans="1:39" x14ac:dyDescent="0.25">
      <c r="A466" s="1"/>
      <c r="B466" s="1"/>
      <c r="C466" s="1"/>
      <c r="D466" s="1"/>
      <c r="E466" s="1"/>
      <c r="F466" s="1"/>
      <c r="G466" s="1"/>
      <c r="H466" s="1"/>
      <c r="I466" s="1"/>
      <c r="J466" s="1"/>
      <c r="K466" s="1"/>
      <c r="L466" s="6"/>
      <c r="M466" s="6"/>
      <c r="AM466" s="13"/>
    </row>
    <row r="467" spans="1:39" x14ac:dyDescent="0.25">
      <c r="A467" s="1"/>
      <c r="B467" s="1"/>
      <c r="C467" s="1"/>
      <c r="D467" s="1"/>
      <c r="E467" s="1"/>
      <c r="F467" s="1"/>
      <c r="G467" s="1"/>
      <c r="H467" s="1"/>
      <c r="I467" s="1"/>
      <c r="J467" s="1"/>
      <c r="K467" s="1"/>
      <c r="L467" s="6"/>
      <c r="M467" s="6"/>
      <c r="AM467" s="13"/>
    </row>
    <row r="468" spans="1:39" x14ac:dyDescent="0.25">
      <c r="A468" s="1"/>
      <c r="B468" s="1"/>
      <c r="C468" s="1"/>
      <c r="D468" s="1"/>
      <c r="E468" s="1"/>
      <c r="F468" s="1"/>
      <c r="G468" s="1"/>
      <c r="H468" s="1"/>
      <c r="I468" s="1"/>
      <c r="J468" s="1"/>
      <c r="K468" s="1"/>
      <c r="L468" s="6"/>
      <c r="M468" s="6"/>
      <c r="AM468" s="13"/>
    </row>
    <row r="469" spans="1:39" x14ac:dyDescent="0.25">
      <c r="A469" s="1"/>
      <c r="B469" s="1"/>
      <c r="C469" s="1"/>
      <c r="D469" s="1"/>
      <c r="E469" s="1"/>
      <c r="F469" s="1"/>
      <c r="G469" s="1"/>
      <c r="H469" s="1"/>
      <c r="I469" s="1"/>
      <c r="J469" s="1"/>
      <c r="K469" s="1"/>
      <c r="L469" s="6"/>
      <c r="M469" s="6"/>
      <c r="AM469" s="13"/>
    </row>
    <row r="470" spans="1:39" x14ac:dyDescent="0.25">
      <c r="A470" s="1"/>
      <c r="B470" s="1"/>
      <c r="C470" s="1"/>
      <c r="D470" s="1"/>
      <c r="E470" s="1"/>
      <c r="F470" s="1"/>
      <c r="G470" s="1"/>
      <c r="H470" s="1"/>
      <c r="I470" s="1"/>
      <c r="J470" s="1"/>
      <c r="K470" s="1"/>
      <c r="L470" s="6"/>
      <c r="M470" s="6"/>
      <c r="AM470" s="13"/>
    </row>
    <row r="471" spans="1:39" x14ac:dyDescent="0.25">
      <c r="A471" s="1"/>
      <c r="B471" s="1"/>
      <c r="C471" s="1"/>
      <c r="D471" s="1"/>
      <c r="E471" s="1"/>
      <c r="F471" s="1"/>
      <c r="G471" s="1"/>
      <c r="H471" s="1"/>
      <c r="I471" s="1"/>
      <c r="J471" s="1"/>
      <c r="K471" s="1"/>
      <c r="L471" s="6"/>
      <c r="M471" s="6"/>
      <c r="AM471" s="13"/>
    </row>
    <row r="472" spans="1:39" x14ac:dyDescent="0.25">
      <c r="A472" s="1"/>
      <c r="B472" s="1"/>
      <c r="C472" s="1"/>
      <c r="D472" s="1"/>
      <c r="E472" s="1"/>
      <c r="F472" s="1"/>
      <c r="G472" s="1"/>
      <c r="H472" s="1"/>
      <c r="I472" s="1"/>
      <c r="J472" s="1"/>
      <c r="K472" s="1"/>
      <c r="L472" s="6"/>
      <c r="M472" s="6"/>
      <c r="AM472" s="13"/>
    </row>
    <row r="473" spans="1:39" x14ac:dyDescent="0.25">
      <c r="A473" s="1"/>
      <c r="B473" s="1"/>
      <c r="C473" s="1"/>
      <c r="D473" s="1"/>
      <c r="E473" s="1"/>
      <c r="F473" s="1"/>
      <c r="G473" s="1"/>
      <c r="H473" s="1"/>
      <c r="I473" s="1"/>
      <c r="J473" s="1"/>
      <c r="K473" s="1"/>
      <c r="L473" s="6"/>
      <c r="M473" s="6"/>
      <c r="AM473" s="13"/>
    </row>
    <row r="474" spans="1:39" x14ac:dyDescent="0.25">
      <c r="A474" s="1"/>
      <c r="B474" s="1"/>
      <c r="C474" s="1"/>
      <c r="D474" s="1"/>
      <c r="E474" s="1"/>
      <c r="F474" s="1"/>
      <c r="G474" s="1"/>
      <c r="H474" s="1"/>
      <c r="I474" s="1"/>
      <c r="J474" s="1"/>
      <c r="K474" s="1"/>
      <c r="L474" s="6"/>
      <c r="M474" s="6"/>
      <c r="AM474" s="13"/>
    </row>
    <row r="475" spans="1:39" x14ac:dyDescent="0.25">
      <c r="A475" s="1"/>
      <c r="B475" s="1"/>
      <c r="C475" s="1"/>
      <c r="D475" s="1"/>
      <c r="E475" s="1"/>
      <c r="F475" s="1"/>
      <c r="G475" s="1"/>
      <c r="H475" s="1"/>
      <c r="I475" s="1"/>
      <c r="J475" s="1"/>
      <c r="K475" s="1"/>
      <c r="L475" s="6"/>
      <c r="M475" s="6"/>
      <c r="AM475" s="13"/>
    </row>
    <row r="476" spans="1:39" x14ac:dyDescent="0.25">
      <c r="A476" s="1"/>
      <c r="B476" s="1"/>
      <c r="C476" s="1"/>
      <c r="D476" s="1"/>
      <c r="E476" s="1"/>
      <c r="F476" s="1"/>
      <c r="G476" s="1"/>
      <c r="H476" s="1"/>
      <c r="I476" s="1"/>
      <c r="J476" s="1"/>
      <c r="K476" s="1"/>
      <c r="L476" s="6"/>
      <c r="M476" s="6"/>
      <c r="AM476" s="13"/>
    </row>
    <row r="477" spans="1:39" x14ac:dyDescent="0.25">
      <c r="A477" s="1"/>
      <c r="B477" s="1"/>
      <c r="C477" s="1"/>
      <c r="D477" s="1"/>
      <c r="E477" s="1"/>
      <c r="F477" s="1"/>
      <c r="G477" s="1"/>
      <c r="H477" s="1"/>
      <c r="I477" s="1"/>
      <c r="J477" s="1"/>
      <c r="K477" s="1"/>
      <c r="L477" s="6"/>
      <c r="M477" s="6"/>
      <c r="AM477" s="13"/>
    </row>
    <row r="478" spans="1:39" x14ac:dyDescent="0.25">
      <c r="A478" s="1"/>
      <c r="B478" s="1"/>
      <c r="C478" s="1"/>
      <c r="D478" s="1"/>
      <c r="E478" s="1"/>
      <c r="F478" s="1"/>
      <c r="G478" s="1"/>
      <c r="H478" s="1"/>
      <c r="I478" s="1"/>
      <c r="J478" s="1"/>
      <c r="K478" s="1"/>
      <c r="L478" s="6"/>
      <c r="M478" s="6"/>
      <c r="AM478" s="13"/>
    </row>
    <row r="479" spans="1:39" x14ac:dyDescent="0.25">
      <c r="A479" s="1"/>
      <c r="B479" s="1"/>
      <c r="C479" s="1"/>
      <c r="D479" s="1"/>
      <c r="E479" s="1"/>
      <c r="F479" s="1"/>
      <c r="G479" s="1"/>
      <c r="H479" s="1"/>
      <c r="I479" s="1"/>
      <c r="J479" s="1"/>
      <c r="K479" s="1"/>
      <c r="L479" s="6"/>
      <c r="M479" s="6"/>
      <c r="AM479" s="13"/>
    </row>
    <row r="480" spans="1:39" x14ac:dyDescent="0.25">
      <c r="A480" s="1"/>
      <c r="B480" s="1"/>
      <c r="C480" s="1"/>
      <c r="D480" s="1"/>
      <c r="E480" s="1"/>
      <c r="F480" s="1"/>
      <c r="G480" s="1"/>
      <c r="H480" s="1"/>
      <c r="I480" s="1"/>
      <c r="J480" s="1"/>
      <c r="K480" s="1"/>
      <c r="L480" s="6"/>
      <c r="M480" s="6"/>
      <c r="AM480" s="13"/>
    </row>
    <row r="481" spans="1:39" x14ac:dyDescent="0.25">
      <c r="A481" s="1"/>
      <c r="B481" s="1"/>
      <c r="C481" s="1"/>
      <c r="D481" s="1"/>
      <c r="E481" s="1"/>
      <c r="F481" s="1"/>
      <c r="G481" s="1"/>
      <c r="H481" s="1"/>
      <c r="I481" s="1"/>
      <c r="J481" s="1"/>
      <c r="K481" s="1"/>
      <c r="L481" s="6"/>
      <c r="M481" s="6"/>
      <c r="AM481" s="13"/>
    </row>
    <row r="482" spans="1:39" x14ac:dyDescent="0.25">
      <c r="A482" s="1"/>
      <c r="B482" s="1"/>
      <c r="C482" s="1"/>
      <c r="D482" s="1"/>
      <c r="E482" s="1"/>
      <c r="F482" s="1"/>
      <c r="G482" s="1"/>
      <c r="H482" s="1"/>
      <c r="I482" s="1"/>
      <c r="J482" s="1"/>
      <c r="K482" s="1"/>
      <c r="L482" s="6"/>
      <c r="M482" s="6"/>
      <c r="AM482" s="13"/>
    </row>
    <row r="483" spans="1:39" x14ac:dyDescent="0.25">
      <c r="A483" s="1"/>
      <c r="B483" s="1"/>
      <c r="C483" s="1"/>
      <c r="D483" s="1"/>
      <c r="E483" s="1"/>
      <c r="F483" s="1"/>
      <c r="G483" s="1"/>
      <c r="H483" s="1"/>
      <c r="I483" s="1"/>
      <c r="J483" s="1"/>
      <c r="K483" s="1"/>
      <c r="L483" s="6"/>
      <c r="M483" s="6"/>
      <c r="AM483" s="13"/>
    </row>
    <row r="484" spans="1:39" x14ac:dyDescent="0.25">
      <c r="A484" s="1"/>
      <c r="B484" s="1"/>
      <c r="C484" s="1"/>
      <c r="D484" s="1"/>
      <c r="E484" s="1"/>
      <c r="F484" s="1"/>
      <c r="G484" s="1"/>
      <c r="H484" s="1"/>
      <c r="I484" s="1"/>
      <c r="J484" s="1"/>
      <c r="K484" s="1"/>
      <c r="L484" s="6"/>
      <c r="M484" s="6"/>
      <c r="AM484" s="13"/>
    </row>
    <row r="485" spans="1:39" x14ac:dyDescent="0.25">
      <c r="A485" s="1"/>
      <c r="B485" s="1"/>
      <c r="C485" s="1"/>
      <c r="D485" s="1"/>
      <c r="E485" s="1"/>
      <c r="F485" s="1"/>
      <c r="G485" s="1"/>
      <c r="H485" s="1"/>
      <c r="I485" s="1"/>
      <c r="J485" s="1"/>
      <c r="K485" s="1"/>
      <c r="L485" s="6"/>
      <c r="M485" s="6"/>
      <c r="AM485" s="13"/>
    </row>
    <row r="486" spans="1:39" x14ac:dyDescent="0.25">
      <c r="A486" s="1"/>
      <c r="B486" s="1"/>
      <c r="C486" s="1"/>
      <c r="D486" s="1"/>
      <c r="E486" s="1"/>
      <c r="F486" s="1"/>
      <c r="G486" s="1"/>
      <c r="H486" s="1"/>
      <c r="I486" s="1"/>
      <c r="J486" s="1"/>
      <c r="K486" s="1"/>
      <c r="L486" s="6"/>
      <c r="M486" s="6"/>
      <c r="AM486" s="13"/>
    </row>
    <row r="487" spans="1:39" x14ac:dyDescent="0.25">
      <c r="A487" s="1"/>
      <c r="B487" s="1"/>
      <c r="C487" s="1"/>
      <c r="D487" s="1"/>
      <c r="E487" s="1"/>
      <c r="F487" s="1"/>
      <c r="G487" s="1"/>
      <c r="H487" s="1"/>
      <c r="I487" s="1"/>
      <c r="J487" s="1"/>
      <c r="K487" s="1"/>
      <c r="L487" s="6"/>
      <c r="M487" s="6"/>
      <c r="AM487" s="13"/>
    </row>
    <row r="488" spans="1:39" x14ac:dyDescent="0.25">
      <c r="A488" s="1"/>
      <c r="B488" s="1"/>
      <c r="C488" s="1"/>
      <c r="D488" s="1"/>
      <c r="E488" s="1"/>
      <c r="F488" s="1"/>
      <c r="G488" s="1"/>
      <c r="H488" s="1"/>
      <c r="I488" s="1"/>
      <c r="J488" s="1"/>
      <c r="K488" s="1"/>
      <c r="L488" s="6"/>
      <c r="M488" s="6"/>
      <c r="AM488" s="13"/>
    </row>
    <row r="489" spans="1:39" x14ac:dyDescent="0.25">
      <c r="A489" s="1"/>
      <c r="B489" s="1"/>
      <c r="C489" s="1"/>
      <c r="D489" s="1"/>
      <c r="E489" s="1"/>
      <c r="F489" s="1"/>
      <c r="G489" s="1"/>
      <c r="H489" s="1"/>
      <c r="I489" s="1"/>
      <c r="J489" s="1"/>
      <c r="K489" s="1"/>
      <c r="L489" s="6"/>
      <c r="M489" s="6"/>
      <c r="AM489" s="13"/>
    </row>
    <row r="490" spans="1:39" x14ac:dyDescent="0.25">
      <c r="A490" s="1"/>
      <c r="B490" s="1"/>
      <c r="C490" s="1"/>
      <c r="D490" s="1"/>
      <c r="E490" s="1"/>
      <c r="F490" s="1"/>
      <c r="G490" s="1"/>
      <c r="H490" s="1"/>
      <c r="I490" s="1"/>
      <c r="J490" s="1"/>
      <c r="K490" s="1"/>
      <c r="L490" s="6"/>
      <c r="M490" s="6"/>
      <c r="AM490" s="13"/>
    </row>
    <row r="491" spans="1:39" x14ac:dyDescent="0.25">
      <c r="A491" s="1"/>
      <c r="B491" s="1"/>
      <c r="C491" s="1"/>
      <c r="D491" s="1"/>
      <c r="E491" s="1"/>
      <c r="F491" s="1"/>
      <c r="G491" s="1"/>
      <c r="H491" s="1"/>
      <c r="I491" s="1"/>
      <c r="J491" s="1"/>
      <c r="K491" s="1"/>
      <c r="L491" s="6"/>
      <c r="M491" s="6"/>
      <c r="AM491" s="13"/>
    </row>
    <row r="492" spans="1:39" x14ac:dyDescent="0.25">
      <c r="A492" s="1"/>
      <c r="B492" s="1"/>
      <c r="C492" s="1"/>
      <c r="D492" s="1"/>
      <c r="E492" s="1"/>
      <c r="F492" s="1"/>
      <c r="G492" s="1"/>
      <c r="H492" s="1"/>
      <c r="I492" s="1"/>
      <c r="J492" s="1"/>
      <c r="K492" s="1"/>
      <c r="L492" s="6"/>
      <c r="M492" s="6"/>
      <c r="AM492" s="13"/>
    </row>
    <row r="493" spans="1:39" x14ac:dyDescent="0.25">
      <c r="A493" s="1"/>
      <c r="B493" s="1"/>
      <c r="C493" s="1"/>
      <c r="D493" s="1"/>
      <c r="E493" s="1"/>
      <c r="F493" s="1"/>
      <c r="G493" s="1"/>
      <c r="H493" s="1"/>
      <c r="I493" s="1"/>
      <c r="J493" s="1"/>
      <c r="K493" s="1"/>
      <c r="L493" s="6"/>
      <c r="M493" s="6"/>
      <c r="AM493" s="13"/>
    </row>
    <row r="494" spans="1:39" x14ac:dyDescent="0.25">
      <c r="A494" s="1"/>
      <c r="B494" s="1"/>
      <c r="C494" s="1"/>
      <c r="D494" s="1"/>
      <c r="E494" s="1"/>
      <c r="F494" s="1"/>
      <c r="G494" s="1"/>
      <c r="H494" s="1"/>
      <c r="I494" s="1"/>
      <c r="J494" s="1"/>
      <c r="K494" s="1"/>
      <c r="L494" s="6"/>
      <c r="M494" s="6"/>
      <c r="AM494" s="13"/>
    </row>
    <row r="495" spans="1:39" x14ac:dyDescent="0.25">
      <c r="A495" s="1"/>
      <c r="B495" s="1"/>
      <c r="C495" s="1"/>
      <c r="D495" s="1"/>
      <c r="E495" s="1"/>
      <c r="F495" s="1"/>
      <c r="G495" s="1"/>
      <c r="H495" s="1"/>
      <c r="I495" s="1"/>
      <c r="J495" s="1"/>
      <c r="K495" s="1"/>
      <c r="L495" s="6"/>
      <c r="M495" s="6"/>
      <c r="AM495" s="13"/>
    </row>
    <row r="496" spans="1:39" x14ac:dyDescent="0.25">
      <c r="A496" s="1"/>
      <c r="B496" s="1"/>
      <c r="C496" s="1"/>
      <c r="D496" s="1"/>
      <c r="E496" s="1"/>
      <c r="F496" s="1"/>
      <c r="G496" s="1"/>
      <c r="H496" s="1"/>
      <c r="I496" s="1"/>
      <c r="J496" s="1"/>
      <c r="K496" s="1"/>
      <c r="L496" s="6"/>
      <c r="M496" s="6"/>
      <c r="AM496" s="13"/>
    </row>
    <row r="497" spans="1:39" x14ac:dyDescent="0.25">
      <c r="A497" s="1"/>
      <c r="B497" s="1"/>
      <c r="C497" s="1"/>
      <c r="D497" s="1"/>
      <c r="E497" s="1"/>
      <c r="F497" s="1"/>
      <c r="G497" s="1"/>
      <c r="H497" s="1"/>
      <c r="I497" s="1"/>
      <c r="J497" s="1"/>
      <c r="K497" s="1"/>
      <c r="L497" s="6"/>
      <c r="M497" s="6"/>
      <c r="AM497" s="13"/>
    </row>
    <row r="498" spans="1:39" x14ac:dyDescent="0.25">
      <c r="A498" s="1"/>
      <c r="B498" s="1"/>
      <c r="C498" s="1"/>
      <c r="D498" s="1"/>
      <c r="E498" s="1"/>
      <c r="F498" s="1"/>
      <c r="G498" s="1"/>
      <c r="H498" s="1"/>
      <c r="I498" s="1"/>
      <c r="J498" s="1"/>
      <c r="K498" s="1"/>
      <c r="L498" s="6"/>
      <c r="M498" s="6"/>
      <c r="AM498" s="13"/>
    </row>
    <row r="499" spans="1:39" x14ac:dyDescent="0.25">
      <c r="A499" s="1"/>
      <c r="B499" s="1"/>
      <c r="C499" s="1"/>
      <c r="D499" s="1"/>
      <c r="E499" s="1"/>
      <c r="F499" s="1"/>
      <c r="G499" s="1"/>
      <c r="H499" s="1"/>
      <c r="I499" s="1"/>
      <c r="J499" s="1"/>
      <c r="K499" s="1"/>
      <c r="L499" s="6"/>
      <c r="M499" s="6"/>
      <c r="AM499" s="13"/>
    </row>
    <row r="500" spans="1:39" x14ac:dyDescent="0.25">
      <c r="A500" s="1"/>
      <c r="B500" s="1"/>
      <c r="C500" s="1"/>
      <c r="D500" s="1"/>
      <c r="E500" s="1"/>
      <c r="F500" s="1"/>
      <c r="G500" s="1"/>
      <c r="H500" s="1"/>
      <c r="I500" s="1"/>
      <c r="J500" s="1"/>
      <c r="K500" s="1"/>
      <c r="L500" s="6"/>
      <c r="M500" s="6"/>
      <c r="AM500" s="13"/>
    </row>
    <row r="501" spans="1:39" x14ac:dyDescent="0.25">
      <c r="A501" s="1"/>
      <c r="B501" s="1"/>
      <c r="C501" s="1"/>
      <c r="D501" s="1"/>
      <c r="E501" s="1"/>
      <c r="F501" s="1"/>
      <c r="G501" s="1"/>
      <c r="H501" s="1"/>
      <c r="I501" s="1"/>
      <c r="J501" s="1"/>
      <c r="K501" s="1"/>
      <c r="L501" s="6"/>
      <c r="M501" s="6"/>
      <c r="AM501" s="13"/>
    </row>
    <row r="502" spans="1:39" x14ac:dyDescent="0.25">
      <c r="A502" s="1"/>
      <c r="B502" s="1"/>
      <c r="C502" s="1"/>
      <c r="D502" s="1"/>
      <c r="E502" s="1"/>
      <c r="F502" s="1"/>
      <c r="G502" s="1"/>
      <c r="H502" s="1"/>
      <c r="I502" s="1"/>
      <c r="J502" s="1"/>
      <c r="K502" s="1"/>
      <c r="L502" s="6"/>
      <c r="M502" s="6"/>
      <c r="AM502" s="13"/>
    </row>
    <row r="503" spans="1:39" x14ac:dyDescent="0.25">
      <c r="A503" s="1"/>
      <c r="B503" s="1"/>
      <c r="C503" s="1"/>
      <c r="D503" s="1"/>
      <c r="E503" s="1"/>
      <c r="F503" s="1"/>
      <c r="G503" s="1"/>
      <c r="H503" s="1"/>
      <c r="I503" s="1"/>
      <c r="J503" s="1"/>
      <c r="K503" s="1"/>
      <c r="L503" s="6"/>
      <c r="M503" s="6"/>
      <c r="AM503" s="13"/>
    </row>
    <row r="504" spans="1:39" x14ac:dyDescent="0.25">
      <c r="A504" s="1"/>
      <c r="B504" s="1"/>
      <c r="C504" s="1"/>
      <c r="D504" s="1"/>
      <c r="E504" s="1"/>
      <c r="F504" s="1"/>
      <c r="G504" s="1"/>
      <c r="H504" s="1"/>
      <c r="I504" s="1"/>
      <c r="J504" s="1"/>
      <c r="K504" s="1"/>
      <c r="L504" s="6"/>
      <c r="M504" s="6"/>
      <c r="AM504" s="13"/>
    </row>
    <row r="505" spans="1:39" x14ac:dyDescent="0.25">
      <c r="A505" s="1"/>
      <c r="B505" s="1"/>
      <c r="C505" s="1"/>
      <c r="D505" s="1"/>
      <c r="E505" s="1"/>
      <c r="F505" s="1"/>
      <c r="G505" s="1"/>
      <c r="H505" s="1"/>
      <c r="I505" s="1"/>
      <c r="J505" s="1"/>
      <c r="K505" s="1"/>
      <c r="L505" s="6"/>
      <c r="M505" s="6"/>
      <c r="AM505" s="13"/>
    </row>
    <row r="506" spans="1:39" x14ac:dyDescent="0.25">
      <c r="A506" s="1"/>
      <c r="B506" s="1"/>
      <c r="C506" s="1"/>
      <c r="D506" s="1"/>
      <c r="E506" s="1"/>
      <c r="F506" s="1"/>
      <c r="G506" s="1"/>
      <c r="H506" s="1"/>
      <c r="I506" s="1"/>
      <c r="J506" s="1"/>
      <c r="K506" s="1"/>
      <c r="L506" s="6"/>
      <c r="M506" s="6"/>
      <c r="AM506" s="13"/>
    </row>
    <row r="507" spans="1:39" x14ac:dyDescent="0.25">
      <c r="A507" s="1"/>
      <c r="B507" s="1"/>
      <c r="C507" s="1"/>
      <c r="D507" s="1"/>
      <c r="E507" s="1"/>
      <c r="F507" s="1"/>
      <c r="G507" s="1"/>
      <c r="H507" s="1"/>
      <c r="I507" s="1"/>
      <c r="J507" s="1"/>
      <c r="K507" s="1"/>
      <c r="L507" s="6"/>
      <c r="M507" s="6"/>
      <c r="AM507" s="13"/>
    </row>
    <row r="508" spans="1:39" x14ac:dyDescent="0.25">
      <c r="A508" s="1"/>
      <c r="B508" s="1"/>
      <c r="C508" s="1"/>
      <c r="D508" s="1"/>
      <c r="E508" s="1"/>
      <c r="F508" s="1"/>
      <c r="G508" s="1"/>
      <c r="H508" s="1"/>
      <c r="I508" s="1"/>
      <c r="J508" s="1"/>
      <c r="K508" s="1"/>
      <c r="L508" s="6"/>
      <c r="M508" s="6"/>
      <c r="AM508" s="13"/>
    </row>
    <row r="509" spans="1:39" x14ac:dyDescent="0.25">
      <c r="A509" s="1"/>
      <c r="B509" s="1"/>
      <c r="C509" s="1"/>
      <c r="D509" s="1"/>
      <c r="E509" s="1"/>
      <c r="F509" s="1"/>
      <c r="G509" s="1"/>
      <c r="H509" s="1"/>
      <c r="I509" s="1"/>
      <c r="J509" s="1"/>
      <c r="K509" s="1"/>
      <c r="L509" s="6"/>
      <c r="M509" s="6"/>
      <c r="AM509" s="13"/>
    </row>
    <row r="510" spans="1:39" x14ac:dyDescent="0.25">
      <c r="A510" s="1"/>
      <c r="B510" s="1"/>
      <c r="C510" s="1"/>
      <c r="D510" s="1"/>
      <c r="E510" s="1"/>
      <c r="F510" s="1"/>
      <c r="G510" s="1"/>
      <c r="H510" s="1"/>
      <c r="I510" s="1"/>
      <c r="J510" s="1"/>
      <c r="K510" s="1"/>
      <c r="L510" s="6"/>
      <c r="M510" s="6"/>
      <c r="AM510" s="13"/>
    </row>
    <row r="511" spans="1:39" x14ac:dyDescent="0.25">
      <c r="A511" s="1"/>
      <c r="B511" s="1"/>
      <c r="C511" s="1"/>
      <c r="D511" s="1"/>
      <c r="E511" s="1"/>
      <c r="F511" s="1"/>
      <c r="G511" s="1"/>
      <c r="H511" s="1"/>
      <c r="I511" s="1"/>
      <c r="J511" s="1"/>
      <c r="K511" s="1"/>
      <c r="L511" s="6"/>
      <c r="M511" s="6"/>
      <c r="AM511" s="13"/>
    </row>
    <row r="512" spans="1:39" x14ac:dyDescent="0.25">
      <c r="A512" s="1"/>
      <c r="B512" s="1"/>
      <c r="C512" s="1"/>
      <c r="D512" s="1"/>
      <c r="E512" s="1"/>
      <c r="F512" s="1"/>
      <c r="G512" s="1"/>
      <c r="H512" s="1"/>
      <c r="I512" s="1"/>
      <c r="J512" s="1"/>
      <c r="K512" s="1"/>
      <c r="L512" s="6"/>
      <c r="M512" s="6"/>
      <c r="AM512" s="13"/>
    </row>
    <row r="513" spans="1:39" x14ac:dyDescent="0.25">
      <c r="A513" s="1"/>
      <c r="B513" s="1"/>
      <c r="C513" s="1"/>
      <c r="D513" s="1"/>
      <c r="E513" s="1"/>
      <c r="F513" s="1"/>
      <c r="G513" s="1"/>
      <c r="H513" s="1"/>
      <c r="I513" s="1"/>
      <c r="J513" s="1"/>
      <c r="K513" s="1"/>
      <c r="L513" s="6"/>
      <c r="M513" s="6"/>
      <c r="AM513" s="13"/>
    </row>
    <row r="514" spans="1:39" x14ac:dyDescent="0.25">
      <c r="A514" s="1"/>
      <c r="B514" s="1"/>
      <c r="C514" s="1"/>
      <c r="D514" s="1"/>
      <c r="E514" s="1"/>
      <c r="F514" s="1"/>
      <c r="G514" s="1"/>
      <c r="H514" s="1"/>
      <c r="I514" s="1"/>
      <c r="J514" s="1"/>
      <c r="K514" s="1"/>
      <c r="L514" s="6"/>
      <c r="M514" s="6"/>
      <c r="AM514" s="13"/>
    </row>
    <row r="515" spans="1:39" x14ac:dyDescent="0.25">
      <c r="A515" s="1"/>
      <c r="B515" s="1"/>
      <c r="C515" s="1"/>
      <c r="D515" s="1"/>
      <c r="E515" s="1"/>
      <c r="F515" s="1"/>
      <c r="G515" s="1"/>
      <c r="H515" s="1"/>
      <c r="I515" s="1"/>
      <c r="J515" s="1"/>
      <c r="K515" s="1"/>
      <c r="L515" s="6"/>
      <c r="M515" s="6"/>
      <c r="AM515" s="13"/>
    </row>
    <row r="516" spans="1:39" x14ac:dyDescent="0.25">
      <c r="A516" s="1"/>
      <c r="B516" s="1"/>
      <c r="C516" s="1"/>
      <c r="D516" s="1"/>
      <c r="E516" s="1"/>
      <c r="F516" s="1"/>
      <c r="G516" s="1"/>
      <c r="H516" s="1"/>
      <c r="I516" s="1"/>
      <c r="J516" s="1"/>
      <c r="K516" s="1"/>
      <c r="L516" s="6"/>
      <c r="M516" s="6"/>
      <c r="AM516" s="13"/>
    </row>
    <row r="517" spans="1:39" x14ac:dyDescent="0.25">
      <c r="A517" s="1"/>
      <c r="B517" s="1"/>
      <c r="C517" s="1"/>
      <c r="D517" s="1"/>
      <c r="E517" s="1"/>
      <c r="F517" s="1"/>
      <c r="G517" s="1"/>
      <c r="H517" s="1"/>
      <c r="I517" s="1"/>
      <c r="J517" s="1"/>
      <c r="K517" s="1"/>
      <c r="L517" s="1"/>
      <c r="M517" s="5"/>
      <c r="AM517" s="13"/>
    </row>
    <row r="518" spans="1:39" x14ac:dyDescent="0.25">
      <c r="A518" s="1"/>
      <c r="B518" s="1"/>
      <c r="C518" s="1"/>
      <c r="D518" s="1"/>
      <c r="E518" s="1"/>
      <c r="F518" s="1"/>
      <c r="G518" s="1"/>
      <c r="H518" s="1"/>
      <c r="I518" s="1"/>
      <c r="J518" s="1"/>
      <c r="K518" s="1"/>
      <c r="L518" s="1"/>
      <c r="M518" s="5"/>
      <c r="AM518" s="13"/>
    </row>
    <row r="519" spans="1:39" x14ac:dyDescent="0.25">
      <c r="A519" s="1"/>
      <c r="B519" s="1"/>
      <c r="C519" s="1"/>
      <c r="D519" s="1"/>
      <c r="E519" s="1"/>
      <c r="F519" s="1"/>
      <c r="G519" s="1"/>
      <c r="H519" s="1"/>
      <c r="I519" s="1"/>
      <c r="J519" s="1"/>
      <c r="K519" s="1"/>
      <c r="L519" s="1"/>
      <c r="M519" s="5"/>
      <c r="AM519" s="13"/>
    </row>
    <row r="520" spans="1:39" x14ac:dyDescent="0.25">
      <c r="A520" s="1"/>
      <c r="B520" s="1"/>
      <c r="C520" s="1"/>
      <c r="D520" s="1"/>
      <c r="E520" s="1"/>
      <c r="F520" s="1"/>
      <c r="G520" s="1"/>
      <c r="H520" s="1"/>
      <c r="I520" s="1"/>
      <c r="J520" s="1"/>
      <c r="K520" s="1"/>
      <c r="L520" s="1"/>
      <c r="M520" s="5"/>
      <c r="AM520" s="13"/>
    </row>
    <row r="521" spans="1:39" x14ac:dyDescent="0.25">
      <c r="A521" s="1"/>
      <c r="B521" s="1"/>
      <c r="C521" s="1"/>
      <c r="D521" s="1"/>
      <c r="E521" s="1"/>
      <c r="F521" s="1"/>
      <c r="G521" s="1"/>
      <c r="H521" s="1"/>
      <c r="I521" s="1"/>
      <c r="J521" s="1"/>
      <c r="K521" s="1"/>
      <c r="L521" s="1"/>
      <c r="M521" s="5"/>
      <c r="AM521" s="13"/>
    </row>
    <row r="522" spans="1:39" x14ac:dyDescent="0.25">
      <c r="A522" s="1"/>
      <c r="B522" s="1"/>
      <c r="C522" s="1"/>
      <c r="D522" s="1"/>
      <c r="E522" s="1"/>
      <c r="F522" s="1"/>
      <c r="G522" s="1"/>
      <c r="H522" s="1"/>
      <c r="I522" s="1"/>
      <c r="J522" s="1"/>
      <c r="K522" s="1"/>
      <c r="L522" s="1"/>
      <c r="M522" s="5"/>
      <c r="AM522" s="13"/>
    </row>
    <row r="523" spans="1:39" x14ac:dyDescent="0.25">
      <c r="A523" s="1"/>
      <c r="B523" s="1"/>
      <c r="C523" s="1"/>
      <c r="D523" s="1"/>
      <c r="E523" s="1"/>
      <c r="F523" s="1"/>
      <c r="G523" s="1"/>
      <c r="H523" s="1"/>
      <c r="I523" s="1"/>
      <c r="J523" s="1"/>
      <c r="K523" s="1"/>
      <c r="L523" s="1"/>
      <c r="M523" s="5"/>
      <c r="AM523" s="13"/>
    </row>
    <row r="524" spans="1:39" x14ac:dyDescent="0.25">
      <c r="A524" s="1"/>
      <c r="B524" s="1"/>
      <c r="C524" s="1"/>
      <c r="D524" s="1"/>
      <c r="E524" s="1"/>
      <c r="F524" s="1"/>
      <c r="G524" s="1"/>
      <c r="H524" s="1"/>
      <c r="I524" s="1"/>
      <c r="J524" s="1"/>
      <c r="K524" s="1"/>
      <c r="L524" s="1"/>
      <c r="M524" s="5"/>
      <c r="AM524" s="13"/>
    </row>
    <row r="525" spans="1:39" x14ac:dyDescent="0.25">
      <c r="A525" s="1"/>
      <c r="B525" s="1"/>
      <c r="C525" s="1"/>
      <c r="D525" s="1"/>
      <c r="E525" s="1"/>
      <c r="F525" s="1"/>
      <c r="G525" s="1"/>
      <c r="H525" s="1"/>
      <c r="I525" s="1"/>
      <c r="J525" s="1"/>
      <c r="K525" s="1"/>
      <c r="L525" s="1"/>
      <c r="M525" s="5"/>
      <c r="AM525" s="13"/>
    </row>
    <row r="526" spans="1:39" x14ac:dyDescent="0.25">
      <c r="A526" s="1"/>
      <c r="B526" s="1"/>
      <c r="C526" s="1"/>
      <c r="D526" s="1"/>
      <c r="E526" s="1"/>
      <c r="F526" s="1"/>
      <c r="G526" s="1"/>
      <c r="H526" s="1"/>
      <c r="I526" s="1"/>
      <c r="J526" s="1"/>
      <c r="K526" s="1"/>
      <c r="L526" s="1"/>
      <c r="M526" s="5"/>
      <c r="AM526" s="13"/>
    </row>
    <row r="527" spans="1:39" x14ac:dyDescent="0.25">
      <c r="A527" s="1"/>
      <c r="B527" s="1"/>
      <c r="C527" s="1"/>
      <c r="D527" s="1"/>
      <c r="E527" s="1"/>
      <c r="F527" s="1"/>
      <c r="G527" s="1"/>
      <c r="H527" s="1"/>
      <c r="I527" s="1"/>
      <c r="J527" s="1"/>
      <c r="K527" s="1"/>
      <c r="L527" s="1"/>
      <c r="M527" s="5"/>
      <c r="AM527" s="13"/>
    </row>
    <row r="528" spans="1:39" x14ac:dyDescent="0.25">
      <c r="A528" s="1"/>
      <c r="B528" s="1"/>
      <c r="C528" s="1"/>
      <c r="D528" s="1"/>
      <c r="E528" s="1"/>
      <c r="F528" s="1"/>
      <c r="G528" s="1"/>
      <c r="H528" s="1"/>
      <c r="I528" s="1"/>
      <c r="J528" s="1"/>
      <c r="K528" s="1"/>
      <c r="L528" s="1"/>
      <c r="M528" s="5"/>
      <c r="AM528" s="13"/>
    </row>
    <row r="529" spans="1:39" x14ac:dyDescent="0.25">
      <c r="A529" s="1"/>
      <c r="B529" s="1"/>
      <c r="C529" s="1"/>
      <c r="D529" s="1"/>
      <c r="E529" s="1"/>
      <c r="F529" s="1"/>
      <c r="G529" s="1"/>
      <c r="H529" s="1"/>
      <c r="I529" s="1"/>
      <c r="J529" s="1"/>
      <c r="K529" s="1"/>
      <c r="L529" s="1"/>
      <c r="M529" s="5"/>
      <c r="AM529" s="13"/>
    </row>
    <row r="530" spans="1:39" x14ac:dyDescent="0.25">
      <c r="A530" s="1"/>
      <c r="B530" s="1"/>
      <c r="C530" s="1"/>
      <c r="D530" s="1"/>
      <c r="E530" s="1"/>
      <c r="F530" s="1"/>
      <c r="G530" s="1"/>
      <c r="H530" s="1"/>
      <c r="I530" s="1"/>
      <c r="J530" s="1"/>
      <c r="K530" s="1"/>
      <c r="L530" s="1"/>
      <c r="M530" s="5"/>
      <c r="AM530" s="13"/>
    </row>
    <row r="531" spans="1:39" x14ac:dyDescent="0.25">
      <c r="A531" s="1"/>
      <c r="B531" s="1"/>
      <c r="C531" s="1"/>
      <c r="D531" s="1"/>
      <c r="E531" s="1"/>
      <c r="F531" s="1"/>
      <c r="G531" s="1"/>
      <c r="H531" s="1"/>
      <c r="I531" s="1"/>
      <c r="J531" s="1"/>
      <c r="K531" s="1"/>
      <c r="L531" s="1"/>
      <c r="M531" s="5"/>
      <c r="AM531" s="13"/>
    </row>
    <row r="532" spans="1:39" x14ac:dyDescent="0.25">
      <c r="A532" s="1"/>
      <c r="B532" s="1"/>
      <c r="C532" s="1"/>
      <c r="D532" s="1"/>
      <c r="E532" s="1"/>
      <c r="F532" s="1"/>
      <c r="G532" s="1"/>
      <c r="H532" s="1"/>
      <c r="I532" s="1"/>
      <c r="J532" s="1"/>
      <c r="K532" s="1"/>
      <c r="L532" s="1"/>
      <c r="M532" s="5"/>
      <c r="AM532" s="13"/>
    </row>
    <row r="533" spans="1:39" x14ac:dyDescent="0.25">
      <c r="A533" s="1"/>
      <c r="B533" s="1"/>
      <c r="C533" s="1"/>
      <c r="D533" s="1"/>
      <c r="E533" s="1"/>
      <c r="F533" s="1"/>
      <c r="G533" s="1"/>
      <c r="H533" s="1"/>
      <c r="I533" s="1"/>
      <c r="J533" s="1"/>
      <c r="K533" s="1"/>
      <c r="L533" s="1"/>
      <c r="M533" s="5"/>
      <c r="AM533" s="13"/>
    </row>
    <row r="534" spans="1:39" x14ac:dyDescent="0.25">
      <c r="A534" s="1"/>
      <c r="B534" s="1"/>
      <c r="C534" s="1"/>
      <c r="D534" s="1"/>
      <c r="E534" s="1"/>
      <c r="F534" s="1"/>
      <c r="G534" s="1"/>
      <c r="H534" s="1"/>
      <c r="I534" s="1"/>
      <c r="J534" s="1"/>
      <c r="K534" s="1"/>
      <c r="L534" s="1"/>
      <c r="M534" s="5"/>
      <c r="AM534" s="13"/>
    </row>
    <row r="535" spans="1:39" x14ac:dyDescent="0.25">
      <c r="A535" s="1"/>
      <c r="B535" s="1"/>
      <c r="C535" s="1"/>
      <c r="D535" s="1"/>
      <c r="E535" s="1"/>
      <c r="F535" s="1"/>
      <c r="G535" s="1"/>
      <c r="H535" s="1"/>
      <c r="I535" s="1"/>
      <c r="J535" s="1"/>
      <c r="K535" s="1"/>
      <c r="L535" s="1"/>
      <c r="M535" s="5"/>
      <c r="AM535" s="13"/>
    </row>
    <row r="536" spans="1:39" x14ac:dyDescent="0.25">
      <c r="A536" s="1"/>
      <c r="B536" s="1"/>
      <c r="C536" s="1"/>
      <c r="D536" s="1"/>
      <c r="E536" s="1"/>
      <c r="F536" s="1"/>
      <c r="G536" s="1"/>
      <c r="H536" s="1"/>
      <c r="I536" s="1"/>
      <c r="J536" s="1"/>
      <c r="K536" s="1"/>
      <c r="L536" s="1"/>
      <c r="M536" s="5"/>
      <c r="AM536" s="13"/>
    </row>
    <row r="537" spans="1:39" x14ac:dyDescent="0.25">
      <c r="A537" s="1"/>
      <c r="B537" s="1"/>
      <c r="C537" s="1"/>
      <c r="D537" s="1"/>
      <c r="E537" s="1"/>
      <c r="F537" s="1"/>
      <c r="G537" s="1"/>
      <c r="H537" s="1"/>
      <c r="I537" s="1"/>
      <c r="J537" s="1"/>
      <c r="K537" s="1"/>
      <c r="L537" s="1"/>
      <c r="M537" s="5"/>
      <c r="AM537" s="13"/>
    </row>
    <row r="538" spans="1:39" x14ac:dyDescent="0.25">
      <c r="A538" s="1"/>
      <c r="B538" s="1"/>
      <c r="C538" s="1"/>
      <c r="D538" s="1"/>
      <c r="E538" s="1"/>
      <c r="F538" s="1"/>
      <c r="G538" s="1"/>
      <c r="H538" s="1"/>
      <c r="I538" s="1"/>
      <c r="J538" s="1"/>
      <c r="K538" s="1"/>
      <c r="L538" s="1"/>
      <c r="M538" s="5"/>
      <c r="AM538" s="13"/>
    </row>
    <row r="539" spans="1:39" x14ac:dyDescent="0.25">
      <c r="A539" s="1"/>
      <c r="B539" s="1"/>
      <c r="C539" s="1"/>
      <c r="D539" s="1"/>
      <c r="E539" s="1"/>
      <c r="F539" s="1"/>
      <c r="G539" s="1"/>
      <c r="H539" s="1"/>
      <c r="I539" s="1"/>
      <c r="J539" s="1"/>
      <c r="K539" s="1"/>
      <c r="L539" s="1"/>
      <c r="M539" s="5"/>
      <c r="AM539" s="13"/>
    </row>
    <row r="540" spans="1:39" x14ac:dyDescent="0.25">
      <c r="A540" s="1"/>
      <c r="B540" s="1"/>
      <c r="C540" s="1"/>
      <c r="D540" s="1"/>
      <c r="E540" s="1"/>
      <c r="F540" s="1"/>
      <c r="G540" s="1"/>
      <c r="H540" s="1"/>
      <c r="I540" s="1"/>
      <c r="J540" s="1"/>
      <c r="K540" s="1"/>
      <c r="L540" s="1"/>
      <c r="M540" s="5"/>
      <c r="AM540" s="13"/>
    </row>
    <row r="541" spans="1:39" x14ac:dyDescent="0.25">
      <c r="A541" s="1"/>
      <c r="B541" s="1"/>
      <c r="C541" s="1"/>
      <c r="D541" s="1"/>
      <c r="E541" s="1"/>
      <c r="F541" s="1"/>
      <c r="G541" s="1"/>
      <c r="H541" s="1"/>
      <c r="I541" s="1"/>
      <c r="J541" s="1"/>
      <c r="K541" s="1"/>
      <c r="L541" s="1"/>
      <c r="M541" s="5"/>
      <c r="AM541" s="13"/>
    </row>
    <row r="542" spans="1:39" x14ac:dyDescent="0.25">
      <c r="A542" s="1"/>
      <c r="B542" s="1"/>
      <c r="C542" s="1"/>
      <c r="D542" s="1"/>
      <c r="E542" s="1"/>
      <c r="F542" s="1"/>
      <c r="G542" s="1"/>
      <c r="H542" s="1"/>
      <c r="I542" s="1"/>
      <c r="J542" s="1"/>
      <c r="K542" s="1"/>
      <c r="L542" s="1"/>
      <c r="AM542" s="13"/>
    </row>
    <row r="543" spans="1:39" x14ac:dyDescent="0.25">
      <c r="A543" s="1"/>
      <c r="B543" s="1"/>
      <c r="C543" s="1"/>
      <c r="D543" s="1"/>
      <c r="E543" s="1"/>
      <c r="F543" s="1"/>
      <c r="G543" s="1"/>
      <c r="H543" s="1"/>
      <c r="I543" s="1"/>
      <c r="J543" s="1"/>
      <c r="K543" s="1"/>
      <c r="L543" s="1"/>
      <c r="AM543" s="13"/>
    </row>
    <row r="544" spans="1:39" x14ac:dyDescent="0.25">
      <c r="A544" s="1"/>
      <c r="B544" s="1"/>
      <c r="C544" s="1"/>
      <c r="D544" s="1"/>
      <c r="E544" s="1"/>
      <c r="F544" s="1"/>
      <c r="G544" s="1"/>
      <c r="H544" s="1"/>
      <c r="I544" s="1"/>
      <c r="J544" s="1"/>
      <c r="K544" s="1"/>
      <c r="L544" s="1"/>
      <c r="AM544" s="13"/>
    </row>
    <row r="545" spans="1:39" x14ac:dyDescent="0.25">
      <c r="A545" s="1"/>
      <c r="B545" s="1"/>
      <c r="C545" s="1"/>
      <c r="D545" s="1"/>
      <c r="E545" s="1"/>
      <c r="F545" s="1"/>
      <c r="G545" s="1"/>
      <c r="H545" s="1"/>
      <c r="I545" s="1"/>
      <c r="J545" s="1"/>
      <c r="K545" s="1"/>
      <c r="L545" s="1"/>
      <c r="AM545" s="13"/>
    </row>
    <row r="546" spans="1:39" x14ac:dyDescent="0.25">
      <c r="A546" s="1"/>
      <c r="B546" s="1"/>
      <c r="C546" s="1"/>
      <c r="D546" s="1"/>
      <c r="E546" s="1"/>
      <c r="F546" s="1"/>
      <c r="G546" s="1"/>
      <c r="H546" s="1"/>
      <c r="I546" s="1"/>
      <c r="J546" s="1"/>
      <c r="K546" s="1"/>
      <c r="L546" s="1"/>
      <c r="AM546" s="13"/>
    </row>
  </sheetData>
  <autoFilter ref="A8:AO163"/>
  <mergeCells count="46">
    <mergeCell ref="A3:B3"/>
    <mergeCell ref="A2:C2"/>
    <mergeCell ref="A1:C1"/>
    <mergeCell ref="Q53:Q54"/>
    <mergeCell ref="A4:AK4"/>
    <mergeCell ref="A5:G5"/>
    <mergeCell ref="G6:G8"/>
    <mergeCell ref="D6:D8"/>
    <mergeCell ref="E6:E8"/>
    <mergeCell ref="H5:J7"/>
    <mergeCell ref="S7:S8"/>
    <mergeCell ref="A6:A8"/>
    <mergeCell ref="B6:B8"/>
    <mergeCell ref="C6:C8"/>
    <mergeCell ref="F6:F8"/>
    <mergeCell ref="K7:K8"/>
    <mergeCell ref="L7:L8"/>
    <mergeCell ref="M7:M8"/>
    <mergeCell ref="N7:O7"/>
    <mergeCell ref="K5:P5"/>
    <mergeCell ref="K6:P6"/>
    <mergeCell ref="R7:R8"/>
    <mergeCell ref="U7:U8"/>
    <mergeCell ref="Q5:AA5"/>
    <mergeCell ref="V7:V8"/>
    <mergeCell ref="Y7:Y8"/>
    <mergeCell ref="Z7:Z8"/>
    <mergeCell ref="AA7:AA8"/>
    <mergeCell ref="X7:X8"/>
    <mergeCell ref="V6:X6"/>
    <mergeCell ref="AH6:AI7"/>
    <mergeCell ref="AK5:AK8"/>
    <mergeCell ref="Q6:R6"/>
    <mergeCell ref="S6:U6"/>
    <mergeCell ref="Y6:AA6"/>
    <mergeCell ref="AB6:AB8"/>
    <mergeCell ref="AC6:AF6"/>
    <mergeCell ref="AG6:AG8"/>
    <mergeCell ref="AJ6:AJ8"/>
    <mergeCell ref="AB5:AJ5"/>
    <mergeCell ref="AC7:AC8"/>
    <mergeCell ref="AD7:AD8"/>
    <mergeCell ref="AE7:AE8"/>
    <mergeCell ref="AF7:AF8"/>
    <mergeCell ref="W7:W8"/>
    <mergeCell ref="T7:T8"/>
  </mergeCells>
  <conditionalFormatting sqref="AG9:AI10 AG54:AI61 AG98:AI105 AG156:AI162 AG107:AI154 AG95:AI96 AG72:AI93 AG66:AI69 AG63:AI64 AG50:AI52 AG46:AI48 AG12:AI44">
    <cfRule type="containsText" dxfId="69" priority="271" operator="containsText" text="Satisfactoria">
      <formula>NOT(ISERROR(SEARCH("Satisfactoria",AG9)))</formula>
    </cfRule>
    <cfRule type="containsText" dxfId="68" priority="272" operator="containsText" text="Moderada">
      <formula>NOT(ISERROR(SEARCH("Moderada",AG9)))</formula>
    </cfRule>
    <cfRule type="containsText" dxfId="67" priority="273" operator="containsText" text="Crítica">
      <formula>NOT(ISERROR(SEARCH("Crítica",AG9)))</formula>
    </cfRule>
    <cfRule type="containsText" dxfId="66" priority="274" operator="containsText" text="Catastrófica">
      <formula>NOT(ISERROR(SEARCH("Catastrófica",AG9)))</formula>
    </cfRule>
  </conditionalFormatting>
  <conditionalFormatting sqref="AG9:AI10 AG54:AI61 AG98:AI105 AG156:AI162 AG107:AI154 AG95:AI96 AG72:AI93 AG66:AI69 AG63:AI64 AG50:AI52 AG46:AI48 AG12:AI44">
    <cfRule type="containsText" dxfId="65" priority="265" operator="containsText" text="Crítica">
      <formula>NOT(ISERROR(SEARCH("Crítica",AG9)))</formula>
    </cfRule>
  </conditionalFormatting>
  <conditionalFormatting sqref="AG11:AI11">
    <cfRule type="containsText" dxfId="64" priority="249" operator="containsText" text="Satisfactoria">
      <formula>NOT(ISERROR(SEARCH("Satisfactoria",AG11)))</formula>
    </cfRule>
    <cfRule type="containsText" dxfId="63" priority="250" operator="containsText" text="Moderada">
      <formula>NOT(ISERROR(SEARCH("Moderada",AG11)))</formula>
    </cfRule>
    <cfRule type="containsText" dxfId="62" priority="251" operator="containsText" text="Crítica">
      <formula>NOT(ISERROR(SEARCH("Crítica",AG11)))</formula>
    </cfRule>
    <cfRule type="containsText" dxfId="61" priority="252" operator="containsText" text="Catastrófica">
      <formula>NOT(ISERROR(SEARCH("Catastrófica",AG11)))</formula>
    </cfRule>
  </conditionalFormatting>
  <conditionalFormatting sqref="AG11:AI11">
    <cfRule type="containsText" dxfId="60" priority="247" operator="containsText" text="Crítica">
      <formula>NOT(ISERROR(SEARCH("Crítica",AG11)))</formula>
    </cfRule>
  </conditionalFormatting>
  <conditionalFormatting sqref="AG49:AI49">
    <cfRule type="containsText" dxfId="59" priority="243" operator="containsText" text="Satisfactoria">
      <formula>NOT(ISERROR(SEARCH("Satisfactoria",AG49)))</formula>
    </cfRule>
    <cfRule type="containsText" dxfId="58" priority="244" operator="containsText" text="Moderada">
      <formula>NOT(ISERROR(SEARCH("Moderada",AG49)))</formula>
    </cfRule>
    <cfRule type="containsText" dxfId="57" priority="245" operator="containsText" text="Crítica">
      <formula>NOT(ISERROR(SEARCH("Crítica",AG49)))</formula>
    </cfRule>
    <cfRule type="containsText" dxfId="56" priority="246" operator="containsText" text="Catastrófica">
      <formula>NOT(ISERROR(SEARCH("Catastrófica",AG49)))</formula>
    </cfRule>
  </conditionalFormatting>
  <conditionalFormatting sqref="AG49:AI49">
    <cfRule type="containsText" dxfId="55" priority="241" operator="containsText" text="Crítica">
      <formula>NOT(ISERROR(SEARCH("Crítica",AG49)))</formula>
    </cfRule>
  </conditionalFormatting>
  <conditionalFormatting sqref="AG53:AI53">
    <cfRule type="containsText" dxfId="54" priority="231" operator="containsText" text="Satisfactoria">
      <formula>NOT(ISERROR(SEARCH("Satisfactoria",AG53)))</formula>
    </cfRule>
    <cfRule type="containsText" dxfId="53" priority="232" operator="containsText" text="Moderada">
      <formula>NOT(ISERROR(SEARCH("Moderada",AG53)))</formula>
    </cfRule>
    <cfRule type="containsText" dxfId="52" priority="233" operator="containsText" text="Crítica">
      <formula>NOT(ISERROR(SEARCH("Crítica",AG53)))</formula>
    </cfRule>
    <cfRule type="containsText" dxfId="51" priority="234" operator="containsText" text="Catastrófica">
      <formula>NOT(ISERROR(SEARCH("Catastrófica",AG53)))</formula>
    </cfRule>
  </conditionalFormatting>
  <conditionalFormatting sqref="AG53:AI53">
    <cfRule type="containsText" dxfId="50" priority="229" operator="containsText" text="Crítica">
      <formula>NOT(ISERROR(SEARCH("Crítica",AG53)))</formula>
    </cfRule>
  </conditionalFormatting>
  <conditionalFormatting sqref="AG45:AI45">
    <cfRule type="containsText" dxfId="49" priority="135" operator="containsText" text="Satisfactoria">
      <formula>NOT(ISERROR(SEARCH("Satisfactoria",AG45)))</formula>
    </cfRule>
    <cfRule type="containsText" dxfId="48" priority="136" operator="containsText" text="Moderada">
      <formula>NOT(ISERROR(SEARCH("Moderada",AG45)))</formula>
    </cfRule>
    <cfRule type="containsText" dxfId="47" priority="137" operator="containsText" text="Crítica">
      <formula>NOT(ISERROR(SEARCH("Crítica",AG45)))</formula>
    </cfRule>
    <cfRule type="containsText" dxfId="46" priority="138" operator="containsText" text="Catastrófica">
      <formula>NOT(ISERROR(SEARCH("Catastrófica",AG45)))</formula>
    </cfRule>
  </conditionalFormatting>
  <conditionalFormatting sqref="AG45:AI45">
    <cfRule type="containsText" dxfId="45" priority="133" operator="containsText" text="Crítica">
      <formula>NOT(ISERROR(SEARCH("Crítica",AG45)))</formula>
    </cfRule>
  </conditionalFormatting>
  <conditionalFormatting sqref="AG155:AI155">
    <cfRule type="containsText" dxfId="44" priority="117" operator="containsText" text="Satisfactoria">
      <formula>NOT(ISERROR(SEARCH("Satisfactoria",AG155)))</formula>
    </cfRule>
    <cfRule type="containsText" dxfId="43" priority="118" operator="containsText" text="Moderada">
      <formula>NOT(ISERROR(SEARCH("Moderada",AG155)))</formula>
    </cfRule>
    <cfRule type="containsText" dxfId="42" priority="119" operator="containsText" text="Crítica">
      <formula>NOT(ISERROR(SEARCH("Crítica",AG155)))</formula>
    </cfRule>
    <cfRule type="containsText" dxfId="41" priority="120" operator="containsText" text="Catastrófica">
      <formula>NOT(ISERROR(SEARCH("Catastrófica",AG155)))</formula>
    </cfRule>
  </conditionalFormatting>
  <conditionalFormatting sqref="AG155:AI155">
    <cfRule type="containsText" dxfId="40" priority="115" operator="containsText" text="Crítica">
      <formula>NOT(ISERROR(SEARCH("Crítica",AG155)))</formula>
    </cfRule>
  </conditionalFormatting>
  <conditionalFormatting sqref="AG62:AI62">
    <cfRule type="containsText" dxfId="39" priority="111" operator="containsText" text="Satisfactoria">
      <formula>NOT(ISERROR(SEARCH("Satisfactoria",AG62)))</formula>
    </cfRule>
    <cfRule type="containsText" dxfId="38" priority="112" operator="containsText" text="Moderada">
      <formula>NOT(ISERROR(SEARCH("Moderada",AG62)))</formula>
    </cfRule>
    <cfRule type="containsText" dxfId="37" priority="113" operator="containsText" text="Crítica">
      <formula>NOT(ISERROR(SEARCH("Crítica",AG62)))</formula>
    </cfRule>
    <cfRule type="containsText" dxfId="36" priority="114" operator="containsText" text="Catastrófica">
      <formula>NOT(ISERROR(SEARCH("Catastrófica",AG62)))</formula>
    </cfRule>
  </conditionalFormatting>
  <conditionalFormatting sqref="AG62:AI62">
    <cfRule type="containsText" dxfId="35" priority="109" operator="containsText" text="Crítica">
      <formula>NOT(ISERROR(SEARCH("Crítica",AG62)))</formula>
    </cfRule>
  </conditionalFormatting>
  <conditionalFormatting sqref="AG65:AI65">
    <cfRule type="containsText" dxfId="34" priority="105" operator="containsText" text="Satisfactoria">
      <formula>NOT(ISERROR(SEARCH("Satisfactoria",AG65)))</formula>
    </cfRule>
    <cfRule type="containsText" dxfId="33" priority="106" operator="containsText" text="Moderada">
      <formula>NOT(ISERROR(SEARCH("Moderada",AG65)))</formula>
    </cfRule>
    <cfRule type="containsText" dxfId="32" priority="107" operator="containsText" text="Crítica">
      <formula>NOT(ISERROR(SEARCH("Crítica",AG65)))</formula>
    </cfRule>
    <cfRule type="containsText" dxfId="31" priority="108" operator="containsText" text="Catastrófica">
      <formula>NOT(ISERROR(SEARCH("Catastrófica",AG65)))</formula>
    </cfRule>
  </conditionalFormatting>
  <conditionalFormatting sqref="AG65:AI65">
    <cfRule type="containsText" dxfId="30" priority="103" operator="containsText" text="Crítica">
      <formula>NOT(ISERROR(SEARCH("Crítica",AG65)))</formula>
    </cfRule>
  </conditionalFormatting>
  <conditionalFormatting sqref="AG70:AI70">
    <cfRule type="containsText" dxfId="29" priority="93" operator="containsText" text="Satisfactoria">
      <formula>NOT(ISERROR(SEARCH("Satisfactoria",AG70)))</formula>
    </cfRule>
    <cfRule type="containsText" dxfId="28" priority="94" operator="containsText" text="Moderada">
      <formula>NOT(ISERROR(SEARCH("Moderada",AG70)))</formula>
    </cfRule>
    <cfRule type="containsText" dxfId="27" priority="95" operator="containsText" text="Crítica">
      <formula>NOT(ISERROR(SEARCH("Crítica",AG70)))</formula>
    </cfRule>
    <cfRule type="containsText" dxfId="26" priority="96" operator="containsText" text="Catastrófica">
      <formula>NOT(ISERROR(SEARCH("Catastrófica",AG70)))</formula>
    </cfRule>
  </conditionalFormatting>
  <conditionalFormatting sqref="AG70:AI70">
    <cfRule type="containsText" dxfId="25" priority="91" operator="containsText" text="Crítica">
      <formula>NOT(ISERROR(SEARCH("Crítica",AG70)))</formula>
    </cfRule>
  </conditionalFormatting>
  <conditionalFormatting sqref="AG71:AI71">
    <cfRule type="containsText" dxfId="24" priority="87" operator="containsText" text="Satisfactoria">
      <formula>NOT(ISERROR(SEARCH("Satisfactoria",AG71)))</formula>
    </cfRule>
    <cfRule type="containsText" dxfId="23" priority="88" operator="containsText" text="Moderada">
      <formula>NOT(ISERROR(SEARCH("Moderada",AG71)))</formula>
    </cfRule>
    <cfRule type="containsText" dxfId="22" priority="89" operator="containsText" text="Crítica">
      <formula>NOT(ISERROR(SEARCH("Crítica",AG71)))</formula>
    </cfRule>
    <cfRule type="containsText" dxfId="21" priority="90" operator="containsText" text="Catastrófica">
      <formula>NOT(ISERROR(SEARCH("Catastrófica",AG71)))</formula>
    </cfRule>
  </conditionalFormatting>
  <conditionalFormatting sqref="AG71:AI71">
    <cfRule type="containsText" dxfId="20" priority="85" operator="containsText" text="Crítica">
      <formula>NOT(ISERROR(SEARCH("Crítica",AG71)))</formula>
    </cfRule>
  </conditionalFormatting>
  <conditionalFormatting sqref="AG85:AI85">
    <cfRule type="containsText" dxfId="19" priority="75" operator="containsText" text="Satisfactoria">
      <formula>NOT(ISERROR(SEARCH("Satisfactoria",AG85)))</formula>
    </cfRule>
    <cfRule type="containsText" dxfId="18" priority="76" operator="containsText" text="Moderada">
      <formula>NOT(ISERROR(SEARCH("Moderada",AG85)))</formula>
    </cfRule>
    <cfRule type="containsText" dxfId="17" priority="77" operator="containsText" text="Crítica">
      <formula>NOT(ISERROR(SEARCH("Crítica",AG85)))</formula>
    </cfRule>
    <cfRule type="containsText" dxfId="16" priority="78" operator="containsText" text="Catastrófica">
      <formula>NOT(ISERROR(SEARCH("Catastrófica",AG85)))</formula>
    </cfRule>
  </conditionalFormatting>
  <conditionalFormatting sqref="AG85:AI85">
    <cfRule type="containsText" dxfId="15" priority="73" operator="containsText" text="Crítica">
      <formula>NOT(ISERROR(SEARCH("Crítica",AG85)))</formula>
    </cfRule>
  </conditionalFormatting>
  <conditionalFormatting sqref="AG94:AI94">
    <cfRule type="containsText" dxfId="14" priority="50" operator="containsText" text="Satisfactoria">
      <formula>NOT(ISERROR(SEARCH("Satisfactoria",AG94)))</formula>
    </cfRule>
    <cfRule type="containsText" dxfId="13" priority="51" operator="containsText" text="Moderada">
      <formula>NOT(ISERROR(SEARCH("Moderada",AG94)))</formula>
    </cfRule>
    <cfRule type="containsText" dxfId="12" priority="52" operator="containsText" text="Crítica">
      <formula>NOT(ISERROR(SEARCH("Crítica",AG94)))</formula>
    </cfRule>
    <cfRule type="containsText" dxfId="11" priority="53" operator="containsText" text="Catastrófica">
      <formula>NOT(ISERROR(SEARCH("Catastrófica",AG94)))</formula>
    </cfRule>
  </conditionalFormatting>
  <conditionalFormatting sqref="AG94:AI94">
    <cfRule type="containsText" dxfId="10" priority="49" operator="containsText" text="Crítica">
      <formula>NOT(ISERROR(SEARCH("Crítica",AG94)))</formula>
    </cfRule>
  </conditionalFormatting>
  <conditionalFormatting sqref="AG97:AI97">
    <cfRule type="containsText" dxfId="9" priority="32" operator="containsText" text="Satisfactoria">
      <formula>NOT(ISERROR(SEARCH("Satisfactoria",AG97)))</formula>
    </cfRule>
    <cfRule type="containsText" dxfId="8" priority="33" operator="containsText" text="Moderada">
      <formula>NOT(ISERROR(SEARCH("Moderada",AG97)))</formula>
    </cfRule>
    <cfRule type="containsText" dxfId="7" priority="34" operator="containsText" text="Crítica">
      <formula>NOT(ISERROR(SEARCH("Crítica",AG97)))</formula>
    </cfRule>
    <cfRule type="containsText" dxfId="6" priority="35" operator="containsText" text="Catastrófica">
      <formula>NOT(ISERROR(SEARCH("Catastrófica",AG97)))</formula>
    </cfRule>
  </conditionalFormatting>
  <conditionalFormatting sqref="AG97:AI97">
    <cfRule type="containsText" dxfId="5" priority="31" operator="containsText" text="Crítica">
      <formula>NOT(ISERROR(SEARCH("Crítica",AG97)))</formula>
    </cfRule>
  </conditionalFormatting>
  <conditionalFormatting sqref="AG106:AI106">
    <cfRule type="containsText" dxfId="4" priority="8" operator="containsText" text="Satisfactoria">
      <formula>NOT(ISERROR(SEARCH("Satisfactoria",AG106)))</formula>
    </cfRule>
    <cfRule type="containsText" dxfId="3" priority="9" operator="containsText" text="Moderada">
      <formula>NOT(ISERROR(SEARCH("Moderada",AG106)))</formula>
    </cfRule>
    <cfRule type="containsText" dxfId="2" priority="10" operator="containsText" text="Crítica">
      <formula>NOT(ISERROR(SEARCH("Crítica",AG106)))</formula>
    </cfRule>
    <cfRule type="containsText" dxfId="1" priority="11" operator="containsText" text="Catastrófica">
      <formula>NOT(ISERROR(SEARCH("Catastrófica",AG106)))</formula>
    </cfRule>
  </conditionalFormatting>
  <conditionalFormatting sqref="AG106:AI106">
    <cfRule type="containsText" dxfId="0" priority="7" operator="containsText" text="Crítica">
      <formula>NOT(ISERROR(SEARCH("Crítica",AG106)))</formula>
    </cfRule>
  </conditionalFormatting>
  <dataValidations xWindow="1182" yWindow="578" count="27">
    <dataValidation allowBlank="1" showInputMessage="1" promptTitle="Aviso importante" prompt="La información contenida en esta celda debe corresponder con exactitud a lo aprobado en el Plan Sectorial de Desarrollo y no puede ser modificada" sqref="Q55:Q162 Q9:Q53"/>
    <dataValidation allowBlank="1" showInputMessage="1" promptTitle="Aviso importante" prompt="Favor no modificar la información contenida en esta celda." sqref="K9:L162"/>
    <dataValidation allowBlank="1" showInputMessage="1" promptTitle="Aviso importante" prompt="Establece la manera de medir la meta propuesta." sqref="V9:V162 X9:X162"/>
    <dataValidation type="whole" operator="greaterThan" allowBlank="1" showInputMessage="1" promptTitle="Para tener en cuenta" prompt="Favor no modificar la información contenida en esta columna." sqref="S9:T162">
      <formula1>0</formula1>
    </dataValidation>
    <dataValidation allowBlank="1" showInputMessage="1" promptTitle="Mensaje importante" prompt="Favor indique el número del Acuerdo con el cual le fue aprobado el Plan de Inversiones para la anualidad." sqref="N9:N162"/>
    <dataValidation type="whole" operator="greaterThanOrEqual" allowBlank="1" showInputMessage="1" promptTitle="Aviso importante" prompt="Favor exprese el valor ejecutado en pesos y sin decimales, según lo reportado en SIIF para la actividad." sqref="P9:P162">
      <formula1>0</formula1>
    </dataValidation>
    <dataValidation type="whole" operator="greaterThanOrEqual" allowBlank="1" showInputMessage="1" promptTitle="Aviso importante" prompt="Favor exprese el valor aprobado en pesos y sin decimales, según Acuerdo de aprobación del Plan de Inversiones de la vigencia." sqref="O9:O162">
      <formula1>0</formula1>
    </dataValidation>
    <dataValidation allowBlank="1" showInputMessage="1" promptTitle="Recuerde" prompt="El producto debe tener coherencia con la actividad y con la unidad de medida." sqref="R9:R162"/>
    <dataValidation allowBlank="1" showInputMessage="1" promptTitle="Recuerde" prompt="El plazo máximo debe ser hasta el 31 de diciembre del respectivo año. La fecha se debe registrar en formato: AAA/MM/DD." sqref="Z9:Z162"/>
    <dataValidation allowBlank="1" showInputMessage="1" promptTitle="Recuerde" prompt="La fecha se debe registrar en formato: AAA/MM/DD." sqref="Y9:Y162"/>
    <dataValidation allowBlank="1" showInputMessage="1" promptTitle="Esta celda está formulada" prompt="Favor no modificarla" sqref="AA9:AA162"/>
    <dataValidation allowBlank="1" showInputMessage="1" promptTitle="A tener en cuenta" prompt="La justificación se entiende como el impacto esperado al desarrollarse la actividad propuesta en el plan de acción, es decir, da respuesta a la pregunta ¿Para qué? y es diferente al objeto del contrato. " sqref="E9:E162"/>
    <dataValidation allowBlank="1" showInputMessage="1" promptTitle="Nota metodológica" prompt="Indique las acciones realizadas en el proceso precontractual; el detalle de los principales productos recibidos; cuando la actividad cuente con recursos de vigencias futuras favor indique el monto de los recursos autorizados por el CSJ." sqref="AB9:AB162"/>
    <dataValidation allowBlank="1" showInputMessage="1" promptTitle="Para el registro de los datos" prompt="Diligenciar el avance acumulado a la fecha de reporte. Exprese el monto de los bienes y servicios recibidos en el periodo en valores absolutos y sin decimales." sqref="AC9:AC162"/>
    <dataValidation allowBlank="1" showInputMessage="1" promptTitle="Para el diligenciamiento" prompt="Registre en valores absolutos y sin decimales de 0 al 100 el avance en tiempo de la actividad." sqref="AF9:AF162"/>
    <dataValidation allowBlank="1" showInputMessage="1" showErrorMessage="1" promptTitle="Esta celda está formulada" prompt="Expresa el porcentaje de los recursos comprometidos. Esta celda no requiere diligenciamiento por ser el resultado de una fórmula predeterminada; favor no modificar ni registrar nada en la misma." sqref="AE9:AE162"/>
    <dataValidation allowBlank="1" showInputMessage="1" promptTitle="Para tener en cuenta" prompt="Favor no modificar la información contenida en esta celda." sqref="F9:J162 A9:C162"/>
    <dataValidation allowBlank="1" showInputMessage="1" showErrorMessage="1" promptTitle="Esta celda está formulada" prompt="Aquí se expresa el porcentaje de cumplimiento de la meta definida. Esta celda no requiere diligenciamiento por ser el resultado de una fórmula predeterminada; favor no modificar ni registrar nada en la misma." sqref="AD9:AD162"/>
    <dataValidation allowBlank="1" showInputMessage="1" promptTitle="Nota metodológica" prompt="Representa el % de avance con respecto a la meta y de acuerdo a los niveles alcanzados. Los colores representan las siguientes situaciones: Rojo &lt;=50% (Catastrófica), Naranja &gt;50% &lt;=80%(Crítica), Amarillo &gt;80% &lt;=95%(Moderada) y verde &gt; 95% (Satisfactoria)" sqref="AG9:AG162"/>
    <dataValidation allowBlank="1" showInputMessage="1" promptTitle="Síntesis de los resultados" prompt="Describir el estado de avance acumulado en el periodo, presentar un análisis de los factores que afectaron el resultado esperado, indicar las novedades que presenta la actividad y relacionar el número del contrato, sus prórrogas y/o modificaciones._x000a__x000a_" sqref="AJ9:AJ162"/>
    <dataValidation allowBlank="1" showInputMessage="1" showErrorMessage="1" promptTitle="Para tener en cuenta" prompt="Favor no modificar la información contenida en esta celda." sqref="AK9:AK162"/>
    <dataValidation allowBlank="1" showInputMessage="1" promptTitle="Para el reporte" prompt="La unidad de medida debe ser coherente con la descripción de la actividad y con el producto y debe actualizarse con base en el Plan de Inversiones aprobado por el CSJ" sqref="U9:U162"/>
    <dataValidation allowBlank="1" showInputMessage="1" promptTitle="Aviso importante" prompt="Describa brevemente el indicador y qué pretende medir." sqref="W9:W162"/>
    <dataValidation allowBlank="1" showInputMessage="1" promptTitle="Aviso importante" prompt="Favor no modificar la información contenida en esta celda. La información corresponde al reporte SIIF a la fecha de corte." sqref="M9:M162"/>
    <dataValidation allowBlank="1" showInputMessage="1" promptTitle="Para tener en cuenta" prompt="Debe ser coherente con la actividad aprobada por el CSJ en el respectivo Plan de Inversiones. " sqref="D9:D162"/>
    <dataValidation allowBlank="1" showInputMessage="1" promptTitle="Indique en esta columna" prompt="El número de usuarios internos que se beneficiarán con la ejecución de cada actividad." sqref="AH9:AH162"/>
    <dataValidation allowBlank="1" showInputMessage="1" promptTitle="Indique en esta columna" prompt="El número de usuarios externos que se beneficiarán con la ejecución de cada actividad." sqref="AI9:AI162"/>
  </dataValidations>
  <printOptions horizontalCentered="1" verticalCentered="1"/>
  <pageMargins left="0.23622047244094491" right="0.23622047244094491" top="0.35433070866141736" bottom="0.74803149606299213" header="0.19685039370078741" footer="0.31496062992125984"/>
  <pageSetup scale="70" orientation="landscape" horizontalDpi="4294967293" verticalDpi="4294967295"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275" id="{55B92208-0B85-4656-94AC-6888042A512D}">
            <x14:iconSet iconSet="4TrafficLights" custom="1">
              <x14:cfvo type="percent">
                <xm:f>0</xm:f>
              </x14:cfvo>
              <x14:cfvo type="percent" gte="0">
                <xm:f>50</xm:f>
              </x14:cfvo>
              <x14:cfvo type="percent" gte="0">
                <xm:f>80</xm:f>
              </x14:cfvo>
              <x14:cfvo type="percent" gte="0">
                <xm:f>95</xm:f>
              </x14:cfvo>
              <x14:cfIcon iconSet="4RedToBlack" iconId="3"/>
              <x14:cfIcon iconSet="3TrafficLights1" iconId="0"/>
              <x14:cfIcon iconSet="3TrafficLights1" iconId="1"/>
              <x14:cfIcon iconSet="3TrafficLights1" iconId="2"/>
            </x14:iconSet>
          </x14:cfRule>
          <xm:sqref>AG9:AI9</xm:sqref>
        </x14:conditionalFormatting>
        <x14:conditionalFormatting xmlns:xm="http://schemas.microsoft.com/office/excel/2006/main">
          <x14:cfRule type="iconSet" priority="248" id="{E406B2BA-F349-45F3-92FE-108094F084A1}">
            <x14:iconSet iconSet="4TrafficLights" custom="1">
              <x14:cfvo type="percent">
                <xm:f>0</xm:f>
              </x14:cfvo>
              <x14:cfvo type="percent" gte="0">
                <xm:f>50</xm:f>
              </x14:cfvo>
              <x14:cfvo type="percent" gte="0">
                <xm:f>80</xm:f>
              </x14:cfvo>
              <x14:cfvo type="percent" gte="0">
                <xm:f>95</xm:f>
              </x14:cfvo>
              <x14:cfIcon iconSet="4RedToBlack" iconId="3"/>
              <x14:cfIcon iconSet="3TrafficLights1" iconId="0"/>
              <x14:cfIcon iconSet="3TrafficLights1" iconId="1"/>
              <x14:cfIcon iconSet="3TrafficLights1" iconId="2"/>
            </x14:iconSet>
          </x14:cfRule>
          <xm:sqref>AG11:AI11</xm:sqref>
        </x14:conditionalFormatting>
        <x14:conditionalFormatting xmlns:xm="http://schemas.microsoft.com/office/excel/2006/main">
          <x14:cfRule type="iconSet" priority="242" id="{340D8AF4-D005-4A18-A82E-27A960DC11DD}">
            <x14:iconSet iconSet="4TrafficLights" custom="1">
              <x14:cfvo type="percent">
                <xm:f>0</xm:f>
              </x14:cfvo>
              <x14:cfvo type="percent" gte="0">
                <xm:f>50</xm:f>
              </x14:cfvo>
              <x14:cfvo type="percent" gte="0">
                <xm:f>80</xm:f>
              </x14:cfvo>
              <x14:cfvo type="percent" gte="0">
                <xm:f>95</xm:f>
              </x14:cfvo>
              <x14:cfIcon iconSet="4RedToBlack" iconId="3"/>
              <x14:cfIcon iconSet="3TrafficLights1" iconId="0"/>
              <x14:cfIcon iconSet="3TrafficLights1" iconId="1"/>
              <x14:cfIcon iconSet="3TrafficLights1" iconId="2"/>
            </x14:iconSet>
          </x14:cfRule>
          <xm:sqref>AG49:AI49</xm:sqref>
        </x14:conditionalFormatting>
        <x14:conditionalFormatting xmlns:xm="http://schemas.microsoft.com/office/excel/2006/main">
          <x14:cfRule type="iconSet" priority="230" id="{6707C977-29C3-4C41-ADC3-44C32D31B401}">
            <x14:iconSet iconSet="4TrafficLights" custom="1">
              <x14:cfvo type="percent">
                <xm:f>0</xm:f>
              </x14:cfvo>
              <x14:cfvo type="percent" gte="0">
                <xm:f>50</xm:f>
              </x14:cfvo>
              <x14:cfvo type="percent" gte="0">
                <xm:f>80</xm:f>
              </x14:cfvo>
              <x14:cfvo type="percent" gte="0">
                <xm:f>95</xm:f>
              </x14:cfvo>
              <x14:cfIcon iconSet="4RedToBlack" iconId="3"/>
              <x14:cfIcon iconSet="3TrafficLights1" iconId="0"/>
              <x14:cfIcon iconSet="3TrafficLights1" iconId="1"/>
              <x14:cfIcon iconSet="3TrafficLights1" iconId="2"/>
            </x14:iconSet>
          </x14:cfRule>
          <xm:sqref>AG53:AI53</xm:sqref>
        </x14:conditionalFormatting>
        <x14:conditionalFormatting xmlns:xm="http://schemas.microsoft.com/office/excel/2006/main">
          <x14:cfRule type="iconSet" priority="134" id="{66B5DB1D-7EEA-4D2D-A89A-B5CC10D7AF07}">
            <x14:iconSet iconSet="4TrafficLights" custom="1">
              <x14:cfvo type="percent">
                <xm:f>0</xm:f>
              </x14:cfvo>
              <x14:cfvo type="percent" gte="0">
                <xm:f>50</xm:f>
              </x14:cfvo>
              <x14:cfvo type="percent" gte="0">
                <xm:f>80</xm:f>
              </x14:cfvo>
              <x14:cfvo type="percent" gte="0">
                <xm:f>95</xm:f>
              </x14:cfvo>
              <x14:cfIcon iconSet="4RedToBlack" iconId="3"/>
              <x14:cfIcon iconSet="3TrafficLights1" iconId="0"/>
              <x14:cfIcon iconSet="3TrafficLights1" iconId="1"/>
              <x14:cfIcon iconSet="3TrafficLights1" iconId="2"/>
            </x14:iconSet>
          </x14:cfRule>
          <xm:sqref>AG45:AI45</xm:sqref>
        </x14:conditionalFormatting>
        <x14:conditionalFormatting xmlns:xm="http://schemas.microsoft.com/office/excel/2006/main">
          <x14:cfRule type="iconSet" priority="116" id="{B57B263A-4181-4AEA-BE13-478403C7197B}">
            <x14:iconSet iconSet="4TrafficLights" custom="1">
              <x14:cfvo type="percent">
                <xm:f>0</xm:f>
              </x14:cfvo>
              <x14:cfvo type="percent" gte="0">
                <xm:f>50</xm:f>
              </x14:cfvo>
              <x14:cfvo type="percent" gte="0">
                <xm:f>80</xm:f>
              </x14:cfvo>
              <x14:cfvo type="percent" gte="0">
                <xm:f>95</xm:f>
              </x14:cfvo>
              <x14:cfIcon iconSet="4RedToBlack" iconId="3"/>
              <x14:cfIcon iconSet="3TrafficLights1" iconId="0"/>
              <x14:cfIcon iconSet="3TrafficLights1" iconId="1"/>
              <x14:cfIcon iconSet="3TrafficLights1" iconId="2"/>
            </x14:iconSet>
          </x14:cfRule>
          <xm:sqref>AG155:AI155</xm:sqref>
        </x14:conditionalFormatting>
        <x14:conditionalFormatting xmlns:xm="http://schemas.microsoft.com/office/excel/2006/main">
          <x14:cfRule type="iconSet" priority="110" id="{AD21253A-AE80-4FCB-A5C5-BC48CBC579D3}">
            <x14:iconSet iconSet="4TrafficLights" custom="1">
              <x14:cfvo type="percent">
                <xm:f>0</xm:f>
              </x14:cfvo>
              <x14:cfvo type="percent" gte="0">
                <xm:f>50</xm:f>
              </x14:cfvo>
              <x14:cfvo type="percent" gte="0">
                <xm:f>80</xm:f>
              </x14:cfvo>
              <x14:cfvo type="percent" gte="0">
                <xm:f>95</xm:f>
              </x14:cfvo>
              <x14:cfIcon iconSet="4RedToBlack" iconId="3"/>
              <x14:cfIcon iconSet="3TrafficLights1" iconId="0"/>
              <x14:cfIcon iconSet="3TrafficLights1" iconId="1"/>
              <x14:cfIcon iconSet="3TrafficLights1" iconId="2"/>
            </x14:iconSet>
          </x14:cfRule>
          <xm:sqref>AG62:AI62</xm:sqref>
        </x14:conditionalFormatting>
        <x14:conditionalFormatting xmlns:xm="http://schemas.microsoft.com/office/excel/2006/main">
          <x14:cfRule type="iconSet" priority="104" id="{B0B7126E-EE5E-45DB-8743-DD815455AF05}">
            <x14:iconSet iconSet="4TrafficLights" custom="1">
              <x14:cfvo type="percent">
                <xm:f>0</xm:f>
              </x14:cfvo>
              <x14:cfvo type="percent" gte="0">
                <xm:f>50</xm:f>
              </x14:cfvo>
              <x14:cfvo type="percent" gte="0">
                <xm:f>80</xm:f>
              </x14:cfvo>
              <x14:cfvo type="percent" gte="0">
                <xm:f>95</xm:f>
              </x14:cfvo>
              <x14:cfIcon iconSet="4RedToBlack" iconId="3"/>
              <x14:cfIcon iconSet="3TrafficLights1" iconId="0"/>
              <x14:cfIcon iconSet="3TrafficLights1" iconId="1"/>
              <x14:cfIcon iconSet="3TrafficLights1" iconId="2"/>
            </x14:iconSet>
          </x14:cfRule>
          <xm:sqref>AG65:AI65</xm:sqref>
        </x14:conditionalFormatting>
        <x14:conditionalFormatting xmlns:xm="http://schemas.microsoft.com/office/excel/2006/main">
          <x14:cfRule type="iconSet" priority="92" id="{2195CE90-E7E2-44BA-9020-1A3A92626429}">
            <x14:iconSet iconSet="4TrafficLights" custom="1">
              <x14:cfvo type="percent">
                <xm:f>0</xm:f>
              </x14:cfvo>
              <x14:cfvo type="percent" gte="0">
                <xm:f>50</xm:f>
              </x14:cfvo>
              <x14:cfvo type="percent" gte="0">
                <xm:f>80</xm:f>
              </x14:cfvo>
              <x14:cfvo type="percent" gte="0">
                <xm:f>95</xm:f>
              </x14:cfvo>
              <x14:cfIcon iconSet="4RedToBlack" iconId="3"/>
              <x14:cfIcon iconSet="3TrafficLights1" iconId="0"/>
              <x14:cfIcon iconSet="3TrafficLights1" iconId="1"/>
              <x14:cfIcon iconSet="3TrafficLights1" iconId="2"/>
            </x14:iconSet>
          </x14:cfRule>
          <xm:sqref>AG70:AI70</xm:sqref>
        </x14:conditionalFormatting>
        <x14:conditionalFormatting xmlns:xm="http://schemas.microsoft.com/office/excel/2006/main">
          <x14:cfRule type="iconSet" priority="86" id="{4A272ACF-ACC1-4926-982A-A56E21B504B7}">
            <x14:iconSet iconSet="4TrafficLights" custom="1">
              <x14:cfvo type="percent">
                <xm:f>0</xm:f>
              </x14:cfvo>
              <x14:cfvo type="percent" gte="0">
                <xm:f>50</xm:f>
              </x14:cfvo>
              <x14:cfvo type="percent" gte="0">
                <xm:f>80</xm:f>
              </x14:cfvo>
              <x14:cfvo type="percent" gte="0">
                <xm:f>95</xm:f>
              </x14:cfvo>
              <x14:cfIcon iconSet="4RedToBlack" iconId="3"/>
              <x14:cfIcon iconSet="3TrafficLights1" iconId="0"/>
              <x14:cfIcon iconSet="3TrafficLights1" iconId="1"/>
              <x14:cfIcon iconSet="3TrafficLights1" iconId="2"/>
            </x14:iconSet>
          </x14:cfRule>
          <xm:sqref>AG71:AI71</xm:sqref>
        </x14:conditionalFormatting>
        <x14:conditionalFormatting xmlns:xm="http://schemas.microsoft.com/office/excel/2006/main">
          <x14:cfRule type="iconSet" priority="74" id="{B1D080F2-3728-4E0D-9594-5EBBE886CD83}">
            <x14:iconSet iconSet="4TrafficLights" custom="1">
              <x14:cfvo type="percent">
                <xm:f>0</xm:f>
              </x14:cfvo>
              <x14:cfvo type="percent" gte="0">
                <xm:f>50</xm:f>
              </x14:cfvo>
              <x14:cfvo type="percent" gte="0">
                <xm:f>80</xm:f>
              </x14:cfvo>
              <x14:cfvo type="percent" gte="0">
                <xm:f>95</xm:f>
              </x14:cfvo>
              <x14:cfIcon iconSet="4RedToBlack" iconId="3"/>
              <x14:cfIcon iconSet="3TrafficLights1" iconId="0"/>
              <x14:cfIcon iconSet="3TrafficLights1" iconId="1"/>
              <x14:cfIcon iconSet="3TrafficLights1" iconId="2"/>
            </x14:iconSet>
          </x14:cfRule>
          <xm:sqref>AG85:AI85</xm:sqref>
        </x14:conditionalFormatting>
        <x14:conditionalFormatting xmlns:xm="http://schemas.microsoft.com/office/excel/2006/main">
          <x14:cfRule type="iconSet" priority="54" id="{A2161D14-1EC0-4857-A453-4449EE32403E}">
            <x14:iconSet iconSet="4TrafficLights" custom="1">
              <x14:cfvo type="percent">
                <xm:f>0</xm:f>
              </x14:cfvo>
              <x14:cfvo type="percent" gte="0">
                <xm:f>50</xm:f>
              </x14:cfvo>
              <x14:cfvo type="percent" gte="0">
                <xm:f>80</xm:f>
              </x14:cfvo>
              <x14:cfvo type="percent" gte="0">
                <xm:f>95</xm:f>
              </x14:cfvo>
              <x14:cfIcon iconSet="4RedToBlack" iconId="3"/>
              <x14:cfIcon iconSet="3TrafficLights1" iconId="0"/>
              <x14:cfIcon iconSet="3TrafficLights1" iconId="1"/>
              <x14:cfIcon iconSet="3TrafficLights1" iconId="2"/>
            </x14:iconSet>
          </x14:cfRule>
          <xm:sqref>AG94:AI94</xm:sqref>
        </x14:conditionalFormatting>
        <x14:conditionalFormatting xmlns:xm="http://schemas.microsoft.com/office/excel/2006/main">
          <x14:cfRule type="iconSet" priority="36" id="{6F1C0DD9-C5CD-422D-B82A-CFF46FCA4C3D}">
            <x14:iconSet iconSet="4TrafficLights" custom="1">
              <x14:cfvo type="percent">
                <xm:f>0</xm:f>
              </x14:cfvo>
              <x14:cfvo type="percent" gte="0">
                <xm:f>50</xm:f>
              </x14:cfvo>
              <x14:cfvo type="percent" gte="0">
                <xm:f>80</xm:f>
              </x14:cfvo>
              <x14:cfvo type="percent" gte="0">
                <xm:f>95</xm:f>
              </x14:cfvo>
              <x14:cfIcon iconSet="4RedToBlack" iconId="3"/>
              <x14:cfIcon iconSet="3TrafficLights1" iconId="0"/>
              <x14:cfIcon iconSet="3TrafficLights1" iconId="1"/>
              <x14:cfIcon iconSet="3TrafficLights1" iconId="2"/>
            </x14:iconSet>
          </x14:cfRule>
          <xm:sqref>AG97:AI97</xm:sqref>
        </x14:conditionalFormatting>
        <x14:conditionalFormatting xmlns:xm="http://schemas.microsoft.com/office/excel/2006/main">
          <x14:cfRule type="iconSet" priority="12" id="{81B6E3DB-9337-4F7C-80E5-F74D1534A393}">
            <x14:iconSet iconSet="4TrafficLights" custom="1">
              <x14:cfvo type="percent">
                <xm:f>0</xm:f>
              </x14:cfvo>
              <x14:cfvo type="percent" gte="0">
                <xm:f>50</xm:f>
              </x14:cfvo>
              <x14:cfvo type="percent" gte="0">
                <xm:f>80</xm:f>
              </x14:cfvo>
              <x14:cfvo type="percent" gte="0">
                <xm:f>95</xm:f>
              </x14:cfvo>
              <x14:cfIcon iconSet="4RedToBlack" iconId="3"/>
              <x14:cfIcon iconSet="3TrafficLights1" iconId="0"/>
              <x14:cfIcon iconSet="3TrafficLights1" iconId="1"/>
              <x14:cfIcon iconSet="3TrafficLights1" iconId="2"/>
            </x14:iconSet>
          </x14:cfRule>
          <xm:sqref>AG106:AI106</xm:sqref>
        </x14:conditionalFormatting>
        <x14:conditionalFormatting xmlns:xm="http://schemas.microsoft.com/office/excel/2006/main">
          <x14:cfRule type="iconSet" priority="399" id="{AF8C0E1B-7B80-4329-959D-5F336A0F0712}">
            <x14:iconSet iconSet="4TrafficLights" custom="1">
              <x14:cfvo type="percent">
                <xm:f>0</xm:f>
              </x14:cfvo>
              <x14:cfvo type="percent" gte="0">
                <xm:f>50</xm:f>
              </x14:cfvo>
              <x14:cfvo type="percent" gte="0">
                <xm:f>80</xm:f>
              </x14:cfvo>
              <x14:cfvo type="percent" gte="0">
                <xm:f>95</xm:f>
              </x14:cfvo>
              <x14:cfIcon iconSet="4RedToBlack" iconId="3"/>
              <x14:cfIcon iconSet="3TrafficLights1" iconId="0"/>
              <x14:cfIcon iconSet="3TrafficLights1" iconId="1"/>
              <x14:cfIcon iconSet="3TrafficLights1" iconId="2"/>
            </x14:iconSet>
          </x14:cfRule>
          <xm:sqref>AG156:AI162 AG63:AI64 AG10:AI10 AG12:AI44 AG50:AI52 AG46:AI48 AG54:AI61 AG72:AI84 AG95:AI96 AG66:AI69 AG98:AI105 AG86:AI93 AG107:AI154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PLAN DE ACCIÓN 2019</vt:lpstr>
      <vt:lpstr>'PLAN DE ACCIÓN 2019'!Área_de_impresión</vt:lpstr>
      <vt:lpstr>'PLAN DE ACCIÓN 2019'!Títulos_a_imprimir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consejo superior</cp:lastModifiedBy>
  <cp:lastPrinted>2019-07-23T16:00:00Z</cp:lastPrinted>
  <dcterms:created xsi:type="dcterms:W3CDTF">2018-06-26T15:27:38Z</dcterms:created>
  <dcterms:modified xsi:type="dcterms:W3CDTF">2019-07-23T16:00:11Z</dcterms:modified>
</cp:coreProperties>
</file>