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codeName="ThisWorkbook" defaultThemeVersion="166925"/>
  <mc:AlternateContent xmlns:mc="http://schemas.openxmlformats.org/markup-compatibility/2006">
    <mc:Choice Requires="x15">
      <x15ac:absPath xmlns:x15ac="http://schemas.microsoft.com/office/spreadsheetml/2010/11/ac" url="C:\Users\MLarrotS\Planeación Estrategica\2023\Plan Acción 2023 WEB\"/>
    </mc:Choice>
  </mc:AlternateContent>
  <xr:revisionPtr revIDLastSave="0" documentId="13_ncr:1_{31FD5AD7-F73D-4F1C-92FB-5C10537FE657}" xr6:coauthVersionLast="36" xr6:coauthVersionMax="47" xr10:uidLastSave="{00000000-0000-0000-0000-000000000000}"/>
  <bookViews>
    <workbookView xWindow="0" yWindow="495" windowWidth="28800" windowHeight="15945" firstSheet="1" activeTab="1" xr2:uid="{94DABC6F-A70D-4061-BC10-8256F0B7E49B}"/>
  </bookViews>
  <sheets>
    <sheet name="PLAN DE ACCION CONSOLIDACION" sheetId="2" state="hidden" r:id="rId1"/>
    <sheet name="Plan Acción WEB" sheetId="6" r:id="rId2"/>
    <sheet name="Listas" sheetId="12" state="hidden" r:id="rId3"/>
    <sheet name="JURISDICCIONAL" sheetId="10" state="hidden" r:id="rId4"/>
  </sheets>
  <externalReferences>
    <externalReference r:id="rId5"/>
    <externalReference r:id="rId6"/>
  </externalReferences>
  <definedNames>
    <definedName name="_xlnm._FilterDatabase" localSheetId="1" hidden="1">'Plan Acción WEB'!$A$5:$X$79</definedName>
    <definedName name="Apoyo">#REF!</definedName>
    <definedName name="Data">'[1]Tabla de Valoración'!$I$2:$L$5</definedName>
    <definedName name="Diseño">'[1]Tabla de Valoración'!$I$2:$I$5</definedName>
    <definedName name="Ejecución">'[1]Tabla de Valoración'!$I$2:$L$2</definedName>
    <definedName name="Estratégicos">#REF!</definedName>
    <definedName name="Evaluación_y_Mejora">#REF!</definedName>
    <definedName name="GEST">#REF!</definedName>
    <definedName name="INV">'Plan Acción WEB'!#REF!</definedName>
    <definedName name="INV_GEST">#REF!</definedName>
    <definedName name="Misionales">#REF!</definedName>
    <definedName name="O_1">Listas!$C$3:$C$7</definedName>
    <definedName name="O_2">Listas!$C$8:$C$13</definedName>
    <definedName name="O_3">Listas!$C$14:$C$20</definedName>
    <definedName name="O_4">Listas!$C$21:$C$25</definedName>
    <definedName name="O_5">Listas!$C$26:$C$27</definedName>
    <definedName name="Posibilidad">[2]Hoja2!$H$3:$H$7</definedName>
    <definedName name="_xlnm.Print_Titles" localSheetId="1">'Plan Acción WEB'!$2:$5</definedName>
    <definedName name="Transversal_todos_proceso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6" l="1"/>
  <c r="Q30" i="6"/>
  <c r="R21" i="6" l="1"/>
  <c r="R6" i="6" l="1"/>
  <c r="W31" i="6"/>
  <c r="W79" i="6" l="1"/>
  <c r="W78" i="6"/>
  <c r="W76" i="6"/>
  <c r="W75" i="6"/>
  <c r="W74" i="6"/>
  <c r="W73" i="6"/>
  <c r="W71" i="6"/>
  <c r="W70" i="6"/>
  <c r="W69" i="6"/>
  <c r="W67" i="6"/>
  <c r="W66" i="6"/>
  <c r="W64" i="6"/>
  <c r="W63" i="6"/>
  <c r="W62" i="6"/>
  <c r="W61" i="6"/>
  <c r="W60" i="6"/>
  <c r="W58" i="6"/>
  <c r="W57" i="6"/>
  <c r="W54" i="6"/>
  <c r="W53" i="6"/>
  <c r="W51" i="6"/>
  <c r="W50" i="6"/>
  <c r="W52" i="6"/>
  <c r="W49" i="6"/>
  <c r="W13" i="6"/>
  <c r="W15" i="6"/>
  <c r="W16" i="6"/>
  <c r="W11" i="6"/>
  <c r="W8" i="6"/>
  <c r="W257" i="6" l="1"/>
  <c r="W7" i="6"/>
  <c r="W9" i="6"/>
  <c r="W10" i="6"/>
  <c r="W12" i="6"/>
  <c r="W14" i="6"/>
  <c r="W17" i="6"/>
  <c r="W18" i="6"/>
  <c r="W19" i="6"/>
  <c r="W20" i="6"/>
  <c r="W21" i="6"/>
  <c r="W22" i="6"/>
  <c r="W23" i="6"/>
  <c r="W24" i="6"/>
  <c r="W25" i="6"/>
  <c r="W26" i="6"/>
  <c r="W27" i="6"/>
  <c r="W28" i="6"/>
  <c r="W29" i="6"/>
  <c r="W32" i="6"/>
  <c r="W34" i="6"/>
  <c r="W35" i="6"/>
  <c r="W37" i="6"/>
  <c r="W38" i="6"/>
  <c r="W39" i="6"/>
  <c r="W40" i="6"/>
  <c r="W41" i="6"/>
  <c r="W42" i="6"/>
  <c r="W43" i="6"/>
  <c r="W44" i="6"/>
  <c r="W45" i="6"/>
  <c r="W46" i="6"/>
  <c r="W47" i="6"/>
  <c r="W48" i="6"/>
  <c r="W55" i="6"/>
  <c r="W56" i="6"/>
  <c r="W59" i="6"/>
  <c r="W65" i="6"/>
  <c r="W68" i="6"/>
  <c r="W72" i="6"/>
  <c r="W77"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W216" i="6"/>
  <c r="W217" i="6"/>
  <c r="W218" i="6"/>
  <c r="W219" i="6"/>
  <c r="W220" i="6"/>
  <c r="W221" i="6"/>
  <c r="W222" i="6"/>
  <c r="W223" i="6"/>
  <c r="W224" i="6"/>
  <c r="W225" i="6"/>
  <c r="W226" i="6"/>
  <c r="W227" i="6"/>
  <c r="W228" i="6"/>
  <c r="W229" i="6"/>
  <c r="W230" i="6"/>
  <c r="W231" i="6"/>
  <c r="W232" i="6"/>
  <c r="W233" i="6"/>
  <c r="W234" i="6"/>
  <c r="W235" i="6"/>
  <c r="W236" i="6"/>
  <c r="W237" i="6"/>
  <c r="W238" i="6"/>
  <c r="W239" i="6"/>
  <c r="W240" i="6"/>
  <c r="W241" i="6"/>
  <c r="W242" i="6"/>
  <c r="W243" i="6"/>
  <c r="W244" i="6"/>
  <c r="W245" i="6"/>
  <c r="W246" i="6"/>
  <c r="W247" i="6"/>
  <c r="W248" i="6"/>
  <c r="W249" i="6"/>
  <c r="W250" i="6"/>
  <c r="W251" i="6"/>
  <c r="W252" i="6"/>
  <c r="W253" i="6"/>
  <c r="W254" i="6"/>
  <c r="W255" i="6"/>
  <c r="W256" i="6"/>
  <c r="W258" i="6"/>
  <c r="W259" i="6"/>
  <c r="W260" i="6"/>
  <c r="W261" i="6"/>
  <c r="W262" i="6"/>
  <c r="W263" i="6"/>
  <c r="W264" i="6"/>
  <c r="W265" i="6"/>
  <c r="W266" i="6"/>
  <c r="W267" i="6"/>
  <c r="W268" i="6"/>
  <c r="W269" i="6"/>
  <c r="W270" i="6"/>
  <c r="W271" i="6"/>
  <c r="W272" i="6"/>
  <c r="W273" i="6"/>
  <c r="W6" i="6"/>
</calcChain>
</file>

<file path=xl/sharedStrings.xml><?xml version="1.0" encoding="utf-8"?>
<sst xmlns="http://schemas.openxmlformats.org/spreadsheetml/2006/main" count="1384" uniqueCount="492">
  <si>
    <t xml:space="preserve">CONSEJO SUPERIOR DE LA JUDICATURA 
UNIDADES MISIONALES DEL CONSEJO SUPERIOR DE LA JUDICATURA - 
DIRECCIÓN EJECUTIVA DE ADMINISTRACIÓN JUDICIAL -UNIDADES MISIONALES DE LA DEAJ
DIRECCIONES SECCIONALES DE ADMINISTRACIÓN JUDICIAL </t>
  </si>
  <si>
    <t xml:space="preserve">No. </t>
  </si>
  <si>
    <t>OBJETIVOS ESTRATEGICOS PLAN SECTORIAL DE DESARROLLO 2023-2026</t>
  </si>
  <si>
    <t>OBJETIVOS ESPECIFICOS PLAN SECTORIAL DE DESARROLLO 2023-2026</t>
  </si>
  <si>
    <t>OBJETIVOS DEL SIGCMA</t>
  </si>
  <si>
    <t xml:space="preserve">DESCRIPCIÓN DE LA ACTIVIDAD (INVERSIÓN O DE GESTIÓN) </t>
  </si>
  <si>
    <t>MAPA DE PROCESO DEL SIGCMA (RELACIONE  EL PROCESO ESTRATÉGICO, MISIONAL, APOYO y EVALUACIÓN - MEJORA)</t>
  </si>
  <si>
    <t xml:space="preserve">MEDICIÓN DE LA GESTIÓN </t>
  </si>
  <si>
    <t>PROYECTOS DE INVERSIÓN DE ACUERDO CON LOS OBJETIVOS DEL PLAN SECTORIAL DE DESARROLLO</t>
  </si>
  <si>
    <t>MEDICIÓN (INVERSIÓN INDICADORES POAI- GESTIÓN INDICADORES</t>
  </si>
  <si>
    <t>RESPONSABLE POR PROYECTO O ACTIVIDAD</t>
  </si>
  <si>
    <t>FECHA DEL PROYECTO/ACTIVIDAD</t>
  </si>
  <si>
    <t>ANÁLISIS DE RESULTADOS</t>
  </si>
  <si>
    <t>NOMBRE DEL PROCESO</t>
  </si>
  <si>
    <t>CENTRAL</t>
  </si>
  <si>
    <t>SECCIONAL</t>
  </si>
  <si>
    <t>ENTREGABLE</t>
  </si>
  <si>
    <t>INDICADOR</t>
  </si>
  <si>
    <t>DESCRIBIR EL INDICADOR</t>
  </si>
  <si>
    <t>PROGRAMA DE INVERSIÓN</t>
  </si>
  <si>
    <t xml:space="preserve">NOMBRE DEL PROYECTO DE INVERSIÓN </t>
  </si>
  <si>
    <t>CODIGO BPIN (PROYECTO)</t>
  </si>
  <si>
    <t>CODIGO PRESUPUESTAL</t>
  </si>
  <si>
    <t>ACTIVIDAD DE INVERSIÓN (POAI)</t>
  </si>
  <si>
    <t>INICIO 
DÍA/MES/AÑO</t>
  </si>
  <si>
    <t>FIN
DÍA/MES/AÑO</t>
  </si>
  <si>
    <t>CUMPLIMIENTO DEL OBJETIVO (ACUMULADO DE LOS 4 TRIMESTRES)</t>
  </si>
  <si>
    <t xml:space="preserve"> ANÁLISIS RESULTADO
FINAL - ACUMULADO</t>
  </si>
  <si>
    <t>Acceso a Infraestructura Física</t>
  </si>
  <si>
    <t xml:space="preserve"> 1. Ampliar el acceso a justicia para atender las necesidades jurídicas de los 
ciudadanos con un enfoque diferencial, de una manera pronta, reduciendo las 
inequidades y las brechas territoriales de acceso.</t>
  </si>
  <si>
    <r>
      <t xml:space="preserve">
2. Asegurar  el cumplimiento de los objetivos institucionales, la normatividad aplicable,  la mejora del SIGCMA y la satisfacción de los usuarios, revisando de  forma continua y sistemática la planificación de la gestión y fortaleciendo la administración de riesgos y sus controles. </t>
    </r>
    <r>
      <rPr>
        <b/>
        <sz val="9"/>
        <color theme="1"/>
        <rFont val="Arial"/>
        <family val="2"/>
      </rPr>
      <t>(1,2,3 y 5)</t>
    </r>
    <r>
      <rPr>
        <sz val="9"/>
        <color theme="1"/>
        <rFont val="Arial"/>
        <family val="2"/>
      </rPr>
      <t xml:space="preserve">
4. Hacer un uso racional de los recursos naturales aplicando los principios y fases de la Economía Circular, para prevenir, mitigar y controlar los impactos ambientales. </t>
    </r>
    <r>
      <rPr>
        <b/>
        <sz val="9"/>
        <color theme="1"/>
        <rFont val="Arial"/>
        <family val="2"/>
      </rPr>
      <t>(4)</t>
    </r>
    <r>
      <rPr>
        <sz val="9"/>
        <color theme="1"/>
        <rFont val="Arial"/>
        <family val="2"/>
      </rPr>
      <t xml:space="preserve">
</t>
    </r>
  </si>
  <si>
    <t>2. Mejorar los tiempos de respuesta de la Rama Judicial y reducir el inventario de 
procesos, identificando los retos internos y promoviendo tanto acciones articuladas
específicas para abordarlos como estrategias coordinadas para enfrentar las 
barreras que dependen de otras entidades.</t>
  </si>
  <si>
    <t>3. Coadyuvar en la garantía de la idoneidad en el ejercicio de la profesión jurídica de acuerdo con lo establecido en la Ley 1905 de 2018</t>
  </si>
  <si>
    <t>4. Avanzar en la disposición de una infraestructura óptima para el acceso a la justicia en la Rama Judicial de modo que se fortalezca la presencia territorial, teniendo en cuenta las posibilidades que ofrece la transformación digital y las necesidades que se derivan de ella, y considerando tanto las necesidades de los usuarios como las de los servidores judiciales.</t>
  </si>
  <si>
    <t>5. Impulsar el uso de mecanismos alternativos para la solución de conflictos y la 
ampliación de la justicia restaurativa y terapéutica y el robustecimiento de las alternativas al encarcelamiento</t>
  </si>
  <si>
    <t>Servicios digitales y de tecnología, innovación y análisis de la información</t>
  </si>
  <si>
    <t>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</si>
  <si>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r>
      <t xml:space="preserve">6. Proteger, preservar y administrar los activos de información  implementando acciones  para gestionar de forma adecuada los incidentes  , proteger los datos personales y adoptar mecanismos  de ciberseguridad y aseguramiento de la  continuidad del negocio </t>
    </r>
    <r>
      <rPr>
        <b/>
        <sz val="9"/>
        <color theme="1"/>
        <rFont val="Arial"/>
        <family val="2"/>
      </rPr>
      <t>(1, 2, 3, 4, 5 y 6)</t>
    </r>
  </si>
  <si>
    <t>2. Integrar y hacer compatibles todos los aplicativos de transición con SIUGJ, para que la migración de los expedientes judiciales a dicha plataforma sea real y no suponga afectaciones en la prestación del servicio de justicia.</t>
  </si>
  <si>
    <t xml:space="preserve">
3. Fortalecer las capacidades institucionales, adecuar el modelo operativo y de 
servicio, bajo un enfoque de Arquitectura Empresarial y de fortalecimiento del 
acceso a la justicia.</t>
  </si>
  <si>
    <t xml:space="preserve">
4.Consolidar la cultura y apropiación de la transformación digital en los servidores y 
usuarios de los servicios de la Rama Judicial y reducir brechas de acceso y conocimiento, incluyendo la oferta efectiva de información sobre el uso de las nuevas herramientas virtuales implementadas en las diferentes jurisdicciones, con especial énfasis en las zonas del país donde es evidente la brecha digital.</t>
  </si>
  <si>
    <t xml:space="preserve">
5.Consolidar la infraestructura y los recursos necesarios para la implementación exitosa de la transformación digital, incluyendo la disposición de internet de calidad en el 100% de las sedes en la Rama Judicial y modernizar los servicios tecnológicos de soporte. </t>
  </si>
  <si>
    <t xml:space="preserve">
6.Integrar y optimizar los servicios administrativos de la Rama Judicial bajo un enfoque de transformación digital e innovación incluyendo los componentes financiero, administrativo, talento humano, entre otros</t>
  </si>
  <si>
    <t>Confianza pública, transparencia y rendición de cuentas</t>
  </si>
  <si>
    <t xml:space="preserve">1. Incrementar la cantidad, la calidad y pertinencia de los datos sobre el funcionamiento del servicio de justicia bajo un modelo de gobierno de datos y un liderazgo unificado. 
</t>
  </si>
  <si>
    <r>
      <t xml:space="preserve">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 </t>
    </r>
    <r>
      <rPr>
        <b/>
        <sz val="9"/>
        <color theme="1"/>
        <rFont val="Arial"/>
        <family val="2"/>
      </rPr>
      <t>(3 y 7)</t>
    </r>
    <r>
      <rPr>
        <sz val="9"/>
        <color theme="1"/>
        <rFont val="Arial"/>
        <family val="2"/>
      </rPr>
      <t xml:space="preserve">
3. Fomentar la transparencia y la participación generando lineamientos y promoviendo la rendición de cuentas ,la consulta, reporte y planteamiento de inquietudes en relación con las decisiones y aspectos del SIGCMA. </t>
    </r>
    <r>
      <rPr>
        <b/>
        <sz val="9"/>
        <color theme="1"/>
        <rFont val="Arial"/>
        <family val="2"/>
      </rPr>
      <t>(3, 4, 5 y 6)</t>
    </r>
    <r>
      <rPr>
        <sz val="9"/>
        <color theme="1"/>
        <rFont val="Arial"/>
        <family val="2"/>
      </rPr>
      <t xml:space="preserve">
4. Hacer un uso racional de los recursos naturales aplicando los principios y fases de la Economía Circular, para prevenir, mitigar y controlar los impactos ambientales. </t>
    </r>
    <r>
      <rPr>
        <b/>
        <sz val="9"/>
        <color theme="1"/>
        <rFont val="Arial"/>
        <family val="2"/>
      </rPr>
      <t>(1 y 7)</t>
    </r>
    <r>
      <rPr>
        <sz val="9"/>
        <color theme="1"/>
        <rFont val="Arial"/>
        <family val="2"/>
      </rPr>
      <t xml:space="preserve">
</t>
    </r>
  </si>
  <si>
    <t>2. Consolidar la administración de la información entendida como todas las acciones 
orientadas a garantizar el acceso, consulta, uso y conservación de la información 
de justicia de manera ágil, flexible e inteligente, bajo un enfoque de innovación.</t>
  </si>
  <si>
    <t>3. Fortalecer el Sistema integrado de Gestión de la Rama, orientado a la implementación y certificación de las normas antisoborno.</t>
  </si>
  <si>
    <t>4. Aumentar la confianza, la cercanía y acceso a los servicios de la Rama Judicial a 
través, entre otros, de una comunicación clara y asertiva con la ciudadanía.</t>
  </si>
  <si>
    <t>5. Prevenir fenómenos asociados con actos de corrupción en la Rama Judicial y 
reducir las experiencias de corrupción de usuarios y servidores judiciales.</t>
  </si>
  <si>
    <t>6. Promover la rendición de cuentas y la colaboración real con la ciudadanía como 
fundamento para diseñar acciones de mejoramiento del acceso a la justicia.</t>
  </si>
  <si>
    <t>7. Continuar la consolidación del SIGCMA, a través de los procesos de formación en 
modelos de gestión, logrando la implementación y ampliación de este en los esquemas certificados de manera gradual, teniendo en cuenta las capacidades de los diferentes despachos judiciales y dependencias de la Rama Judicial y articulando el enfoque de Arquitectura Empresarial para el desarrollo del PETD a través de la gestión del conocimiento para la gestión del cambio propendiendo por una cultura de la calidad, la transparencia, la rendición de cuentas, la anticorrupción y el antisoborno</t>
  </si>
  <si>
    <t>Talento Humano</t>
  </si>
  <si>
    <t>1. Ampliar la cobertura de la carrera judicial optimizando los procesos de los concursos de méritos y propender por mitigar su litigiosidad.</t>
  </si>
  <si>
    <r>
      <t>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t>
    </r>
    <r>
      <rPr>
        <b/>
        <sz val="9"/>
        <color theme="1"/>
        <rFont val="Arial"/>
        <family val="2"/>
      </rPr>
      <t xml:space="preserve"> (1, 2, 3 y 4)</t>
    </r>
    <r>
      <rPr>
        <sz val="9"/>
        <color theme="1"/>
        <rFont val="Arial"/>
        <family val="2"/>
      </rPr>
      <t xml:space="preserve">
5. Generar espacios de trabajo seguros y saludables que contribuyan a minimizar los  incidentes, accidentes y enfermedades laborales derivados de las condiciones y actos  inseguros y fomentar  el autocuidado, los  estilos de vida y el trabajo saludable en los servidores judiciales, contratistas, judicantes y practicantes.</t>
    </r>
    <r>
      <rPr>
        <b/>
        <sz val="9"/>
        <color theme="1"/>
        <rFont val="Arial"/>
        <family val="2"/>
      </rPr>
      <t xml:space="preserve"> (5)
</t>
    </r>
  </si>
  <si>
    <t>2. Impactar la función y servicios que presta la Rama Judicial, a través de una
formación integral desde una visión de gestión del conocimiento, relacionada con 
los problemas de la justicia y los problemas de gestión de quienes administran los 
recursos de la justicia, y potenciando el uso de medios virtuales.</t>
  </si>
  <si>
    <t xml:space="preserve">3. Promover la incorporación de la perspectiva de género y el enfoque diferencial en 
los fallos judiciales y en la atención a los ciudadanos, la administración de la Rama 
Judicial, la administración de la carrera judicial y la elaboración de listas para altas 
Cortes. </t>
  </si>
  <si>
    <t>4. Desarrollar en los servidores judiciales y demás grupos de valor relevantes las 
competencias necesarias para la efectividad de la transformación digital de modo 
que puedan, entre otros, utilizar con solvencia las herramientas digitales dispuestas 
para sus respectivas funciones. Además, fortalecer y actualizar los conocimientos 
del personal a cargo de la gestión de proyectos de tecnología.</t>
  </si>
  <si>
    <t>5. Promover el bienestar de todos los servidores judiciales a través de la implementación de un sistema que contemple los diferentes niveles de estrategias y acciones necesarios para mejorar el clima laboral, la salud física y mental y la calidad del tiempo de descanso.</t>
  </si>
  <si>
    <t>Gobernanza, planeación estratégica y capacidad de toma de decisiones</t>
  </si>
  <si>
    <t>1. Implementar un nuevo modelo integrado para la planeación estratégica, el 
seguimiento y la medición del desempeño institucional.</t>
  </si>
  <si>
    <r>
      <t xml:space="preserve">
2. Asegurar  el cumplimiento de los objetivos institucionales, la normatividad aplicable,  la mejora del SIGCMA y la satisfacción de los usuarios, revisando de  forma continua y sistemática la planificación de la gestión y fortaleciendo la administración de riesgos y sus controles.</t>
    </r>
    <r>
      <rPr>
        <b/>
        <sz val="9"/>
        <color theme="1"/>
        <rFont val="Arial"/>
        <family val="2"/>
      </rPr>
      <t xml:space="preserve"> (1 y 2)</t>
    </r>
  </si>
  <si>
    <t>2. Definir e implementar el modelo optimizado de formulación, seguimiento y 
evaluación de la política pública judicial.</t>
  </si>
  <si>
    <t>PLAN DE ACCIÓN 2023 WEB</t>
  </si>
  <si>
    <t>IDENTIFICACIÓN PROYECTO DE INVERSIÓN</t>
  </si>
  <si>
    <t xml:space="preserve">PARÁMETROS DE MEDICIÓN </t>
  </si>
  <si>
    <t>INFORMACIÓN FINANCIERA</t>
  </si>
  <si>
    <t>PLAN SECTORIAL DE DESARROLLO</t>
  </si>
  <si>
    <t>SUBPROGRAMA DE INVERSIÓN</t>
  </si>
  <si>
    <t>RUBRO PRESUPUESTAL</t>
  </si>
  <si>
    <t>CÓDIGO BPIN</t>
  </si>
  <si>
    <t>NOMBRE DE PROYECTO</t>
  </si>
  <si>
    <t>NOMBRE ACTIVIDAD DE INVERSIÓN (POAI)</t>
  </si>
  <si>
    <t>JUSTIFICACIÓN DE LA ACTIVIDAD</t>
  </si>
  <si>
    <t>DESCRIBA EL ENTREGABLE 
(Producto y/o servicio principal)</t>
  </si>
  <si>
    <t>META ANUALIDAD</t>
  </si>
  <si>
    <t>UNIDAD DE MEDIDA</t>
  </si>
  <si>
    <t>TIPO DE INDICADOR (GESTIÓN O PRODUCTO)</t>
  </si>
  <si>
    <t xml:space="preserve"> DEPENDENCIA RESPONSABLE </t>
  </si>
  <si>
    <t>ACTO ADMINISTRATIVO (INDICAR EL ACUERDO INICIAL Y MODIFICACIONES)</t>
  </si>
  <si>
    <t>RECURSOS ASIGNADOS ($)</t>
  </si>
  <si>
    <t>OBJETIVO ESTRATÉGICO</t>
  </si>
  <si>
    <t>OBJETIVO ESPECÍFICO</t>
  </si>
  <si>
    <t>Objetivos SIGCMA</t>
  </si>
  <si>
    <t>1_Acceso e Infraestructura Física</t>
  </si>
  <si>
    <t>1. Ampliar el acceso a justicia para atender las necesidades jurídicas de los ciudadanos con un enfoque diferencial, de una manera pronta, reduciendo las inequidades y las brechas territoriales de acceso.</t>
  </si>
  <si>
    <t>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
4. Hacer un uso racional de los recursos naturales aplicando los principios y fases de la Economía Circular, para prevenir, mitigar y controlar los impactos ambientales.</t>
  </si>
  <si>
    <t>1. Acceso e Infraestructura Física</t>
  </si>
  <si>
    <t>2. Mejorar los tiempos de respuesta de la Rama Judicial y reducir el inventario de procesos, identificando los retos internos y promoviendo tanto acciones articuladas específicas para abordarlos como estrategias coordinadas para enfrentar las barreras que dependen de otras entidades.</t>
  </si>
  <si>
    <t>2. Asegurar  el cumplimiento de los objetivos institucionales, la normatividad aplicable,  la mejora del SIGCMA y la satisfacción de los usuarios, revisando de  forma continua y sistemática la planificación de la gestión y fortaleciendo la administración de riesgos y sus controles.</t>
  </si>
  <si>
    <t>3. Coadyuvar en la garantía de la idoneidad en el ejercicio de la profesión jurídica de acuerdo con lo establecido en la Ley 1905 de 2018.</t>
  </si>
  <si>
    <t>3. Fomentar la transparencia y la participación generando lineamientos y promoviendo la rendición de cuentas ,la consulta, reporte y planteamiento de inquietudes en relación con las decisiones y aspectos del SIGCMA.</t>
  </si>
  <si>
    <t>4. Hacer un uso racional de los recursos naturales aplicando los principios y fases de la Economía Circular, para prevenir, mitigar y controlar los impactos ambientales</t>
  </si>
  <si>
    <t>5. Impulsar el uso de mecanismos alternativos para la solución de conflictos y la ampliación de la justicia restaurativa y terapéutica y el robustecimiento de las alternativas al encarcelamiento</t>
  </si>
  <si>
    <t>5. Generar espacios de trabajo seguros y saludables que contribuyan a minimizar los  incidentes, accidentes y enfermedades laborales derivados de las condiciones y actos  inseguros y fomentar  el autocuidado, los  estilos de vida y el trabajo saludable en los servidores judiciales, contratistas, judicantes y practicantes.</t>
  </si>
  <si>
    <t>2. Servicios digitales y de tecnología, innovación y análisis de la información.</t>
  </si>
  <si>
    <t>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</si>
  <si>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t>6. Proteger, preservar y administrar los activos de información  implementando acciones  para gestionar de forma adecuada los incidentes, proteger los datos personales y adoptar mecanismos  de ciberseguridad y aseguramiento de la  continuidad del negocio.</t>
  </si>
  <si>
    <t>3. Fortalecer las capacidades institucionales, adecuar el modelo operativo y de servicio, bajo un enfoque de Arquitectura Empresarial y de fortalecimiento del acceso a la justicia.</t>
  </si>
  <si>
    <t>4.Consolidar la cultura y apropiación de la transformación digital en los servidores y usuarios de los servicios de la Rama Judicial y reducir brechas de acceso y conocimiento, incluyendo la oferta efectiva de información sobre el uso de las nuevas herramientas virtuales implementadas en las diferentes jurisdicciones, con especial énfasis en las zonas del país donde es evidente la brecha digital.</t>
  </si>
  <si>
    <t xml:space="preserve">5.Consolidar la infraestructura y los recursos necesarios para la implementación exitosa de la transformación digital, incluyendo la disposición de internet de calidad en el 100% de las sedes en la Rama Judicial y modernizar los servicios tecnológicos de soporte. </t>
  </si>
  <si>
    <t>6.Integrar y optimizar los servicios administrativos de la Rama Judicial bajo un enfoque de transformación digital e innovación incluyendo los componentes financiero, administrativo, talento humano, entre otros.</t>
  </si>
  <si>
    <t>3. Confianza pública, transparencia y rendición de cuentas</t>
  </si>
  <si>
    <t xml:space="preserve">1. Incrementar la cantidad, la calidad y pertinencia de los datos sobre el funcionamiento del servicio de justicia bajo un modelo de gobierno de datos y un liderazgo unificado. </t>
  </si>
  <si>
    <t>2. Consolidar la administración de la información entendida como todas las acciones rientadas a garantizar el acceso, consulta, uso y conservación de la información de justicia de manera ágil, flexible e inteligente, bajo un enfoque de innovación.</t>
  </si>
  <si>
    <t>4. Aumentar la confianza, la cercanía y acceso a los servicios de la Rama Judicial a través, entre otros, de una comunicación clara y asertiva con la ciudadanía.</t>
  </si>
  <si>
    <t>5. Prevenir fenómenos asociados con actos de corrupción en la Rama Judicial y reducir las experiencias de corrupción de usuarios y servidores judiciales.</t>
  </si>
  <si>
    <t>6. Promover la rendición de cuentas y la colaboración real con la ciudadanía como fundamento para diseñar acciones de mejoramiento del acceso a la justicia.</t>
  </si>
  <si>
    <t>7. Continuar la consolidación del SIGCMA, a través de los procesos de formación en modelos de gestión, logrando la implementación y ampliación de este en los esquemas certificados de manera gradual, teniendo en cuenta las capacidades de los diferentes despachos judiciales y dependencias de la Rama Judicial y articulando el enfoque de Arquitectura Empresarial para el desarrollo del PETD a través de la gestión del conocimiento para la gestión del cambio propendiendo por una cultura de la calidad, la transparencia, la rendición de cuentas, la anticorrupción y el antisoborno</t>
  </si>
  <si>
    <t>4. Talento Humano</t>
  </si>
  <si>
    <t>2. Impactar la función y servicios que presta la Rama Judicial, a través de una formación integral desde una visión de gestión del conocimiento, relacionada con los problemas de la justicia y los problemas de gestión de quienes administran los recursos de la justicia, y potenciando el uso de medios virtuales.</t>
  </si>
  <si>
    <t xml:space="preserve">3. Promover la incorporación de la perspectiva de género y el enfoque diferencial en los fallos judiciales y en la atención a los ciudadanos, la administración de la Rama Judicial, la administración de la carrera judicial y la elaboración de listas para altas Cortes. </t>
  </si>
  <si>
    <t>4. Desarrollar en los servidores judiciales y demás grupos de valor relevantes las competencias necesarias para la efectividad de la transformación digital de modo que puedan, entre otros, utilizar con solvencia las herramientas digitales dispuestas para sus respectivas funciones. Además, fortalecer y actualizar los conocimientos del personal a cargo de la gestión de proyectos de tecnología.</t>
  </si>
  <si>
    <t>5. Gobernanza, planeación estratégica y capacidad de toma de decisiones</t>
  </si>
  <si>
    <t>1. Implementar un nuevo modelo integrado para la planeación estratégica, el seguimiento y la medición del desempeño institucional.</t>
  </si>
  <si>
    <t>2. Definir e implementar el modelo optimizado de formulación, seguimiento y evaluación de la política pública judicial.</t>
  </si>
  <si>
    <t>O_1</t>
  </si>
  <si>
    <t>O_2</t>
  </si>
  <si>
    <t>O_3</t>
  </si>
  <si>
    <t>O_4</t>
  </si>
  <si>
    <t>O_5</t>
  </si>
  <si>
    <t>2701 Mejoramiento de las competencias de la administración de justicia.</t>
  </si>
  <si>
    <t>0800 Intersubsectorial de Justicia</t>
  </si>
  <si>
    <t>C-2701-0800-28</t>
  </si>
  <si>
    <t>2018011000852</t>
  </si>
  <si>
    <t>Mejoramiento y Mantenimiento de la Infraestructura física de la rama judicial.  Nacional</t>
  </si>
  <si>
    <t>Plan Maestro de Infraestructura Física</t>
  </si>
  <si>
    <t>Suministro e instalación de equipos y sistemas de seguridad electrónica</t>
  </si>
  <si>
    <t>Mantenimiento e intervención de Sedes Judiciales</t>
  </si>
  <si>
    <t>Unidad Administrativa - UA</t>
  </si>
  <si>
    <t>Grupo de Proyectos Especiales de Infraestructura - GPEI</t>
  </si>
  <si>
    <t>Unidad de Recursos Humanos - RRHH</t>
  </si>
  <si>
    <t xml:space="preserve">Adecuación de comedores comunitarios </t>
  </si>
  <si>
    <t>Adecuación de Salas Amigas de la Familia Lactante</t>
  </si>
  <si>
    <t>Oficina de Asesoría para la Seguridad de la Rama Judicial - OSEG</t>
  </si>
  <si>
    <t>PCSJA22-12030</t>
  </si>
  <si>
    <t>NOMBRE DEL PRODUCTO</t>
  </si>
  <si>
    <t xml:space="preserve">CODIGO DEL PRODUCTO </t>
  </si>
  <si>
    <t>Despachos judiciales adecuados y dotados</t>
  </si>
  <si>
    <t>Despachos judiciales con reforzamiento estructural</t>
  </si>
  <si>
    <t>C-2701-0800-25</t>
  </si>
  <si>
    <t>2018011000841</t>
  </si>
  <si>
    <t xml:space="preserve">Construcción y dotación de Infraestructura física asociada a la prestación del servicio de justicia a nivel Nacional </t>
  </si>
  <si>
    <t>Estudios técnicos, diseños y licencias para la construcción sedes judiciales a nivel nacional</t>
  </si>
  <si>
    <t>Construcción y dotación de sedes judiciales a nivel nacional</t>
  </si>
  <si>
    <t>Palacios de justicia construidos y dotados</t>
  </si>
  <si>
    <t>Unidad básica de atención judicial construida y dotada</t>
  </si>
  <si>
    <t>Unidad de Infraestructura Física - UFI</t>
  </si>
  <si>
    <t>C-2701-0800-23</t>
  </si>
  <si>
    <t>Construcción y dotación del Palacio de justicia de   Medellín</t>
  </si>
  <si>
    <t>Etapa 2 establecida en el Acuerdo Específico de Cooperación y Colaboración 230 suscrito con la ANIM, Contratos de obra, interventoría y mobiliario</t>
  </si>
  <si>
    <t>C-2701-0800-27</t>
  </si>
  <si>
    <t>Adquisición Adecuación y Dotación de Inmuebles y/o lotes de Terreno para la Infraestructura Propia del Sector a Nivel Nacional</t>
  </si>
  <si>
    <t>Gestionar el proceso de adquisición y adecuación de bienes inmuebles a nivel nacional</t>
  </si>
  <si>
    <t>C-2701-0800-24</t>
  </si>
  <si>
    <t>2018011000857</t>
  </si>
  <si>
    <t>Construcción adecuación y dotación de la Infraestructura física asociada a la Implementación del sistema oral a nivel Nacional</t>
  </si>
  <si>
    <t>Salas de audiencia modificadas y dotadas</t>
  </si>
  <si>
    <t>C-2701-0800-36</t>
  </si>
  <si>
    <t>2020011000209</t>
  </si>
  <si>
    <t>Transformación digital de la Rama Judicial Nacional</t>
  </si>
  <si>
    <t>SIUGJ-Core</t>
  </si>
  <si>
    <t>SIUGJ-Complementarios</t>
  </si>
  <si>
    <t>SIUGJ-Innovación</t>
  </si>
  <si>
    <t>Gestión de cambio y Comunicaciones</t>
  </si>
  <si>
    <t>Gobierno y Calidad de Datos para la Inteligencia de la Rama Judicial</t>
  </si>
  <si>
    <t>Tiempos y Costos Procesales</t>
  </si>
  <si>
    <t>Seguridad de la Información</t>
  </si>
  <si>
    <t>Seguridad Informática</t>
  </si>
  <si>
    <t>Gobierno de TI</t>
  </si>
  <si>
    <t>Servicios de gestión de TI</t>
  </si>
  <si>
    <t>Software</t>
  </si>
  <si>
    <t>Equipos</t>
  </si>
  <si>
    <t>Redes</t>
  </si>
  <si>
    <t>Servicios Tecnológicos Integrados</t>
  </si>
  <si>
    <t>Data Center</t>
  </si>
  <si>
    <t>Auditoría</t>
  </si>
  <si>
    <t>Tarjetas digitales de Abogados</t>
  </si>
  <si>
    <t>Trabajo Colaborativo</t>
  </si>
  <si>
    <t>ERP</t>
  </si>
  <si>
    <t>Planeación</t>
  </si>
  <si>
    <t>Servicio de expedición de licencias, tarjeta profesional y carnets</t>
  </si>
  <si>
    <t>C-2701-0800-29</t>
  </si>
  <si>
    <t>Formación y Capacitación en Competencias Judiciales y Organizacionales a los Funcionarios, Empleados, Personal Administrativo de la Rama Judicial, Jueces de Paz y Autoridades Indígenas a nivel nacional</t>
  </si>
  <si>
    <t>Realizar Curso de Formación Judicial Inicial</t>
  </si>
  <si>
    <t>Realizar Cursos de Actualización Presencial y Virtual para los Servidores Judiciales.</t>
  </si>
  <si>
    <t>Desarrollar Proyectos de Investigación Socio Jurídicas, Artículos Científicos, Revistas Indexadas, Grupos de Investigación y Semilleros de Investigación acordes a las líneas de Investigación de la EJRLB.</t>
  </si>
  <si>
    <t xml:space="preserve">Construir y/o actualizar material académico acorde al modelo pedagógico </t>
  </si>
  <si>
    <t>Adquisición de los servicios de la plataforma tecnológica para la enseñanza virtual y soporte tecnopedagógico</t>
  </si>
  <si>
    <t>Servicios de divulgación y publicación</t>
  </si>
  <si>
    <t>Servicio de educación informal en competencias judiciales y gerenciales</t>
  </si>
  <si>
    <t>Escuela Judicial "Rodrigo Lara Bonilla" - EJRLB</t>
  </si>
  <si>
    <t>RECURSOS ASIGNADOS AL PRODUCTO ($)</t>
  </si>
  <si>
    <t>C-2701-0800-30</t>
  </si>
  <si>
    <t>2018011000707</t>
  </si>
  <si>
    <t>Fortalecimiento de los esquemas de apoyo de la Rama Judicial a nivel nacional</t>
  </si>
  <si>
    <t>Adquisición de Vehículos Blindados y motocicletas de alto cilindraje para esquemas de protección</t>
  </si>
  <si>
    <t>Suscripción convenio Unidad Nacional de Protección</t>
  </si>
  <si>
    <t>Serv icio de f ortalecimiento a la administración de justicia</t>
  </si>
  <si>
    <t>C-2701-0800-22</t>
  </si>
  <si>
    <t>2018011000699</t>
  </si>
  <si>
    <t>Fortalecimiento de los mecanismos para el acceso a la información de la Rama Judicial a nivel nacional</t>
  </si>
  <si>
    <t>Elaborar los documentos metodológicos de la gestión documental judicial</t>
  </si>
  <si>
    <t>Actualizar las colecciones documentales de las bibliotecas de la Rama Judicial</t>
  </si>
  <si>
    <t>Recopilar y analizar información de las fuentes formales de derecho generando conocimiento</t>
  </si>
  <si>
    <t>Actualizar el lenguaje jurídico (tesauro jurídico)</t>
  </si>
  <si>
    <t>Gestionar la publicación de información de la Rama Judicial en forma impresa y digital</t>
  </si>
  <si>
    <t>Realizar teleconferencias, programas de televisión y radio</t>
  </si>
  <si>
    <t>Servicio de procesamiento de información jurisprudencial, normativa y doctrinaria</t>
  </si>
  <si>
    <t>Documentos metodológicos</t>
  </si>
  <si>
    <t>Centro de Documentación Judicial - CENDOJ</t>
  </si>
  <si>
    <t>C-2701-0800-26</t>
  </si>
  <si>
    <t>Elaboración de Estudios especiales y análisis estadísticos para la modernización de la Rama Judicial a nivel nacional</t>
  </si>
  <si>
    <t>Documento de investigación</t>
  </si>
  <si>
    <t>Unidad de Desarrollo y Análisis Estadístico - UDAE</t>
  </si>
  <si>
    <t>C-2701-0800-31</t>
  </si>
  <si>
    <t>Implementación de estrategias para fortalecer la gestión de los despachos judiciales en la Rama Judicial a nivel Nacional</t>
  </si>
  <si>
    <t>Apoyar el desarrollo del Plan Nacional de Bienestar Social</t>
  </si>
  <si>
    <t xml:space="preserve">Contratar la atención de urgencias y emergencias médicas en sitio, así como las actividades de prevención de la pandemia por COVID-19, para todos los servidores judiciales, proveedores, contratistas, judicantes, practicantes universitarios y usuarios de las sedes de mayor concentración poblacional de la Rama Judicial poblacional </t>
  </si>
  <si>
    <t xml:space="preserve">Desarrollar un programa de diagnóstico e intervención del riesgo cardiovascular  </t>
  </si>
  <si>
    <t>Desarrollar un programa de capacitaciones en prevención del riesgo psicosocial desde una visión integral</t>
  </si>
  <si>
    <t xml:space="preserve">Desarrollar programa de acompañamiento a los servidores judiciales para el manejo de desórdenes músculo esqueléticos (DME)   </t>
  </si>
  <si>
    <t>Fortalecer la capacidad técnico administrativa del SG-SST para avanzar en el cumplimiento de los requisitos y procedimientos de ley</t>
  </si>
  <si>
    <t>Servicio de apoyo en la gestión judicial</t>
  </si>
  <si>
    <t>C-2701-0800-21</t>
  </si>
  <si>
    <t>2018011000698</t>
  </si>
  <si>
    <t>Fortalecimiento de la Unidad de Registro Nacional de Abogados y Auxiliares de la Justicia, Sistemas de Control e Información</t>
  </si>
  <si>
    <t xml:space="preserve">Elaboración y expedición de tarjetas profesionales de abogado.  </t>
  </si>
  <si>
    <t xml:space="preserve">Custodiar las carpetas de tarjetas profesionales de Abogado.  </t>
  </si>
  <si>
    <t>Implementación de la Ley 1905 de 2018</t>
  </si>
  <si>
    <t>Unidad de Registro Nacional de Abogados y Auxiliares de la Justicia - URNA</t>
  </si>
  <si>
    <t>C-2701-0800-32</t>
  </si>
  <si>
    <t>Diseñar,  estructurar,  imprimir,  aplicar,  custodiar  y  entregar  resultados  de  las pruebas    de    conocimientos,    competencias,    aptitudes    y/o    habilidades    y psicotécnicas para los cargos de empleados de Altas Cortes.</t>
  </si>
  <si>
    <t>Diseñar,  estructurar,  imprimir,  aplicar, custodiar  y  entregar  resultados  de las pruebas    de    conocimientos,    competencias,    aptitudes    y/o    habilidades    y psicotécnicas, para los cargos de empleados de carrera de los consejos superior y seccionales   de   la judicatura, comisiones   seccionales   de   disciplina   judicial, direcciones ejecutiva y seccionales de administración judicial.</t>
  </si>
  <si>
    <t>Optimizar  las  metodologías  de  evaluación  del  desempeño  para  los  cargos  de carrera de la Rama Judicial.</t>
  </si>
  <si>
    <t>Recursos disponibles**</t>
  </si>
  <si>
    <t>Servicio de conformación de registros de elegibles de la rama judicial</t>
  </si>
  <si>
    <t>Unidad de Administración de la Carrera Judicial - CJ</t>
  </si>
  <si>
    <t>Mejoramiento de los procesos de administración de carrera judicial a nivel nacional</t>
  </si>
  <si>
    <t>2799 Fortalecimiento de la gestión y dirección del sector Rama Judicial</t>
  </si>
  <si>
    <t>C-2799-0800-12</t>
  </si>
  <si>
    <t>2018011000758</t>
  </si>
  <si>
    <t>Fortalecimiento de la plataforma para la gestión tecnológica nacional</t>
  </si>
  <si>
    <t>Servicios tecnológicos</t>
  </si>
  <si>
    <t>Unidad de Informática - UI</t>
  </si>
  <si>
    <t>C-2799-0800-13</t>
  </si>
  <si>
    <t xml:space="preserve">2018011000617 </t>
  </si>
  <si>
    <t>Implementación mantenimiento, evaluación y mejora de los Sistemas de Gestión de los despachos de la Rama Judicial a nivel Nacional</t>
  </si>
  <si>
    <t>Servicio de implementación sistemas de gestión</t>
  </si>
  <si>
    <t>Saldos disponibles</t>
  </si>
  <si>
    <t>Gestión</t>
  </si>
  <si>
    <t>Producto</t>
  </si>
  <si>
    <t>Ampliar la participación de los servidores judiciales de la Rama Judicial en los programas de bienestar integral, prevención y control del riesgo laboral.</t>
  </si>
  <si>
    <t>Los programas de bienestar se implementan con el propósito de elevar los niveles de eficiencia, satisfacción y desarrollo de los empleados en el desempeño de su labor y de contribuir al cumplimiento efectivo de los resultados institucionales.  Con el fin de favorecer un apropiado clima laboral en la Rama Judicial y así contribuir al compromiso institucional y al cumplimiento de los fines de la administración de justicia, se desarrollarán en las Direcciones Seccionales las actividades programadas en el Plan de Nacional de Bienestar para la vigencia 2023-2026, que contempla actividades en lo concerniente a las Áreas Deportiva, Recreativa y Clima Laboral del precitado Plan</t>
  </si>
  <si>
    <t>La contratación de área protegiga  prestará la atención medica en caso de situaciones de alerta donde esté comprometida una vida y/o se requiera atender una urgencia o emergencia, y traslados asistidos derivados de la atención médica a centros de servicios hospitalarios.</t>
  </si>
  <si>
    <t>Se identificó que los servidores judiciales de todas la edades, especialmente los mayores de 40 años, están expuestos a un riesgo cardiovascular medio, alto y muy alto derivado de los malos hábitos alimenticios, estrés y otras enfermedades ( diabetes, hipertensión arterial, etc.). Por lo cual se ve la necesidad de desarrollar un programa para la prevención del este riesgo con la realización de evaluaciones nutricional, condición física, metabólica y cardiovascular, a fin de lograr un mayor beneficio individual y una mejor calidad de vida laboral e integral.</t>
  </si>
  <si>
    <t>El programa de capacitaciones en prevención del riesgo psicosocial desde una visión integral, estará alineado con el eje temático “psi coeducación” del programa saludablemente, logrando a través de la programación neurolingüística (PNL), el desarrollo de las competencias laborales para el mejoramiento de la comunicación interna, la satisfacción personal y colectiva, la motivación, el manejo de problemas y el bloqueo de enfermedades como el estrés, por medio de un manejo integral de los aspectos mentales, espirituales, físicos y psicosociales en los servidores judiciales.</t>
  </si>
  <si>
    <t>Se identificó que el riesgo biomecánico es el segundo que más afecta a los servidores judiciales, generando trastornos musculo esqueléticos relacionado con el trabajo. El programa buscará identificar soluciones para recuperar el control frente a la experiencia del dolor, lo que cual permitirá que los servidores tenga un alta capacidad de continuar con la productividad y eficiencia.</t>
  </si>
  <si>
    <t>El especialista en Seguridad y Salud en el Trabajo realizará actividades encamidas a elevar el nivel de cumplimiento de los estandares minimos de Sistema de Gestión de Seguridad y Salud en el Trabajo conforme a lo mencionado en la Resolución 0312 de 2019 expedida por el Ministerio de Trabajo.</t>
  </si>
  <si>
    <t>Mantener la capacidad de la infraestructura física asociada a la prestación del servicio de justicia a nivel nacional.</t>
  </si>
  <si>
    <t>La dotación de comedores tiene como fin mantener las oficinas y puestos de trabajo de las instalaciones de la Rama Judicial en condiciones de higiénicas y para un lugar digno para ingerir los alimentos.</t>
  </si>
  <si>
    <t>La dotación de salas de lactancia tiene como fin dar cumplimiento a la Ley 1823 del 4 de enero de 2017,y así poder brindar los espacios cálidos y amables que ofrezcan las condiciones adecuadas para la extracción y conservación de la lecha materna de las servidoras judiciales.</t>
  </si>
  <si>
    <t>Sedes judiciales dotadas con comedores</t>
  </si>
  <si>
    <t>número</t>
  </si>
  <si>
    <t>Sedes judiciales dotadas con salas de lactancia</t>
  </si>
  <si>
    <t xml:space="preserve">Beneficiar a los servidores judiciales a nivel nacional con la realización de las actividades de bienestar </t>
  </si>
  <si>
    <t xml:space="preserve">Brindar el servicio de área protegida a los servidores judiciales de las sedes de mayor afluencia a nivel nacional </t>
  </si>
  <si>
    <t>Realizar exámenes de tamizaje a los servidores judiciales a nivel nacional</t>
  </si>
  <si>
    <t xml:space="preserve">Capacitar a los servidores judiciales a nivel nacional en la prevención del riesgo psicosocial desde una visión integral </t>
  </si>
  <si>
    <t>Capacitar a los servidores judiciales a nivel nacional en el manejo y afrontamiento de los desordenes musculo esqueléticos</t>
  </si>
  <si>
    <t>Beneficiar a los servidores judiciales a nivel nacional con la prestación de servicio del especialista de seguriddad y salud en el trabajo</t>
  </si>
  <si>
    <t>Número</t>
  </si>
  <si>
    <t>Mejorar la aplicación de criterios judiciales y organizacionales de los servidores judiciales</t>
  </si>
  <si>
    <t>El artículo 1 del Acuerdo PCSJA18-11077 del 16 de agosto de 2018 ordenó adelantar el vigésimo séptimo concurso para proveer cargos de funcionarios de la Rama Judicial. Dicho proceso de selección, prevé distintas fases, entre ellas, la fase III, la cual consiste en el desarrollo del curso de formación judicial inicial, que será impartido bajo la modalidad b-learning y comprenderá una  subfase general y una subfase especializada las cuales integran un sistema basado en competencias.</t>
  </si>
  <si>
    <t>La misionalidad de la EJRLB se materializa fundamentalmente en la formación y capacitación a la comunidad judicial del país. Los cursos virtuales y/o presenciales y demás didácticas on line, ofertadas por la Escuela, tienen como finalidad fortalecer las habilidades, destrezas y competencias que den respuesta a los núcleos problémicos identificados en la gestión judicial y administrativa. Por lo anterior se requiere de un sistema de formación permenente que integre diferentes modalidades y metodologías activas del aprendizaje.</t>
  </si>
  <si>
    <t>El Modelo Pedagógico y diseño curricular propuesto por la Escuela Judicial “Rodrigo Lara Bonilla” con base en los componentes del proceso educativo acogiendo el enfoque contruccionista, sistémico y holista de la educación andragógica, lo que permite desarrollar la gestión formativa de la Escuela en tres ejes: a) investigación aplicada, b) formación y capacitación, y c) proyección social. La investigación aplicada está orientada a articular los ejes de formación y generar productos científicos en pro de mejorar la práctica judicial; lo anterior implica generar de manera progresiva estrategias de gestión del conocimiento para la investigación y contar con herramientas que permitan desarrollar proyectos de investigación y espacios de divulgación y difusión.</t>
  </si>
  <si>
    <t xml:space="preserve">El diseño de los textos jurídicos denominados módulos de aprendizaje autodirigido (MAA) y otros materiales académicos, se constituye en una importante modalidad de producción y gestión del conocimiento liderada por la Escuela Judicial a partir de las problemáticas detectadas en la práctica judicial. Los productos a su vez se replican en la formación y capacitación de la comunidad judicial y otros grupos de interés para el servicio de administración de justicia.  </t>
  </si>
  <si>
    <t>La formación judicial a partir del uso de la tecnologías, requiere de la generación de entornos virtuales para el aprendizaje en línea, lo que ha hecho necesario requerir de manera recurrente de una herramienta tecnológica que permita la integración de los servicios tecnólogicos para la formación virtual y que potencialicen la oferta académica de la EJRLB en alieación con el PETD de la Rama Judicial. La experiencia acumulada durante los últimos años, muestra las ventajas en cuanto a cobertura, intensidad horaria, flexibilidad y acceso permenente de la comunidad judicial a las didácticas y contenidos on line ofertados por la Escuela Judicial.</t>
  </si>
  <si>
    <t>Diseño, construcción y ejecución de las actividades académicas interrelacionadas y recursos didácticos que integran las unidades modulares de cada una de las subfases (general y especializada) del IXCFJI</t>
  </si>
  <si>
    <t>Diseño, construcción y ejecución de las (129) actividades académicas, en los programas de formación básica, especializada y específica, y sus correspondientes subprogramas</t>
  </si>
  <si>
    <t xml:space="preserve">• Formación y actividades de investigación ciencia y tecnología enfocado a la práctica judicial para (150) discentes mediante (3) productos
• Construcción de (4) artículos científicos derivados de las líneas y proyectos de investigación
• Desarrollo de (2) proyectos de investigación
• Un documento de divulgación de la investigación
•  Un acompañamiento técnico para el seguimiento de las actividades científicas y de la gestión de los aspectos metodológicos y técnicos para el desarrollo de la investigación formativa y aplicada de la Escuela Judicial
</t>
  </si>
  <si>
    <t xml:space="preserve">• Construcción de (13) Módulos de Formación
• Virtualización de (4) Módulos
• Un acompañamiento para la gestión pedagógica y metodológica para la construcción de los materiales académicos de la Escuela Judicial Rodrigo Lara Bonilla
</t>
  </si>
  <si>
    <t xml:space="preserve">Servicio de arquitectura tecnologica para garantizar el aceso a la formación virtual </t>
  </si>
  <si>
    <t>Aspirantes capacitados a ocupar cargos de Funcionarios Judiciales</t>
  </si>
  <si>
    <t>Servidores Judiciales Capacitados en la modalidad presencial  y/o virtuales</t>
  </si>
  <si>
    <t xml:space="preserve">• Formación y actividades de investigación ciencia y tecnología enfocado a la práctica judicial
• Construcción de artículos científicos derivados de las líneas y proyectos de investigación
• Desarrollo de proyectos de investigación
• Documento de divulgación de la investigación
• Acompañamiento técnico para el seguimiento de las actividades científicas y de la gestión de los aspectos metodológicos y técnicos para el desarrollo de la investigación formativa y aplicada de la Escuela Judicial
</t>
  </si>
  <si>
    <t>Módulos de Aprndizaje Autodirigido y otros materiales académicos producidos</t>
  </si>
  <si>
    <t>Plataforma tecnológica</t>
  </si>
  <si>
    <t>PCSJA22-12030
 PCSJA23-12054</t>
  </si>
  <si>
    <t>Fomentar la divulgación de información de la Rama Judicial</t>
  </si>
  <si>
    <t xml:space="preserve">Aprovechar el conocimiento generado y expresado en la jurisprudencia colombiana, la cual debe estar disponible para su apropiación por parte de los ciudadanos y de los operadores judiciales en términos claros y concisos. Es así como la información jurisprudencial puede divulgarse de manera pedagógica, acercando la administración de justicia a los ciudadanos y sirviendo además como una guía básica para quienes se ocupan de administrarla, dirigiéndolos a una mayor profundización en temas que han sido relevantes en la jurisprudencia colombiana. </t>
  </si>
  <si>
    <t>Las corporaciones pendientes de normalización como es la Corte Constitucional, Tribunales Administrativos y Tribunales Superiores, donde se requiere una intervención y normalización de al menos 200.000 términos nuevos que deben ser procesados, estudio semántico, jurídico, documental para finalmente ser incorporados al vocabulario controlado y a la herramienta que los administra y desde la cual efectúan las consultas los usuarios finales</t>
  </si>
  <si>
    <t>Se requiere disponer de información doctrinaria actualizada nacional e internacional, para atender las demandas de información de nuestros usuarios (Magistrados, jueces, servidores judiciales y ciudadanía en general), para así facilitar el acceso a la información de manera oportuna, inmediata y remota a los diferentes contenidos jurídicos, de tal forma que contribuyamos a la oportunidad y eficacia en las decisiones judiciales de nuestro poder Judicial.</t>
  </si>
  <si>
    <t>Dar continuidad a la realización de teleconferencias y/o programas de televisión como forma efectiva de divulgación de las actividades de la Rama Judicial, así como cumplir las decisiones judiciales impartidas por las diferentes corporaciones de la Rama Judicial que requieran de la producción y emisión de productos audiovisuales por medios como televisión o plataformas digitales.</t>
  </si>
  <si>
    <t>Visualizar a través de material documental en formatos impresos, electrónicos y ópticos, información de las actividades desarrolladas por la Rama Judicial, en temas jurídicos o administrativos que son de interés para la comunidad jurídica, servidores judiciales y ciudadanos en general.</t>
  </si>
  <si>
    <t>Es necesario contar con los instrumentos técnicos para el desarrollo e implementación de la gestión documental de la entidad, a partir de los cuales se planifiquen y ejecuten las acciones tendientes a mantener un acervo documental técnicamente organizado para la prestación del servicio de Administración de Justicia.</t>
  </si>
  <si>
    <t>Material didáctico y/o pedagógico generado</t>
  </si>
  <si>
    <t>cantidad de material</t>
  </si>
  <si>
    <t xml:space="preserve">Términos normalizados </t>
  </si>
  <si>
    <t>cantidad de términos</t>
  </si>
  <si>
    <t xml:space="preserve">Títulos de contenido doctrinario disponibles
</t>
  </si>
  <si>
    <t>cantidad de títulos</t>
  </si>
  <si>
    <t>Publicaciones impresas: libros, folletos, cartillas, revistas, afiches, plegables; así como también documentos electrónicos, audio-libros entre otros.</t>
  </si>
  <si>
    <t>Publicaciones impresas y digitales realizadas</t>
  </si>
  <si>
    <t>Contenidos audiovisuales multiplataforma</t>
  </si>
  <si>
    <t>Publicaciones audiovisuales realizadas</t>
  </si>
  <si>
    <t>Documentos metodológicos elaborados y actualizados</t>
  </si>
  <si>
    <t>Documento</t>
  </si>
  <si>
    <t>Disponer espacios de trabajo relacionados con el desempeño de actividades</t>
  </si>
  <si>
    <t>El Plan Maestro de Infraestructura Física de la Rama Judicial, se constituirá como el instrumento de primer nivel con horizonte largo plazo, que permitirá contar con los parámetros para la planeación, desarrollo y reordenamiento de la infraestructura judicial al servicio de la ciudadanía, buscando así racionalizar y priorizar los recursos de inversión que se apropien por la entidad en materia de infraestructura física.</t>
  </si>
  <si>
    <t>Ampliación de la infraestructura física dispuesta al servicio de justicia mediante la ejecución de obras que incluyen la implementación de sistemas de oficina abierta, archivos rodantes, parámetros y criterios de modernización y utilización de nuevas tecnologías que favorezcan el sistema judicial, poniendo en funcionamiento sedes con la infraestructura eléctrica, mobiliario y de redes, circunscritas bajo parámetros ambientales, procurando en todo momento el desarrollo de espacios óptimos y con un alto grado de seguridad, de tal forma que se proteja la integridad física de los funcionarios, ciudadanos y demás actores</t>
  </si>
  <si>
    <t>Dada la necesidad de ampliar la capacidad de la infraestructura física asociada a la prestación del servicio de justicia en la ciudad de Medellín, debido a que los tres tribunales que existen se encuentran dispersos en la ciudad, por lo cual se considera imprescindible construir un Palacio de Justicia que reúna el Tribunal Superior de Medellín, el Tribunal Superior de Antioquia, el Tribunal Contencioso Administrativo de Antioquia y el Consejo Seccional de la Judicatura, constituyéndose con ello un espacio representativo y simbólico de la Justicia en el Centro Administrativo de La Alpujarra.</t>
  </si>
  <si>
    <t>Teniendo en cuenta la baja capacidad instalada de la infraestructura física y a partir de la necesidad de disponer espacios de trabajo para el ejercicio de las actividades que orienten la prestación de un servicio de justicia óptimo y con esto reduciendo el déficit de infraestructura de la Rama Judicial.</t>
  </si>
  <si>
    <t>Se refiere a los estudios de consultoría necesarios para las actividades de diagnóstico y formulación que permitan elaborar el Plan Maestro de Infraestructura Física. A través de este producto se facilita la toma de decisiones por parte de la alta dirección, respecto a la priorización de recursos para atender las intervenciones requeridas por las sedes judiciales a nivel nacional.</t>
  </si>
  <si>
    <t>Estudios Técnicos de Consultoría</t>
  </si>
  <si>
    <t>Consiste en la estructuración para la contratación de los estudios técnicos y diseños arquitectónicos, estudio de suelos, diseño estructural, eléctrico, hidrosanitario, voz y datos, red contra incendios, seguridad humana y presupuesto oficial del proyecto, como insumos esenciales para la construcción de las sedes judiciales a nivel nacional. Dentro de la actividad se contempla además el costo de la interventoría dependiendo la complejidad del proyecto.</t>
  </si>
  <si>
    <t xml:space="preserve">Estudios Técnicos de estructuración para la Contratación de la Consultoría e Interventoría </t>
  </si>
  <si>
    <t>Una obra de construcción se refiere al terreno en el que tienen lugar todas las actividades físicas de construcción relacionadas con una estructura propuesta en los estudios y diseños para contar con una sede judicial; el alcance de este entregable cubre las necesidades de infraestructura en todo el territorio nacional.</t>
  </si>
  <si>
    <t>Contratos de Obra e Interventoría en ejecución</t>
  </si>
  <si>
    <t>Se refiere a la edificación con el objetivo de ser dotado y adecuado para el funcionamiento óptimo de los Palacios de Justicia.  A través de este producto se harán más accesibles los servicios de justicia hacia el ciudadano y más eficiente la labor de los administradores de justicia. Palacio de Justicia: Edificio destinado para el funcionamiento conjunto de despachos judiciales, tribunales y altas cortes.</t>
  </si>
  <si>
    <t>Sedes judiciales adquiridas, adecuadas y dotadas</t>
  </si>
  <si>
    <t>Avanzar en la disposición de una infraestructura óptima
para el acceso a la justicia en la Rama Judicial de modo
que se fortalezca la presencia territorial, teniendo en cuenta
las posibilidades que ofrece la transformación digital y las
necesidades que se derivan de ella, y considerando tanto
las necesidades de los usuarios como las de los servidores
judiciales.</t>
  </si>
  <si>
    <t>Debido al aumento continuo en la demanda al acceso al servicio de justicia, el constante cambio normativo a nivel de infraestructura Física, las edificaciones que sirven para el funcionamiento del aparato judicial requieren que se adapten a dichos cambios para garantizar la adecuada prestación del servicio de justicia, es por ello que algunas edificaciones por lo obsoletas en su infraestructura requieren del mejoramiento y mantenimiento a fin de cumplir con los estándares mínimos de cumplimiento con las normas eléctricas y sismo resistentes.</t>
  </si>
  <si>
    <t>Sedes intervenidas</t>
  </si>
  <si>
    <t>sedes</t>
  </si>
  <si>
    <t>Elaborar estudios y diseños, que sirven de base para la construcción de nuevas sedes judiciales a nivel nacional con el fin de solucionar el déficit de infraestructura física, que cumpla con los
lineamientos y estándares técnicos de calidad, con espacios de trabajo afines a las necesidades de
los servidores de la Rama Judicial y a la prestación del servicio de justicia en espacios adecuados
y óptimos.</t>
  </si>
  <si>
    <t>Estudios, diseños, planos, licencias, permisos</t>
  </si>
  <si>
    <t>estudios y diseños elaborados</t>
  </si>
  <si>
    <t>Construir y dotar las nuevas sedes judiciales a nivel nacional a fin de solucionar el déficit de infraestructura física, que cumpla con los
lineamientos y estándares técnicos de calidad, con espacios de trabajo afines a las necesidades de
los servidores de la Rama Judicial y a la prestación del servicio de justicia en espacios adecuados
y óptimos.</t>
  </si>
  <si>
    <t>Palacios de justicia construidos
y dotados en las sedes de: Aguachica; Puerto Carreño, Since, Mosquera y Pizarro</t>
  </si>
  <si>
    <t>Palacios de justicia
construidos y dotados</t>
  </si>
  <si>
    <t>Unidades básicas de atención judicial construidas y dotadas en los municipios de Mosquera (Nariño) Pizarro (Nariño)</t>
  </si>
  <si>
    <t>Unidades básicas de
atención judicial
construidas</t>
  </si>
  <si>
    <t xml:space="preserve">5. Consolidar la infraestructura y los recursos necesarios para la implementación exitosa de la transformación digital, incluyendo la disposición de internet de calidad en el 100% de las sedes en la Rama Judicial y modernizar los servicios tecnológicos de soporte. </t>
  </si>
  <si>
    <t xml:space="preserve">Software </t>
  </si>
  <si>
    <t>Se requiere garantizar los servicios de servicios de mesa de ayuda y soporte tecnológico a toda la infraestructura tecnológica a Nivel Nacional, servicios de centros de datos, seguridad y conectividad a nivel nacional; Se proyecta durante diez años o más para integrar las tecnologías presentes y futuras, así como mejorar las condiciones de conectividad</t>
  </si>
  <si>
    <t>2799065
2799063</t>
  </si>
  <si>
    <t>Servicios tecnológicos
Servicios de información implementados</t>
  </si>
  <si>
    <t>Servicios de mesa de ayuda y soporte tecnológico a toda la infraestructura tecnológica, servicios de Datacenter y seguridad perimetral y conectividad a nivel nacional</t>
  </si>
  <si>
    <t>Procentaje</t>
  </si>
  <si>
    <t>Implementar redes de datos de área local (para sedes judiciales), bien sea cableadas o inalámbricas, para garantizar la adecuada conectividad interna y el acceso a los servicios tecnológicos y recursos compartidos que se transmitan a través de la red. En forma complementaria, se debe estar en capacidad de realizar mejoras en la infraestructura eléctrica según se requiera a todo nivel del subsistema eléctrico de las sedes de la Rama Judicial: acometidas, UPS, baterías, planta eléctrica, tableros, circuitos, puntos de usuario regulados y no regulados, etc. Para lo anterior, se debe tener la posibilidad de brindar los servicios asociados, la mano de obra, así como también los materiales y equipos necesarios.</t>
  </si>
  <si>
    <t>Suministro e instalación del cableado estructurado  a nivel nacional</t>
  </si>
  <si>
    <t>Se requiere garantizar la correcta disponibilidad para los 
servicios conexos de grabación de audiencias virtuales y sus correspondientes equipos, que permitan prestar adecuadamente los servicios,</t>
  </si>
  <si>
    <t xml:space="preserve">Equipos para la realización de audiencias virtuales y contratación del servicio para la realización de audiencias virtuales.
</t>
  </si>
  <si>
    <t>Brindar soporte y mantenimiento a las aplicaciones externas licenciadas y realizar las adquisiciones del licenciamiento que se requieran.</t>
  </si>
  <si>
    <t>Soporte, mantenimiento y actualizaciones de los aplicativos
Adquirir licencias de Software
Cuentas de correo electrónico para los servidores judiciales</t>
  </si>
  <si>
    <t>Se requiere garantizar la correcta ejecución de los contratos de Interventoria</t>
  </si>
  <si>
    <t>Servicios de información actualizados</t>
  </si>
  <si>
    <t>Informes mensuales de los contratos objeto de Interventoria o apoyo a la supervisión</t>
  </si>
  <si>
    <t>Se requiere garantizar la correcta ejecución de los contratos de Interventoria.</t>
  </si>
  <si>
    <t>Brindar soporte y mantenimiento a las
aplicaciones externas licenciadas y realizar las adquisiciones del licenciamiento que se requieran.</t>
  </si>
  <si>
    <t xml:space="preserve">Soporte, mantenimiento y actualizaciones de los aplicativos
Adquirir licencias de Software
Cuentas de correo electrónico para los servidores judiciales, </t>
  </si>
  <si>
    <t>Se requiere modernizar la infraestructura de computadores UPS, igualmente garantizar la correcta disponibilidad para los servicios  de grabación de audiencias virtuales, que permitan prestar adecuadamente los servicios,</t>
  </si>
  <si>
    <t>Adquisición, instalación de UPS, Computadores personales, servicios de audiencias virtuales y correo electrónico para los servidores judiciales</t>
  </si>
  <si>
    <t>Contratar los servicios de soporte y mantenimiento de las plataformas DataDomain Networker para el Datacenter del Can Rama Judicial</t>
  </si>
  <si>
    <t>Servicio de soporte y mantenimiento de las plataformas DataDomain Networker para el Datacenter del Can Rama Judicial</t>
  </si>
  <si>
    <t>Fortalecer la Infraestructura de Protección en la Rama Judicial</t>
  </si>
  <si>
    <t>Mediante el suministro e instalación de equipos de seguridad electrónica se fortalece la infraestructura de seguridad de las sedes y depachos donde funciona la administración de justicia del Estado Colombiano.</t>
  </si>
  <si>
    <t>Mediante el suministro de vehículos blindados y motocicletas de alto cilindraje para los  escoltas,  se fortalece la infraestructura de protección de funcionarios judiciales clasificados con nivel de riesgo</t>
  </si>
  <si>
    <t xml:space="preserve">Mediante Convenio con la Unidad Nacional de Protección UNP se obtiene la disponibilidad de suministrar esquemas de proteccion, para Magistrados que se retiran del cargo y se debe sostener el esquema de protección durante un tiempo posterior segun lo ordena el Decreto 1139 de 2021 </t>
  </si>
  <si>
    <t>Unidades de Equipos Contratadas:4 Máquinas RX, 10 Detector de Explosivos  Arcos Detectores de Metales, 8 Molinetes de Control de Acceso y 10 CCTV</t>
  </si>
  <si>
    <t>29 Vehiculos Blindados y 77 Motocicletas de alta potencia para Esquemas de Protección.</t>
  </si>
  <si>
    <t>Un Convenio Unidad Nacional de Protección,  para el suministro de esquemas de proteccion, con destino a exfuncionarios  judiciales clasificados  con nivel de riesgo</t>
  </si>
  <si>
    <t>Facilitar la gestión de la Información</t>
  </si>
  <si>
    <t xml:space="preserve">La URNA tiene a cargo, regular , organizar y llevar el Registro Nacional de Abogados y expedir la correspondiente Tarjeta Profesional de Abogado, previa verificación de los requisitos señalados por la ley. De esta forma de acuerdo con las solicitudes que se allegan, debe efectuar revisión documental y si hay lugar expedir la tarjeta profesional de Abogado y hacerla llegar al usuario solicitante  </t>
  </si>
  <si>
    <t xml:space="preserve">La URNA de acuerdo con las tablas de valoración documental , tiene en custodia el archivo fisico de Tarjetas profesionales correspondiente a 1111 ML de archivo </t>
  </si>
  <si>
    <t>En cumplimiento de la ley 1905 de 2018 se requiere construir la prueba de Estado con sus items y guia de orientación para llevar a cabo la misma en el año 2024</t>
  </si>
  <si>
    <t>Tarjetas profesionales Impresas</t>
  </si>
  <si>
    <t>Acta de seguimiento</t>
  </si>
  <si>
    <t>Cronograma.
Guia de orientación.
Certificado construcción instrumentos de evaluacion.</t>
  </si>
  <si>
    <t>Contar con alternativas y/o propuestas de modelos de gestión y plantas de personal tipo diferenciadas para la jurisdicción ordinaria.</t>
  </si>
  <si>
    <t>10.1 Estudios especiales para la prestación del servicio de justicia: 
Realizar un estudio para el diseño y/o actualización de modelos de gestión y definición de plantas tipo diferenciadas para la jurisdicción ordinaria, como insumo para el Modelo de Arquitectura Empresarial adoptado por la Rama Judicial</t>
  </si>
  <si>
    <t xml:space="preserve">Se considera necesario profundizar mediante trabajo de campo, la identificación de los modelos de gestión y plantas de personal existentes en los despachos judiciales de la jurisdicción ordinaria, diferenciadas por especialidad, subespecialidad y nivel de competencia (tribunales y juzgados),  incluyendo los centros de servicios, oficinas de apoyo y de servicios de la Rama Judicial a nivel nacional para esta jurisdicción, integrando en la propuesta de alternativas, las variables contextuales geográficas, demográficas, demanda del servicio, estructura organizacional y de cargos, cargas de trabajo, nomenclatura, remuneración y modelo organizacional basado en TIC, articulado con la implementación del SIUGJ y el expediente digital. Lo anterior, por tanto, no solo se articulará al cumplimiento del Plan Sectorial de Desarrollo 2023-2026 en su objetivo estratégico 1, sino a la actividad “Implementación del Gobierno   de Datos y Evaluación y Mejoramiento de calidad de datos” incorporada en el PETD. </t>
  </si>
  <si>
    <t>Documento con las alternativas para la actualización de los modelos de gestión y plantas tipo de personal consolidada para la Jurisdicción ordinaria e informe ejecutivo.</t>
  </si>
  <si>
    <t>Fortalecer los sistemas de nombramiento y evaluación a los funcionarios de carrera de la rama judicial.</t>
  </si>
  <si>
    <t>Conformar registros de elegibles para la provisión de cargos de empleados en propiedad en las Altas Cortes por el sistema méritos de carrera judicial.</t>
  </si>
  <si>
    <t>Realizar el mejoramiento y optimización de las metodologías de evaluación del desempeño para cargos de funcionarios y/o empleados de la Rama Judicial.</t>
  </si>
  <si>
    <t>Conformar registros de elegibles para la provisión de cargos de empleados de los consejos superior y seccionales de la judicatura y las direcciones ejecutiva y seccionales de administración Judicial en propiedad por el sistema méritos de carrera judicial.</t>
  </si>
  <si>
    <t xml:space="preserve">Conformar 26 registros de elegibles para cargos de empleados de Altas Cortes. </t>
  </si>
  <si>
    <t>NÚMERO</t>
  </si>
  <si>
    <t>Conformar 572 registros de elegibles para los cargos de empleados de los consejos superior y seccionales de la judicatura; comisiones seccionales de disciplina judicial y, direcciones ejecutiva y seccionales de administración judicial.</t>
  </si>
  <si>
    <t>Obtener una propuesta de optimización de la metodología de evaluación de desempeño para cargos de carrera de la Rama Judicial.</t>
  </si>
  <si>
    <t>Disponer espacios de trabajo relacionados con el desempeño de actividades en la ciudad de Medellín</t>
  </si>
  <si>
    <t>Porcentaje</t>
  </si>
  <si>
    <t>Realizar un balance de la implementación de la Ley 1564 de 2012 (Código General del Proceso) en las especialidades Civil y Familia, con el propósito de identificar las principales transformaciones en el acceso a la justicia, la gestión judicial y la cultura del litigio.</t>
  </si>
  <si>
    <t>10.1 Estudios especiales para la prestación del servicio de justicia: 
Realizar estudio para estructurar y elaborar el balance para la aplicación  de la  Ley 1564 de 2012 por la cual se expidió el Código General del Proceso, en el sistema judicial colombiano</t>
  </si>
  <si>
    <t>En razón a que han transcurrido 10 años desde la expedición de la Ley 1564 del 12 de julio de 2012 por medio de la cual se expidió el Código General del Proceso la cual normativamente estableció la implementación de la oralidad y su órbita de aplicación comprende las jurisdicciones laboral, familia, civil, agrario y de manera indirecta los procesos contencioso administrativo, penales, laborales y de la seguridad social, solo en forma subsidiaria concurre cuando no exista regulación especial en dichos procedimientos,  para el Consejo Superior de la Judicatura es imperativo determinar el balance en la implementación del Código,  en el sistema procesal de la jurisdicción ordinaria, especificamente en las especialidades civil y de familia. De acuerdo con los propósitos del legislador es necesario realizar el balance de la implementación en por lo memnos 3 ámbitos : Transformaciones en el acceso a la justicia, cambios en la gestión judicial y el impacto sobre la cultura del litigio (empoderamiento de las partes procesales). Es importante revisar la reglamentación de los asuntos de competencia, uso y adecuación de la infraestructura física y tecnológica, programa de formación y capacitación, modelo de atención y comunicación, entre otros.</t>
  </si>
  <si>
    <t xml:space="preserve"> Documento con el diagnóstico de la implementación del CGP, los resultados del modelo cuantitativo de evaluación, el impacto de las modificaciones procesales, el análisis ex–ante y ex–post, el análisis cualitativo y cuantitativo y el estado actual de las especialidades civil y familia, las reflexiones, miradas críticas y propuestas de los operadores judiciales y expertos de la especialidad civil y de familia participantes del estudio y las recomendaciones y propuestas, con resumen ejecutivo y presentaciones gráficas y multimedia.</t>
  </si>
  <si>
    <t>Realizar auditorías externas en gestión de calidad y ambiental que den cumplimiento a los requisitos de Norma</t>
  </si>
  <si>
    <t>Formar, capacitar y certificar a los servidores judiciales que participaran activamente en la implementación de las normas técnicas adoptadas para el SIGCMA</t>
  </si>
  <si>
    <t>Validar con los servidores judiciales los requisitos de las Normas NTC6256 de 2021 y GTC 286: 2021 y su adecuada implementación</t>
  </si>
  <si>
    <t>1)    Documento de planeación para realización de las Auditorías Externas en Sellos de Bioseguridad: Huella de Confianza;
2)    Documento de planeación para la auditoría de certificación: Mantenimiento y ampliación en las normas NTC ISO 9001:2015; NTC ISO 14001:2015 y la Norma Técnica de Calidad NTC 6256:2021 y verificación de requisitos en la Guía Técnica de Calidad GTC 286 :2021, NTC ISO 27001:2015 y NTC ISO 45001:2018 de la Rama Judicial de acuerdo con el alcance establecido en el cronograma;
3)    Hojas de vida de los auditores externos, con los debidos soportes en los que se demuestre la formación e idoneidad específica para realizar el proceso de auditoría;
4)    Hojas de vida de los Conferencistas Expertos que apoyaran al SIGCMA en el marco de los eventos internos y en el Evento Nacional e Internacional del SIGCMA, de acuerdo con la planeación conjunta que se realice;
5) Informe preliminar de resultados de las auditorías practicadas a la entidad.
6)    Entrega del informe final consolidado del proceso de auditoría realizado a la Rama Judicial, de acuerdo con el alcance establecido por el SIGCMA, para la certificación en los Sellos de Bioseguridad: Huella de Confianza.
7)    Entrega del informe final consolidado del proceso de auditoría realizado al SIGCMA en las normas NTC ISO 9001:2015; NTC ISO 14001:2015 y la Norma Técnica de Calidad NTC 6256:2021 y verificación de requisitos en la Guía Técnica de Calidad GTC 286 :2021, NTC ISO 27001:2015 y NTC ISO 45001:2018 de la Rama Judicial, el cuál deba contener como mínimo las recomendaciones, oportunidades de mejora, hallazgos evidenciados en las auditorías practicadas y clasificación de las sedes objeto de auditoría relacionada con el grado de madurez de los sistemas de gestión evidenciado y el plan de mejoramiento respectivo.
8)    Entrega de los certificados en formato físico y digital de todas las sedes certificadas en: Sellos de Bioseguridad en medio digital.
9)    Entrega de los certificados de todas las sedes certificadas en las normas NTC ISO 9001:2015, NTC ISO 14001: 2015, y NTC 6256:2021, NTC ISO 27001:2015, NTC ISO 45001:2018 en medio digital (y en medio físico los requeridos por la Coordinación Nacional del SIGCMA)
10)    Entrega de los certificados de todas las sedes certificadas de verificación de requisitos en la GTC 286:2021 en las Dependencias certificadas en las normas NTC ISO 9001:2015, NTC ISO 14001:2015 y NTC 6256:2021 en medio digital (y en medio físico requeridos por la Coordinación Nacional del SIGCMA)</t>
  </si>
  <si>
    <t>a)    Documento Maestro del Diplomado en el que se detalle la Estructura Curricular del Diplomado con su contenido y metodología de trabajo aprobada por el Coordinador Nacional del SIGCMA, de acuerdo con lo previsto en las condiciones técnicas del objeto a contratar.
b)    Entregar Guías originales en medio digital o el medio digital definido y establecido por la Coordinacion Nacional del SIGCMA, a cada servidor judicial, a través de la Coordinación Nacional del SIGCMA de las siguientes normas y documentos:
c)     NTC ISO 9000: 2015
d)    NTC ISO 9001: 2015
e)    NTC ISO 14001:2015
f)      NTC ISO 19011: 2018
g)    NTC ISO 26000
h)    NTC ISO 31000
i)      NTC ISO 37001
j)      NTC ISO 45000 Y DECRETO 1072 DE 2018.
k)     Ley 1474 de 2011
l)      Acuerdo PSAA14-10160 de 2014 – CSJ
m)   Acuerdo PSAA14-10161 de 2014 – CSJ
n)    Documento: GUIA DE ADMINISTRACION DEL RIESGO DEL DAFP
o)    Documento MECI
p)    Documento MIPG
q)    Norma NTC 6256:2021 y la GTC 286:2021
r)     Documento de formación de GESTIÓN DEL CONOCIMIENTO
s)     Documentos de formación y normas de Gestión Documental
t)      Documento de formación de GESTIÓN DEL CAMBIO
u)    Documento de formación de ELABORACIÓN, IMPLEMENTACIÓN Y SEGUIMIENTO A PROTOCOLOS DE BIOSEGURIDAD
v)     Documento de formación de INDICADORES DE GESTIÓN
w)    Documento de formación sobre la MATRIZ DOFA
x)     Documento de formación para la elaboración de los PLANES DE MEJORAMIENTO
y)     Documento de formación para la formulación y elaboración de ACCIONES DE GESTIÓN
z)     Documento de formación para la ELABORACIÓN DE INFORMES DE AUDITORIA (EN CADA NORMA)
aa)  Documento de formación para la ELABORACIÓN INFORME DE REVISIÓN POR LA DIRECCIÓN.
bb)  Documento de formación para la ELABORACIÓN PLANES DE ACCIÓN.
cc)  NORMAS GICA.
dd)  DECÁLOGO IBEROAMERICANO DE CALIDAD PARA LA JUSTICIA.
ee)  SISTEMAS DE GESTIÓN DE SEGURIDAD DE LA INFORMACIÓN: NTC ISO 27001:2015
ff)    FORMACIÓN EN SEGURIDAD Y PRIVACIDAD DE LA INFORMACIÓN
gg) Sistemas de Gestión de Continuidad del Negocio (SGSI) bajo la norma NTC ISO 22301
gg)    Entrega de las memorias del Diplomado en medio digital a la Coordinación Nacional del SIGCMA.
hh)    Listado de respuesta a las solicitudes realizadas por los servidores judiciales en el marco del proceso de formación especializada.
hh)     Listas de Asistencia y/o matriz de seguimiento al desarrollo de las actividades planeadas de cada estudiante desde la plataforma virtual de acuerdo con los criterios académicos establecidos en la respectiva entidad.
ii)    Entrega de los certificados originales y en medio magnético al Coordinador Nacional del SIGCMA</t>
  </si>
  <si>
    <t xml:space="preserve">1).  Documento de Planificación del proceso de acompañamiento, seguimiento, sensibilización- capacitación para llevar a cabo la implementación del SIGCMA con fines de certificación en las Dependencias y Despachos judiciales objeto del alcance establecido por la Coordinación Nacional del SIGCMA. La implementación se realizará en las normas NTC ISO 9001:2015, NTC 6256:2021-la GTC 286:2021; NTC ISO 37001:2016;
2)   Elaborar un Documento de Lineamientos para la Transparencia y Ética Pública en la Rama Judicial, con fundamento en la norma NTC ISO 37001 y el marco legal vigente.
3).    Documento del Estado del Arte del Proceso de Implementación en las sedes certificadas durante el periodo 2022 con base en los informes de auditorías interna y externa ciclo 2022;
4).    Entrega de 50 brochures, originales de las normas: NTC ISO 9000:2015; NTC ISO 9001:2015, NTC 6256:2021-la GTC 286:2021; NTC ISO 14001:2015; NTC ISO 27001:2015; NTC ISO 37001:2016, NTC ISO 45001:2015 y legislación vigente sobre los Sellos de Bioseguridad: Operaciones Bioseguras, en medio digital. Las normas deben ser originales y beben entregarse en la última versión aprobada por la Organización ISO y/o el Ente responsable. No se aceptarán resúmenes.
5) Certificación de cumplimiento de recibo a satisfacción, expedida por el Supervisor Técnico del Contrato, previo concepto de la Unidad de Desarrollo y Análisis Estadístico. 
6)  Documento en el que se relacione el acompañamiento realizado para el desarrollo de las auditorías externas en las normas NTC ISO 9001:2015, NTC 6256:2021-la GTC 286:2021; NTC ISO 37001:2016 para el proceso de ampliación con fines de certificación establecido en el Anexo Técnico y de acuerdo con los lineamientos establecidos por la Coordinación Nacional del SIGCMA.
7)  Elaboración de un documento de lineamientos para el desarrollo de una política pública para los procesos implementación de los sistemas de gestión en los países miembros de la CICAJ, que articule los sistemas de gestión y específicamente la norma NTC ISO 37001:2016 que aborde: sistemas de gestión y procesos de formación de acuerdo con las normas adoptadas por la Cumbre Judicial a través de la RIAEJ, teniendo en cuenta las lógicas de Cooperación de la Cumbre Judicial Iberoamericana y los acuerdos que estos países vienen trabajando para la implementación de los sistemas de gestión y el sistema de gestión antisoborno.
8) Documento y/o actas en el que se demuestre el acompañamiento a los Países Miembros de la CICAJ para la implementación de los sistemas de gestión, de acuerdo con el alcance y términos que para tal efecto establezca el Coordinador Nacional del SIGCMA. Se debe entregar acta de participación en este proceso.
9)  Planes de Mejoramiento producto de las auditorías externas realizadas en las normas NTC ISO 9001:2015, NTC 6256:2021-la GTC 286:2021; NTC ISO 37001:2016 en las sedes objeto de ampliación para el periodo 2023.
10) Matrices de riesgo del SIGCMA, que visibilicen y fortalezcan los controles de cada proceso, con fundamento en lo establecido para la segunda línea de defensa del MECI y los controles del SGAS.
11) Entrega de propuesta de Mapa de Procesos del SIGCMA para las Dependencias Judiciales y Administrativas, que contenga los principios de normalización y estandarización y refleje la gestión judicial por especialidad.
12)  Entregar video motivacional para el ingreso y navegación al Micrositio del SIGCMA.
13) Actualizar todas las presentaciones del SIGCMA para los procesos de auditorías externas y los procesos de inducción y formación en el sistema.
14) Certificación de cumplimiento de recibo a entera satisfacción, expedida por el Supervisor Técnico del Contrato, previo concepto de la Unidad de Desarrollo y Análisis Estadístico. </t>
  </si>
  <si>
    <t>Dependencias y despachos recertificados y certificados por primera vez</t>
  </si>
  <si>
    <t>Auditores SIGCMA certificados</t>
  </si>
  <si>
    <t xml:space="preserve">Despachos judiciales </t>
  </si>
  <si>
    <t>PCSJA22-12030
Resolución DEAJ 0008 4 de enero 2023</t>
  </si>
  <si>
    <t>Generar en cantidad y calidad la información sobre la Rama Judicial</t>
  </si>
  <si>
    <t>10.1 Estudios especiales para la prestación del servicio de justicia: 
Actualización del Plan  Estadístico de la Rama Judicial</t>
  </si>
  <si>
    <r>
      <t xml:space="preserve">La actividad apunta a diseñar y estructurar el instrumento que definirá los objetivos, estrategias y acciones para la producción, análisis y presentación de las estadísticas judiciales, en cumplimiento a lo establecido en los artículos 107 y 109 de la Ley 270 de 1996 relacionados con el Sistema Nacional de Estadísticas Judiciales SINEJ, que requiere su articulación con el Plan Decenal del Sistema de Justicia 2017-2027, </t>
    </r>
    <r>
      <rPr>
        <sz val="11"/>
        <color rgb="FF000000"/>
        <rFont val="Arial"/>
        <family val="2"/>
      </rPr>
      <t xml:space="preserve">el Plan Sectorial de Desarrollo de la Rama Judicial 2023-2026, </t>
    </r>
    <r>
      <rPr>
        <sz val="11"/>
        <color theme="1"/>
        <rFont val="Arial"/>
        <family val="2"/>
      </rPr>
      <t>el Plan de Transformación Digital de la Rama Judicial y  el Modelo de Arquitectura Empresarial</t>
    </r>
    <r>
      <rPr>
        <sz val="11"/>
        <color rgb="FF000000"/>
        <rFont val="Arial"/>
        <family val="2"/>
      </rPr>
      <t>.</t>
    </r>
  </si>
  <si>
    <r>
      <t>Documento con el plan estadístico de la Rama Judicial, reformulado y actualizado, con su plan de acción para un periodo de 4 años. 
Documento con el anuario estadístico con la información compilada y accesible a la consulta en ambiente web</t>
    </r>
    <r>
      <rPr>
        <i/>
        <sz val="12"/>
        <color theme="1"/>
        <rFont val="Azo Sans"/>
      </rPr>
      <t>.</t>
    </r>
  </si>
  <si>
    <t xml:space="preserve">
Incrementar la eficiencia en la gestión judicial
</t>
  </si>
  <si>
    <t xml:space="preserve">Se requiere una nueva solución dado que las funcionalidades de los sistemas informáticos actuales, disponibles para la gestión de los despachos judiciales están repartidas en varias aplicaciones lo cual implica múltiples mantenimientos, tecnologías, lenguajes, además de que pasan por la obsolescencia técnica y funcional: no constituyen una arquitectura web alineada con los estándares de la industria e institucionales demandados para una efectiva gestión, los niveles de integración de servicios presentan debilidades, el soporte se encuentra fragmentado e insuficiente, las condiciones de usabilidad y generación de cadena de valor no cumplen las expectativas de los usuarios. por otra parte que  logre integrar la sede electrónica u oficina judicial virtual, el expediente electrónico y la gestión documental, la gestión de procesos y los servicios digitales, con condiciones de seguridad, interoperabilidad, confiabilidad, escalabilidad, extensibilidad, documentación. </t>
  </si>
  <si>
    <t>C-2701-0800-36-0-2701052-02</t>
  </si>
  <si>
    <t>SERVICIO DE INFORMACIÓN DE PROCESOS JUDICIALES ACTUALIZADOS</t>
  </si>
  <si>
    <t xml:space="preserve">Desplegar e implementar el sistema integrado de gestión judicial (SIUGJ) que le permita a la Entidad llevar el trámite de los procesos judiciales de manera electrónica y digital en cada especialidad. </t>
  </si>
  <si>
    <t>Funcionalidades implementadas, despliegue realizado, modelo de servicio ciudadano implementado</t>
  </si>
  <si>
    <t>Grupo de Proyectos Especiales de Tecnología - GPET</t>
  </si>
  <si>
    <t>Suministrar las herramientas y plataformas tecnológicas actualizadas</t>
  </si>
  <si>
    <t>Se requiere una nueva solución, para dsminuir las dificultades de acceso a los servicios de justicia y mejorar los tiempos de respuesta, así como digitalizar  y  
organizar en una estructura y bajo condiciones de documentos electrónicos.</t>
  </si>
  <si>
    <t>C-2701-0800-36-0-2701047-02
C-2701-0800-36-0-2701048-022
C-2701-0800-36-0-2701052-02/021/022</t>
  </si>
  <si>
    <t>SERVICIO DE GESTIÓN DIGITAL DE PROCESOS JUDICIALES DIGITALES
SERVICIO DE APOYO EN LA GESTIÓN JUDICIAL 
SERVICIO DE INFORMACIÓN DE PROCESOS JUDICIALES ACTUALIZADOS</t>
  </si>
  <si>
    <t>Entregables de consultoría de servicios de identidad digital
Estrategia para la gestión y preservación de contenidos asociados a expedientes electrónicos 
Acompañamiento a la implementación y seguimiento a los protocolos de audiencia
Acompañamiento a la implementación y seguimiento a los protocolos de audiencia.
Diseño, desarrollo e implementación de servicio de intercambio de información
Interventoría del diseño, desarrollo e implementación de servicio de intercambio de información</t>
  </si>
  <si>
    <t>Servicios implementados:
Estrategias de Identidad Digital y los autoservicios digitales diseñado.
Compendio de estrategias que contemplen los dominios Identidad Digital y los autoservicios digitales diseñado.
Estrategia para la gestión y preservación documental de contenidos asociados a expedientes electrónicos e híbridos actualizada
Modelo de administración, captura, almacenamiento y preservación de la información asociada al sistema de justicia oral diseñado</t>
  </si>
  <si>
    <t>Mejorar la capacidad institucional en la gestión judicial</t>
  </si>
  <si>
    <t>Los sistemas actuales solo registran las decisiones para ayudar a administrar. La 
tendencia es desarrollar sistemas que ayuden a tomar decisiones ya sea porque agilizan 
el trabajo o porque ayudan a descubrir hechos</t>
  </si>
  <si>
    <t>C-2701-0800-36-0-2701047-02</t>
  </si>
  <si>
    <t>SERVICIO DE GESTIÓN DIGITAL DE PROCESOS JUDICIALES DIGITALES</t>
  </si>
  <si>
    <t>Licenciamiento</t>
  </si>
  <si>
    <t>Licenciamiento adquirido</t>
  </si>
  <si>
    <t xml:space="preserve">La Transformación Digital de la Rama Judicial implica cambios a muchos niveles: directivo, organizacional, operativo, técnico, etc. Es natural que haya resistencia al cambio y requiere transformación de la gente, de sus actitudes, de su compromiso. 
</t>
  </si>
  <si>
    <t>C-2701-0800-36-0-2701042-021
C-2701-0800-36-0-2701048-021/022/023</t>
  </si>
  <si>
    <t xml:space="preserve">SERVICIO DE PROCESAMIENTO DE INFORMACIÓN JURISPRUDENCIAL. NORMATIVA Y DOCTRINARIA 
SERVICIO DE APOYO EN LA GESTIÓN JUDICIAL 
</t>
  </si>
  <si>
    <t>Desarrollo e implementación de las oportunidades priorizadas
Desarrollo e implementación de la estrategia de gestión del cambio y comunicaciones
Gestión del conocimiento e innovación
Fortalecimiento de la producción de contenido jurídico y de relatora</t>
  </si>
  <si>
    <t>Modelo de gestion de cambio implementado:
Estrategias que contemplen los dominios de Gestión del Conocimiento
Planes de acompañamiento de los proyectos priorizados implementados
Modelo de identificación de oportunidades de innovación e implementación de mejoras diseñado.
Estrategia de gestión del cambio que incluya los dominios de sensibilización, comunicación, formación, fomento de cultura digital, liderazgo, y víctimas de delitos de género diseñada
Estrategia de comunicaciones interna y externa con énfasis en los contenidos de la transformación digital del sistema de justicia diseñada</t>
  </si>
  <si>
    <t>• Actualmente existen inconsistencias y errores en los datos. Existen cientos de bases de datos. No se conoce con exactitud cuál es el nivel de calidad para poder tomar medidas.
• Para la migración y en general para el nuevo sistema es importante comenzar con datos de calidad.
• Los análisis y toma de decisiones suponen que los datos tienen buena calidad. Las consecuencias de manejar datos de mala calidad pueden ser muy graves. Los riesgos son altos.
• El problema de calidad debe atacarse no solo técnicamente sino a través de procesos, procedimientos y acciones que realizan los funcionarios (i.e., Gobierno de los datos)</t>
  </si>
  <si>
    <t>C-2701-0800-36-0-2701042-02
C-2701-0800-36-0-2701047-02
C-2701-0800-36-0-2701048-024</t>
  </si>
  <si>
    <t xml:space="preserve">SERVICIO DE PROCESAMIENTO DE INFORMACIÓN JURISPRUDENCIAL. NORMATIVA Y DOCTRINARIA 
SERVICIO DE GESTIÓN DIGITAL DE PROCESOS JUDICIALES DIGITALES
SERVICIO DE APOYO EN LA GESTIÓN JUDICIAL 
</t>
  </si>
  <si>
    <t>Gobierno de datos, evaluación, mejoramiento de calidad de datos (implementado) y herramientas de Gobierno y Calidad de Datos
Fortalecimiento SIERJU
Renovación de soporte de las herramientas de analítica e inteligencia Artificial
Mapa judicial interactivo diseñado, desarrollado e implementado</t>
  </si>
  <si>
    <t>Gobierno y calidad de datos implementado:
Modelos que contemplen los dominios de gestión analítica, gobernanza, niveles de madurez de la arquitectura institucional y política de datos abiertos alineados con el contexto nacional e internacional diseñado.
Sistema de información geográfica que incorpore capas con información temática asociadas a la actividad judicial y al progreso de la transformación digital diseñado</t>
  </si>
  <si>
    <t>C-2701-0800-36-0-2701048-024</t>
  </si>
  <si>
    <t xml:space="preserve">SERVICIO DE APOYO EN LA GESTIÓN JUDICIAL </t>
  </si>
  <si>
    <t>Estudio de tiempos y costos procesales</t>
  </si>
  <si>
    <t>Estudio de tiempos y costos procesales desarrollado</t>
  </si>
  <si>
    <t>Optimizar los mecanismos de control en la gestión judicial</t>
  </si>
  <si>
    <t>La seguridad no solo cubre la parte técnica sino también se debe fortalecer el gobierno, la seguridad procedimental, las políticas, los controles, los procesos, manuales, la actitud y responsabilidades de los servidores. Aunque ya se han hecho consultorías indicando qué hacer, lo que falta es implementar.
Los sistemas informáticos requieren, con mayor, precisión, más y mejores mecanismos de protección de la información mediante la implementación de medidas preventivas y correctivas a incidentes de seguridad, de tal manera que se permita asegurar la información buscando mantener la confidencialidad, la disponibilidad e integridad de la información.
Se requiere la integración de capacidades externas, con internas de seguridad y ciberseguridad con el fin de implementar las políticas, estrategias y tácticas de aseguramiento de la información de la Rama Judicial.</t>
  </si>
  <si>
    <t>C-2701-0800-36-0-2701042-021</t>
  </si>
  <si>
    <t xml:space="preserve">SERVICIO DE PROCESAMIENTO DE INFORMACIÓN JURISPRUDENCIAL. NORMATIVA Y DOCTRINARIA </t>
  </si>
  <si>
    <t>Sistema de Gestión de Seguridad de la Información SGSI implementado en distritos priorizados. ((Diseño y Adopción del Sistema de Gestión de Seguridad de Información))
Continuidad de los servicios especializados de seguridad de la información</t>
  </si>
  <si>
    <t>Sistema de seguridad implementado en la Entidad</t>
  </si>
  <si>
    <t>Grupo de Proyectos Especiales de Tecnología - GPET 
División de seguridad de la Información</t>
  </si>
  <si>
    <t>C-2701-0800-36-0-2701042-021
C-2701-0800-36-0-2701048-02</t>
  </si>
  <si>
    <t xml:space="preserve">SERVICIO DE PROCESAMIENTO DE INFORMACIÓN JURISPRUDENCIAL. NORMATIVA Y DOCTRINARIA 
SERVICIO DE APOYO EN LA GESTIÓN JUDICIAL </t>
  </si>
  <si>
    <t>BCP y DRP implementado para la operación de los Sistemas actuales y para el SIUGJ
Productos y servicios de seguridad informática implementados</t>
  </si>
  <si>
    <t>Estrategia de ciberseguridad y protección de la información diseñada e implementada</t>
  </si>
  <si>
    <t>Incrementar la eficiencia en la gestión judicial</t>
  </si>
  <si>
    <t>Actualmente existen inconsistencias y errores en los datos. Existen cientos de bases de datos. No se conoce con exactitud cuál es el nivel de calidad para poder tomar medidas.
Para la migración y en general para el nuevo sistema es importante comenzar con datos de calidad.
Los análisis y toma de decisiones suponen que los datos tienen buena calidad. Las consecuencias de manejar datos de mala calidad pueden ser muy graves. Los riesgos son altos.
• El problema de calidad debe atacarse no solo técnicamente sino a través de procesos, procedimientos y acciones que realizan los funcionarios (i.e., Gobierno de los datos)</t>
  </si>
  <si>
    <t>C-2701-0800-36-0-2701052-021</t>
  </si>
  <si>
    <t>Diseño y adopción de las capacidades de gestión de TI</t>
  </si>
  <si>
    <t>Modelo de aseguramiento de la calidad de los sistemas de información diseñado</t>
  </si>
  <si>
    <t>La Entidad requiere puntos instalados de infraestructura de red eléctrica y red de datos en cada uno de los edificios.</t>
  </si>
  <si>
    <t>C-2701-0800-36-0-2701048-022</t>
  </si>
  <si>
    <t xml:space="preserve">Adquisición  de Servicios de Conectividad (Redes WAN) </t>
  </si>
  <si>
    <t>Infraestructura y Servicios TIC adquiridos</t>
  </si>
  <si>
    <t>Facilitar el acceso al ciudadano a los servicios judiciales</t>
  </si>
  <si>
    <t>Se requiere contratar esta actividad para realizar las Auditorías  y evaluación del Programa para la transformación digital en el marco del prestamo suscrito con el BID</t>
  </si>
  <si>
    <t>Herramientas para la planeación, ejecución y seguimiento de auditorías implementadas
Auditoría y evaluación del Programa para la transformación digital</t>
  </si>
  <si>
    <t>Auditoria del programa y evaluación intermedia realizada.</t>
  </si>
  <si>
    <t>Se require contratar esta actividad para contar con el diseño, desarrollo e implementación de la tarjeta digital de abogados: Incluye análisis, alternativas, impementación y digitalización</t>
  </si>
  <si>
    <t>C-2701-0800-36-0-2701045-02</t>
  </si>
  <si>
    <t>Tarjeta profesional de abogado modernizada, Incluye análisis, alternativas, impementación y digitalización</t>
  </si>
  <si>
    <t xml:space="preserve">Sistema de tarjeta profesional de abogado implementado </t>
  </si>
  <si>
    <t xml:space="preserve"> Se require contratar esta actividad Estrategia de trabajo colaborativo</t>
  </si>
  <si>
    <t xml:space="preserve">Estrategias del Diseño e implementación del Trabajo Colaborativo </t>
  </si>
  <si>
    <t>Estrategia de trabajo colaborativo</t>
  </si>
  <si>
    <t>Dado que el contrato 149 de 2019 finalizo en octubre de 2022, La Entidad requiere contratar el soporte y mantenimiento de Efinomina y asi evitar demoras en el cumplimiento de las obligaciones laborales</t>
  </si>
  <si>
    <t>C-2701-0800-36-0-2701047-02
C-2701-0800-36-0-2701048-02
C-2701-0800-36-0-2701052-02</t>
  </si>
  <si>
    <t>SERVICIO DE GESTIÓN DIGITAL DE PROCESOS JUDICIALES DIGITALES
SERVICIO DE APOYO EN LA GESTIÓN JUDICIAL
SERVICIO DE INFORMACIÓN DE PROCESOS JUDICIALES ACTUALIZADOS</t>
  </si>
  <si>
    <t>Soporte y mantenimiento de la Plataforma de Recursos Humanos (-EFINOMINA).</t>
  </si>
  <si>
    <t>Nivel de avance de la atencion de los requerimientos y el soporte de la plataforma</t>
  </si>
  <si>
    <t>Se requiere contar con un modelo de arquitectura empresarial que permita a la Entidad fortalecer las capacidades tecnicas, tecnologicas y operativas.</t>
  </si>
  <si>
    <t xml:space="preserve">C-2701-0800-36-0-2701042-021
C-2701-0800-36-0-2701048-02/ 021/022/024
</t>
  </si>
  <si>
    <t xml:space="preserve">SERVICIO DE PROCESAMIENTO DE INFORMACIÓN JURISPRUDENCIAL. NORMATIVA Y DOCTRINARIA
SERVICIO DE APOYO EN LA GESTIÓN JUDICIAL  
</t>
  </si>
  <si>
    <t xml:space="preserve">Implementación del Sistema de Gestión de Seguridad de la Información SGSI en distritos priorizados diferentes a los ya abordados (fase 2) y garantizar la continuidad de los servicios especializados de seguridad de la información
Fortalecimiento de las capacidades de gestión del sistema de justicia
Monitoreo y evaluación de la transformación digital
Consultoría para el desarrollo, implementación y herramientas del Modelo de Arquitectura Empresarial
Contratación de consultores TI apoyo UEP, consultores de modelo organizacional, profesional del derecho apoyo a la coordinación procesos contractuales, apoyo en seguimiento y monitoreo Unidad de Planeación, consultor fuentes de información.
Consultores en el Grupo Estratégico de Proyectos del Consejo Superior de la Judicatura-CSJ, entre otros 
</t>
  </si>
  <si>
    <t>Contratación de los consultores de apoyo  requeridos</t>
  </si>
  <si>
    <t>La Entidad requiere contratar el Diseño, desarrollo y ejecución del modelo de soporte y mesa de servicio, Servicios de nube pública / privada y la interventoria de gestion que realiza el contratista para el adecuado monitoreo de las funciones contractuales</t>
  </si>
  <si>
    <t xml:space="preserve">C-2701-0800-36-0-2701048-02/021/023
</t>
  </si>
  <si>
    <t xml:space="preserve">SERVICIO DE APOYO EN LA GESTIÓN JUDICIAL
</t>
  </si>
  <si>
    <t xml:space="preserve">Herramientas digitales de soporte (bots) diseñadas y desarrolladas.
Capacity Planing
Mesa de Ayuda  (Adquisición del Software de Gestión de Servicios de TI) y su respectiva interventoría </t>
  </si>
  <si>
    <t>Diagnóstico para determinar la capacidad de la operación judicial realizado</t>
  </si>
  <si>
    <t>Mediante la ejecución de esta actividad se espera proveer los Servicios de mesa de ayuda y soporte tecnológico a toda la infraestructura tecnológica a Nivel Nacional, disponibilidad de los servicios de nube privada y publica, servicios de audiencias virtuales  funcionamiento y seguridad de la infraestructura tecnológica central  y cobertura de los servicios de conectividad en las sedes judiciales  municipios del país de la Rama Judicial</t>
  </si>
  <si>
    <t>C-2701-0800-36-0-2701047-023
C-2701-0800-36-0-2701048-02</t>
  </si>
  <si>
    <t xml:space="preserve">SERVICIO DE GESTIÓN DIGITAL DE PROCESOS JUDICIALES DIGITALES
SERVICIO DE APOYO EN LA GESTIÓN JUDICIAL </t>
  </si>
  <si>
    <t>Servicios de Nube publica
Adquirir servicios, elementos y recursos de conectividad, telecomunicaciones e internet, servicios de Nube Privada y seguridad perimetral, servicio de mesa de ayuda global y centralizada para el soporte tecnológico a la Rama Judicial a Nivel Nacional.
Diseño y adopción de las capacidades de gestión de TI
Nuevo esquema de servicio implementado</t>
  </si>
  <si>
    <t>Infraestructura de servicios TI adquiridos:
Modelo optimizado de la mesa de servicio que apalanque la mesa de ayuda de la Rama Judicial diseñado
Modelo de servicio al ciudadano diseñado</t>
  </si>
  <si>
    <t>Servicios de implementación sistemas de gestión:
15.3 Formar, capacitar y certificar en planeación, modelos de gestión, gestión del conocimiento, gestión del cambio, modelos de gestión, sistemas de gestión de calidad, seguridad y salud en el trabajo, seguridad informática, norma antisoborno, estructuras de alto nivel articuladas a la NTC 6256:2021 y GTC 286:2021, gestión documental, digitalización, técnicas de digitalización.</t>
  </si>
  <si>
    <t>Servicios de implementación sistemas de gestión:
15.2 Realizar auditorías externas en gestión de calidad, ambiental, operaciones bioseguras y norma 6256:2021 que den cumplimiento a los requisitos de Norma.</t>
  </si>
  <si>
    <t>Servicios de implementación sistemas de gestión:
15.1 Realizar acompañamiento técnico en el proceso de implementación de la Norma de la Rama Judicial y la guía técnica de la Rama Judicial</t>
  </si>
  <si>
    <t xml:space="preserve">C-2701-0800-36-0-2701048-02 / 021
</t>
  </si>
  <si>
    <t>Adquisición  de Equipos</t>
  </si>
  <si>
    <t>Diagnóstico de necesidades y escenarios para la priorización de soluciones tecnológicas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</si>
</sst>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_-;\-&quot;$&quot;* #,##0_-;_-&quot;$&quot;* &quot;-&quot;_-;_-@_-"/>
    <numFmt numFmtId="165" formatCode="#,##0_ ;\-#,##0\ "/>
    <numFmt numFmtId="166" formatCode="_-* #,##0_-;\-* #,##0_-;_-* &quot;-&quot;??_-;_-@_-"/>
  </numFmts>
  <fonts count="30">
    <font>
      <sz val="11"/>
      <color theme="1"/>
      <name val="Calibri"/>
      <family val="2"/>
      <scheme val="minor"/>
    </font>
    <font>
      <b/>
      <i/>
      <sz val="16"/>
      <color theme="1"/>
      <name val="Calibri"/>
      <family val="2"/>
      <scheme val="minor"/>
    </font>
    <font>
      <sz val="9"/>
      <color theme="1"/>
      <name val="Calibri"/>
      <family val="2"/>
      <scheme val="minor"/>
    </font>
    <font>
      <sz val="10"/>
      <color theme="1"/>
      <name val="Calibri"/>
      <family val="2"/>
      <scheme val="minor"/>
    </font>
    <font>
      <b/>
      <i/>
      <sz val="12"/>
      <color theme="1"/>
      <name val="Calibri"/>
      <family val="2"/>
      <scheme val="minor"/>
    </font>
    <font>
      <b/>
      <sz val="8"/>
      <color theme="2"/>
      <name val="Arial"/>
      <family val="2"/>
    </font>
    <font>
      <b/>
      <sz val="8"/>
      <name val="Arial"/>
      <family val="2"/>
    </font>
    <font>
      <sz val="8"/>
      <name val="Arial"/>
      <family val="2"/>
    </font>
    <font>
      <sz val="9"/>
      <color theme="1"/>
      <name val="Arial"/>
      <family val="2"/>
    </font>
    <font>
      <b/>
      <sz val="9"/>
      <color theme="1"/>
      <name val="Arial"/>
      <family val="2"/>
    </font>
    <font>
      <sz val="11"/>
      <color theme="1"/>
      <name val="Calibri"/>
      <family val="2"/>
      <scheme val="minor"/>
    </font>
    <font>
      <b/>
      <i/>
      <sz val="16"/>
      <color theme="1"/>
      <name val="Azo Sans"/>
    </font>
    <font>
      <sz val="9"/>
      <color theme="1"/>
      <name val="Azo Sans"/>
    </font>
    <font>
      <sz val="10"/>
      <color theme="1"/>
      <name val="Azo Sans"/>
    </font>
    <font>
      <sz val="11"/>
      <color theme="1"/>
      <name val="Azo Sans"/>
    </font>
    <font>
      <sz val="12"/>
      <color theme="1"/>
      <name val="Azo Sans"/>
    </font>
    <font>
      <sz val="11"/>
      <color theme="1"/>
      <name val="Azo Sans Medium"/>
    </font>
    <font>
      <sz val="12"/>
      <color rgb="FF002A41"/>
      <name val="Azo Sans Medium"/>
    </font>
    <font>
      <sz val="12"/>
      <color theme="1"/>
      <name val="Azo Sans Light"/>
    </font>
    <font>
      <sz val="8"/>
      <name val="Calibri"/>
      <family val="2"/>
      <scheme val="minor"/>
    </font>
    <font>
      <b/>
      <sz val="12"/>
      <color theme="0"/>
      <name val="Azo Sans"/>
    </font>
    <font>
      <b/>
      <sz val="12"/>
      <color indexed="8"/>
      <name val="Azo Sans"/>
    </font>
    <font>
      <sz val="11"/>
      <color rgb="FF002A41"/>
      <name val="Azo Sans Medium"/>
    </font>
    <font>
      <b/>
      <sz val="12"/>
      <color rgb="FF004D6D"/>
      <name val="Azo Sans"/>
    </font>
    <font>
      <sz val="11"/>
      <color theme="0"/>
      <name val="Azo Sans"/>
    </font>
    <font>
      <sz val="11"/>
      <color rgb="FF000000"/>
      <name val="Calibri"/>
      <family val="2"/>
    </font>
    <font>
      <sz val="11"/>
      <color theme="1"/>
      <name val="Arial"/>
      <family val="2"/>
    </font>
    <font>
      <sz val="12"/>
      <color rgb="FF000000"/>
      <name val="Arial"/>
      <family val="2"/>
    </font>
    <font>
      <sz val="11"/>
      <color rgb="FF000000"/>
      <name val="Arial"/>
      <family val="2"/>
    </font>
    <font>
      <i/>
      <sz val="12"/>
      <color theme="1"/>
      <name val="Azo Sans"/>
    </font>
  </fonts>
  <fills count="12">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E1F4FD"/>
        <bgColor indexed="64"/>
      </patternFill>
    </fill>
    <fill>
      <patternFill patternType="solid">
        <fgColor rgb="FF009FDA"/>
        <bgColor indexed="64"/>
      </patternFill>
    </fill>
    <fill>
      <patternFill patternType="solid">
        <fgColor rgb="FF0084B6"/>
        <bgColor indexed="64"/>
      </patternFill>
    </fill>
    <fill>
      <patternFill patternType="solid">
        <fgColor rgb="FF8ED8F8"/>
        <bgColor indexed="64"/>
      </patternFill>
    </fill>
  </fills>
  <borders count="15">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rgb="FF00AEEF"/>
      </left>
      <right style="dashed">
        <color rgb="FF00AEEF"/>
      </right>
      <top style="dashed">
        <color rgb="FF00AEEF"/>
      </top>
      <bottom style="dashed">
        <color rgb="FF00AEEF"/>
      </bottom>
      <diagonal/>
    </border>
    <border>
      <left style="dashed">
        <color rgb="FF8ED8F8"/>
      </left>
      <right style="dashed">
        <color rgb="FF8ED8F8"/>
      </right>
      <top style="dashed">
        <color rgb="FF8ED8F8"/>
      </top>
      <bottom style="dashed">
        <color rgb="FF8ED8F8"/>
      </bottom>
      <diagonal/>
    </border>
    <border>
      <left style="dashed">
        <color rgb="FF00AEEF"/>
      </left>
      <right style="dashed">
        <color rgb="FF00AEEF"/>
      </right>
      <top style="dashed">
        <color rgb="FF00AEEF"/>
      </top>
      <bottom/>
      <diagonal/>
    </border>
    <border>
      <left/>
      <right/>
      <top/>
      <bottom style="dashed">
        <color rgb="FF00AEEF"/>
      </bottom>
      <diagonal/>
    </border>
    <border>
      <left style="dashed">
        <color rgb="FF8ED8F8"/>
      </left>
      <right style="dashed">
        <color rgb="FF8ED8F8"/>
      </right>
      <top style="dashed">
        <color rgb="FF8ED8F8"/>
      </top>
      <bottom/>
      <diagonal/>
    </border>
    <border>
      <left style="dashed">
        <color rgb="FF8ED8F8"/>
      </left>
      <right style="dashed">
        <color rgb="FF8ED8F8"/>
      </right>
      <top/>
      <bottom/>
      <diagonal/>
    </border>
    <border>
      <left style="dashed">
        <color rgb="FF8ED8F8"/>
      </left>
      <right style="dashed">
        <color rgb="FF8ED8F8"/>
      </right>
      <top/>
      <bottom style="dashed">
        <color rgb="FF8ED8F8"/>
      </bottom>
      <diagonal/>
    </border>
  </borders>
  <cellStyleXfs count="3">
    <xf numFmtId="0" fontId="0" fillId="0" borderId="0"/>
    <xf numFmtId="164" fontId="10" fillId="0" borderId="0" applyFont="0" applyFill="0" applyBorder="0" applyAlignment="0" applyProtection="0"/>
    <xf numFmtId="43" fontId="10" fillId="0" borderId="0" applyFont="0" applyFill="0" applyBorder="0" applyAlignment="0" applyProtection="0"/>
  </cellStyleXfs>
  <cellXfs count="128">
    <xf numFmtId="0" fontId="0" fillId="0" borderId="0" xfId="0"/>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7" fillId="6" borderId="0" xfId="0" applyFont="1" applyFill="1" applyAlignment="1">
      <alignment horizontal="left" vertical="center" wrapText="1"/>
    </xf>
    <xf numFmtId="0" fontId="7" fillId="6" borderId="0" xfId="0" applyFont="1" applyFill="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5" xfId="0" applyFont="1" applyBorder="1" applyAlignment="1">
      <alignment vertical="center" wrapText="1"/>
    </xf>
    <xf numFmtId="0" fontId="2" fillId="0" borderId="2" xfId="0" applyFont="1" applyBorder="1" applyAlignment="1">
      <alignment vertical="center"/>
    </xf>
    <xf numFmtId="0" fontId="0" fillId="0" borderId="0" xfId="0" applyAlignment="1">
      <alignmen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2" xfId="0" applyFont="1" applyBorder="1" applyAlignment="1">
      <alignment horizontal="left" vertical="center" wrapText="1"/>
    </xf>
    <xf numFmtId="0" fontId="2" fillId="0" borderId="2" xfId="0" applyFont="1" applyBorder="1"/>
    <xf numFmtId="0" fontId="8" fillId="0" borderId="2" xfId="0" applyFont="1" applyBorder="1"/>
    <xf numFmtId="0" fontId="0" fillId="0" borderId="0" xfId="0" applyAlignment="1">
      <alignment horizontal="center" vertical="center" wrapText="1"/>
    </xf>
    <xf numFmtId="0" fontId="2" fillId="0" borderId="0" xfId="0" applyFont="1"/>
    <xf numFmtId="0" fontId="1" fillId="0" borderId="0" xfId="0" applyFont="1" applyAlignment="1">
      <alignment horizontal="center" vertical="center" wrapText="1"/>
    </xf>
    <xf numFmtId="0" fontId="6" fillId="7" borderId="2" xfId="0" applyFont="1" applyFill="1" applyBorder="1" applyAlignment="1">
      <alignment horizontal="center" vertical="center" wrapText="1"/>
    </xf>
    <xf numFmtId="0" fontId="11" fillId="0" borderId="0" xfId="0" applyFont="1" applyAlignment="1" applyProtection="1">
      <alignment wrapText="1"/>
      <protection locked="0"/>
    </xf>
    <xf numFmtId="0" fontId="12" fillId="0" borderId="0" xfId="0" applyFont="1" applyAlignment="1" applyProtection="1">
      <alignment wrapText="1"/>
      <protection locked="0"/>
    </xf>
    <xf numFmtId="0" fontId="13" fillId="0" borderId="0" xfId="0" applyFont="1" applyAlignment="1" applyProtection="1">
      <alignment wrapText="1"/>
      <protection locked="0"/>
    </xf>
    <xf numFmtId="0" fontId="14" fillId="0" borderId="0" xfId="0" applyFont="1" applyProtection="1">
      <protection locked="0"/>
    </xf>
    <xf numFmtId="0" fontId="16" fillId="0" borderId="0" xfId="0" applyFont="1" applyProtection="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Protection="1">
      <protection locked="0"/>
    </xf>
    <xf numFmtId="0" fontId="15" fillId="0" borderId="9" xfId="0" applyFont="1" applyBorder="1" applyAlignment="1" applyProtection="1">
      <alignment horizontal="center" vertical="center" wrapText="1"/>
      <protection locked="0"/>
    </xf>
    <xf numFmtId="0" fontId="17" fillId="8" borderId="10" xfId="0" applyFont="1" applyFill="1" applyBorder="1" applyAlignment="1">
      <alignment horizontal="center" vertical="center" wrapText="1"/>
    </xf>
    <xf numFmtId="0" fontId="18" fillId="0" borderId="12" xfId="0"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12" xfId="0" applyFont="1" applyBorder="1" applyAlignment="1">
      <alignment vertical="center" wrapText="1"/>
    </xf>
    <xf numFmtId="0" fontId="24" fillId="0" borderId="0" xfId="0" applyFont="1" applyProtection="1">
      <protection locked="0"/>
    </xf>
    <xf numFmtId="164" fontId="15" fillId="0" borderId="9" xfId="1" applyFont="1" applyBorder="1" applyAlignment="1" applyProtection="1">
      <alignment horizontal="center" vertical="center" wrapText="1"/>
      <protection locked="0"/>
    </xf>
    <xf numFmtId="0" fontId="14" fillId="0" borderId="9" xfId="0" applyFont="1" applyBorder="1" applyAlignment="1" applyProtection="1">
      <alignment wrapText="1"/>
      <protection locked="0"/>
    </xf>
    <xf numFmtId="3" fontId="15" fillId="0" borderId="9" xfId="0" applyNumberFormat="1" applyFont="1" applyBorder="1" applyAlignment="1" applyProtection="1">
      <alignment horizontal="center" vertical="center" wrapText="1"/>
      <protection locked="0"/>
    </xf>
    <xf numFmtId="1" fontId="15" fillId="0" borderId="9" xfId="0" applyNumberFormat="1" applyFont="1" applyBorder="1" applyAlignment="1" applyProtection="1">
      <alignment horizontal="center" vertical="center" wrapText="1"/>
      <protection locked="0"/>
    </xf>
    <xf numFmtId="0" fontId="18" fillId="0" borderId="0" xfId="0" applyFont="1" applyAlignment="1">
      <alignment vertical="center" wrapText="1"/>
    </xf>
    <xf numFmtId="0" fontId="15" fillId="0" borderId="9" xfId="0" applyFont="1" applyBorder="1" applyAlignment="1" applyProtection="1">
      <alignment horizontal="left" vertical="top" wrapText="1"/>
      <protection locked="0"/>
    </xf>
    <xf numFmtId="0" fontId="15" fillId="6" borderId="9" xfId="0" applyFont="1" applyFill="1" applyBorder="1" applyAlignment="1" applyProtection="1">
      <alignment horizontal="center" vertical="center" wrapText="1"/>
      <protection locked="0"/>
    </xf>
    <xf numFmtId="1" fontId="15" fillId="6" borderId="9" xfId="0" applyNumberFormat="1" applyFont="1" applyFill="1" applyBorder="1" applyAlignment="1" applyProtection="1">
      <alignment horizontal="center" vertical="center" wrapText="1"/>
      <protection locked="0"/>
    </xf>
    <xf numFmtId="165" fontId="15" fillId="6" borderId="9" xfId="1" applyNumberFormat="1" applyFont="1" applyFill="1" applyBorder="1" applyAlignment="1" applyProtection="1">
      <alignment horizontal="center" vertical="center" wrapText="1"/>
      <protection locked="0"/>
    </xf>
    <xf numFmtId="0" fontId="14" fillId="6" borderId="9" xfId="0" applyFont="1" applyFill="1" applyBorder="1" applyAlignment="1" applyProtection="1">
      <alignment horizontal="center" vertical="center" wrapText="1"/>
      <protection locked="0"/>
    </xf>
    <xf numFmtId="0" fontId="14" fillId="6" borderId="0" xfId="0" applyFont="1" applyFill="1" applyProtection="1">
      <protection locked="0"/>
    </xf>
    <xf numFmtId="3" fontId="15" fillId="6" borderId="9" xfId="0" applyNumberFormat="1" applyFont="1" applyFill="1" applyBorder="1" applyAlignment="1" applyProtection="1">
      <alignment horizontal="center" vertical="center"/>
      <protection locked="0"/>
    </xf>
    <xf numFmtId="3" fontId="15" fillId="6" borderId="9" xfId="0" applyNumberFormat="1" applyFont="1" applyFill="1" applyBorder="1" applyAlignment="1" applyProtection="1">
      <alignment horizontal="center" vertical="center" wrapText="1"/>
      <protection locked="0"/>
    </xf>
    <xf numFmtId="3" fontId="15" fillId="6" borderId="9" xfId="1" applyNumberFormat="1" applyFont="1" applyFill="1" applyBorder="1" applyAlignment="1" applyProtection="1">
      <alignment horizontal="center" vertical="center" wrapText="1"/>
      <protection locked="0"/>
    </xf>
    <xf numFmtId="3" fontId="15" fillId="0" borderId="14" xfId="1" applyNumberFormat="1" applyFont="1" applyBorder="1" applyAlignment="1" applyProtection="1">
      <alignment horizontal="center" vertical="center" wrapText="1"/>
      <protection locked="0"/>
    </xf>
    <xf numFmtId="3" fontId="15" fillId="6" borderId="12" xfId="0" applyNumberFormat="1" applyFont="1" applyFill="1" applyBorder="1" applyAlignment="1" applyProtection="1">
      <alignment horizontal="center" vertical="center" wrapText="1"/>
      <protection locked="0"/>
    </xf>
    <xf numFmtId="3" fontId="15" fillId="6" borderId="14" xfId="0" applyNumberFormat="1" applyFont="1" applyFill="1" applyBorder="1" applyAlignment="1" applyProtection="1">
      <alignment horizontal="center" vertical="center" wrapText="1"/>
      <protection locked="0"/>
    </xf>
    <xf numFmtId="0" fontId="26" fillId="0" borderId="9" xfId="0" applyFont="1" applyBorder="1" applyAlignment="1" applyProtection="1">
      <alignment horizontal="justify" vertical="top" wrapText="1"/>
      <protection locked="0"/>
    </xf>
    <xf numFmtId="0" fontId="26" fillId="0" borderId="9" xfId="0" applyFont="1" applyBorder="1" applyAlignment="1" applyProtection="1">
      <alignment horizontal="center" vertical="center" wrapText="1"/>
      <protection locked="0"/>
    </xf>
    <xf numFmtId="3" fontId="26" fillId="0" borderId="9" xfId="0" applyNumberFormat="1" applyFont="1" applyBorder="1" applyAlignment="1" applyProtection="1">
      <alignment horizontal="center" vertical="center" wrapText="1"/>
      <protection locked="0"/>
    </xf>
    <xf numFmtId="0" fontId="26" fillId="0" borderId="9" xfId="0" applyFont="1" applyBorder="1" applyAlignment="1" applyProtection="1">
      <alignment horizontal="left" vertical="top" wrapText="1"/>
      <protection locked="0"/>
    </xf>
    <xf numFmtId="3" fontId="26" fillId="0" borderId="9" xfId="1" applyNumberFormat="1" applyFont="1" applyFill="1" applyBorder="1" applyAlignment="1" applyProtection="1">
      <alignment horizontal="center" vertical="center" wrapText="1"/>
      <protection locked="0"/>
    </xf>
    <xf numFmtId="0" fontId="15" fillId="6" borderId="9" xfId="0" applyFont="1" applyFill="1" applyBorder="1" applyAlignment="1" applyProtection="1">
      <alignment horizontal="left" vertical="top" wrapText="1"/>
      <protection locked="0"/>
    </xf>
    <xf numFmtId="0" fontId="15" fillId="6" borderId="9" xfId="0" applyFont="1" applyFill="1" applyBorder="1" applyAlignment="1" applyProtection="1">
      <alignment horizontal="left" vertical="center" wrapText="1"/>
      <protection locked="0"/>
    </xf>
    <xf numFmtId="3" fontId="15" fillId="0" borderId="13" xfId="0" applyNumberFormat="1" applyFont="1" applyBorder="1" applyAlignment="1" applyProtection="1">
      <alignment horizontal="center" vertical="center" wrapText="1"/>
      <protection locked="0"/>
    </xf>
    <xf numFmtId="0" fontId="15" fillId="0" borderId="9" xfId="0" applyFont="1" applyFill="1" applyBorder="1" applyAlignment="1" applyProtection="1">
      <alignment horizontal="justify" vertical="center" wrapText="1"/>
      <protection locked="0"/>
    </xf>
    <xf numFmtId="0" fontId="15" fillId="0" borderId="9" xfId="0" applyFont="1" applyBorder="1" applyAlignment="1" applyProtection="1">
      <alignment horizontal="left" vertical="center" wrapText="1"/>
      <protection locked="0"/>
    </xf>
    <xf numFmtId="0" fontId="15" fillId="0" borderId="9" xfId="0" applyFont="1" applyFill="1" applyBorder="1" applyAlignment="1" applyProtection="1">
      <alignment horizontal="center" vertical="center" wrapText="1"/>
      <protection locked="0"/>
    </xf>
    <xf numFmtId="0" fontId="27" fillId="0" borderId="0" xfId="0" applyFont="1" applyAlignment="1">
      <alignment horizontal="justify" vertical="center"/>
    </xf>
    <xf numFmtId="0" fontId="14" fillId="6" borderId="9" xfId="0" applyFont="1" applyFill="1" applyBorder="1" applyAlignment="1" applyProtection="1">
      <alignment wrapText="1"/>
      <protection locked="0"/>
    </xf>
    <xf numFmtId="0" fontId="14" fillId="6" borderId="9" xfId="0" applyFont="1" applyFill="1" applyBorder="1" applyAlignment="1" applyProtection="1">
      <alignment horizontal="left" vertical="center" wrapText="1"/>
      <protection locked="0"/>
    </xf>
    <xf numFmtId="9" fontId="15" fillId="6" borderId="9" xfId="0" applyNumberFormat="1" applyFont="1" applyFill="1" applyBorder="1" applyAlignment="1" applyProtection="1">
      <alignment horizontal="center" vertical="center" wrapText="1"/>
      <protection locked="0"/>
    </xf>
    <xf numFmtId="3" fontId="15" fillId="6" borderId="13" xfId="0" applyNumberFormat="1" applyFont="1" applyFill="1" applyBorder="1" applyAlignment="1" applyProtection="1">
      <alignment horizontal="center" vertical="center" wrapText="1"/>
      <protection locked="0"/>
    </xf>
    <xf numFmtId="166" fontId="15" fillId="6" borderId="9" xfId="2" applyNumberFormat="1" applyFont="1" applyFill="1" applyBorder="1" applyAlignment="1" applyProtection="1">
      <alignment horizontal="center" vertical="center" wrapText="1"/>
      <protection locked="0"/>
    </xf>
    <xf numFmtId="0" fontId="14" fillId="6" borderId="9" xfId="0" applyFont="1" applyFill="1" applyBorder="1" applyAlignment="1" applyProtection="1">
      <alignment vertical="center" wrapText="1"/>
      <protection locked="0"/>
    </xf>
    <xf numFmtId="0" fontId="15" fillId="6" borderId="9" xfId="0" applyFont="1" applyFill="1" applyBorder="1" applyAlignment="1" applyProtection="1">
      <alignment horizontal="justify" vertical="center" wrapText="1"/>
      <protection locked="0"/>
    </xf>
    <xf numFmtId="0" fontId="26" fillId="6" borderId="0" xfId="0" applyFont="1" applyFill="1" applyAlignment="1">
      <alignment horizontal="justify" vertical="center"/>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3" fontId="15" fillId="6" borderId="12" xfId="1" applyNumberFormat="1" applyFont="1" applyFill="1" applyBorder="1" applyAlignment="1" applyProtection="1">
      <alignment horizontal="center" vertical="center" wrapText="1"/>
      <protection locked="0"/>
    </xf>
    <xf numFmtId="3" fontId="15" fillId="6" borderId="13" xfId="1" applyNumberFormat="1" applyFont="1" applyFill="1" applyBorder="1" applyAlignment="1" applyProtection="1">
      <alignment horizontal="center" vertical="center" wrapText="1"/>
      <protection locked="0"/>
    </xf>
    <xf numFmtId="3" fontId="15" fillId="6" borderId="14" xfId="1" applyNumberFormat="1" applyFont="1" applyFill="1" applyBorder="1" applyAlignment="1" applyProtection="1">
      <alignment horizontal="center" vertical="center" wrapText="1"/>
      <protection locked="0"/>
    </xf>
    <xf numFmtId="0" fontId="21" fillId="11" borderId="8" xfId="0" applyFont="1" applyFill="1" applyBorder="1" applyAlignment="1">
      <alignment horizontal="center" vertical="center" wrapText="1"/>
    </xf>
    <xf numFmtId="0" fontId="22" fillId="0" borderId="11"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20" fillId="9"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3" fillId="0" borderId="8" xfId="0" applyFont="1" applyBorder="1" applyAlignment="1">
      <alignment horizontal="center" vertical="center"/>
    </xf>
    <xf numFmtId="3" fontId="15" fillId="6" borderId="12" xfId="0" applyNumberFormat="1" applyFont="1" applyFill="1" applyBorder="1" applyAlignment="1" applyProtection="1">
      <alignment horizontal="center" vertical="center" wrapText="1"/>
      <protection locked="0"/>
    </xf>
    <xf numFmtId="3" fontId="15" fillId="0" borderId="13" xfId="0" applyNumberFormat="1" applyFont="1" applyBorder="1" applyAlignment="1" applyProtection="1">
      <alignment horizontal="center" vertical="center" wrapText="1"/>
      <protection locked="0"/>
    </xf>
    <xf numFmtId="3" fontId="15" fillId="6" borderId="14" xfId="0" applyNumberFormat="1" applyFont="1" applyFill="1" applyBorder="1" applyAlignment="1" applyProtection="1">
      <alignment horizontal="center" vertical="center" wrapText="1"/>
      <protection locked="0"/>
    </xf>
    <xf numFmtId="3" fontId="15" fillId="6" borderId="13" xfId="0" applyNumberFormat="1" applyFont="1" applyFill="1" applyBorder="1" applyAlignment="1" applyProtection="1">
      <alignment horizontal="center" vertical="center" wrapText="1"/>
      <protection locked="0"/>
    </xf>
    <xf numFmtId="3" fontId="15" fillId="0" borderId="12" xfId="0" applyNumberFormat="1" applyFont="1" applyBorder="1" applyAlignment="1" applyProtection="1">
      <alignment horizontal="center" vertical="center" wrapText="1"/>
      <protection locked="0"/>
    </xf>
    <xf numFmtId="3" fontId="15" fillId="0" borderId="14" xfId="0" applyNumberFormat="1" applyFont="1" applyBorder="1" applyAlignment="1" applyProtection="1">
      <alignment horizontal="center" vertical="center" wrapText="1"/>
      <protection locked="0"/>
    </xf>
    <xf numFmtId="3" fontId="15" fillId="0" borderId="12" xfId="1" applyNumberFormat="1" applyFont="1" applyBorder="1" applyAlignment="1" applyProtection="1">
      <alignment horizontal="center" vertical="center" wrapText="1"/>
      <protection locked="0"/>
    </xf>
    <xf numFmtId="3" fontId="15" fillId="0" borderId="14" xfId="1" applyNumberFormat="1" applyFont="1" applyBorder="1" applyAlignment="1" applyProtection="1">
      <alignment horizontal="center" vertical="center" wrapText="1"/>
      <protection locked="0"/>
    </xf>
    <xf numFmtId="3" fontId="15" fillId="0" borderId="13" xfId="1" applyNumberFormat="1" applyFont="1" applyBorder="1" applyAlignment="1" applyProtection="1">
      <alignment horizontal="center" vertical="center" wrapText="1"/>
      <protection locked="0"/>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center" vertical="center"/>
    </xf>
    <xf numFmtId="0" fontId="15" fillId="0" borderId="9" xfId="0" applyFont="1" applyFill="1" applyBorder="1" applyAlignment="1" applyProtection="1">
      <alignment horizontal="left" vertical="center" wrapText="1"/>
      <protection locked="0"/>
    </xf>
    <xf numFmtId="166" fontId="15" fillId="0" borderId="9" xfId="2" applyNumberFormat="1" applyFont="1" applyFill="1" applyBorder="1" applyAlignment="1" applyProtection="1">
      <alignment horizontal="center" vertical="center" wrapText="1"/>
      <protection locked="0"/>
    </xf>
  </cellXfs>
  <cellStyles count="3">
    <cellStyle name="Millares" xfId="2" builtinId="3"/>
    <cellStyle name="Moneda [0]" xfId="1" builtinId="7"/>
    <cellStyle name="Normal" xfId="0" builtinId="0"/>
  </cellStyles>
  <dxfs count="0"/>
  <tableStyles count="0" defaultTableStyle="TableStyleMedium2" defaultPivotStyle="PivotStyleLight16"/>
  <colors>
    <mruColors>
      <color rgb="FF4DC0E3"/>
      <color rgb="FF004D6D"/>
      <color rgb="FFBFBFBF"/>
      <color rgb="FFA0A0A0"/>
      <color rgb="FFF2C761"/>
      <color rgb="FF595959"/>
      <color rgb="FF0084B6"/>
      <color rgb="FF8ED8F8"/>
      <color rgb="FF002A41"/>
      <color rgb="FFE580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23</xdr:col>
      <xdr:colOff>173182</xdr:colOff>
      <xdr:row>0</xdr:row>
      <xdr:rowOff>736599</xdr:rowOff>
    </xdr:from>
    <xdr:to>
      <xdr:col>23</xdr:col>
      <xdr:colOff>1260765</xdr:colOff>
      <xdr:row>1</xdr:row>
      <xdr:rowOff>796636</xdr:rowOff>
    </xdr:to>
    <xdr:pic>
      <xdr:nvPicPr>
        <xdr:cNvPr id="2" name="Picture 178">
          <a:extLst>
            <a:ext uri="{FF2B5EF4-FFF2-40B4-BE49-F238E27FC236}">
              <a16:creationId xmlns:a16="http://schemas.microsoft.com/office/drawing/2014/main" id="{00000000-0008-0000-0000-000002000000}"/>
            </a:ext>
          </a:extLst>
        </xdr:cNvPr>
        <xdr:cNvPicPr>
          <a:picLocks/>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62233" t="2243" b="5807"/>
        <a:stretch/>
      </xdr:blipFill>
      <xdr:spPr>
        <a:xfrm>
          <a:off x="30013102" y="736599"/>
          <a:ext cx="1087583" cy="860137"/>
        </a:xfrm>
        <a:prstGeom prst="rect">
          <a:avLst/>
        </a:prstGeom>
      </xdr:spPr>
    </xdr:pic>
    <xdr:clientData/>
  </xdr:twoCellAnchor>
  <xdr:twoCellAnchor editAs="oneCell">
    <xdr:from>
      <xdr:col>0</xdr:col>
      <xdr:colOff>103910</xdr:colOff>
      <xdr:row>1</xdr:row>
      <xdr:rowOff>115454</xdr:rowOff>
    </xdr:from>
    <xdr:to>
      <xdr:col>1</xdr:col>
      <xdr:colOff>1508530</xdr:colOff>
      <xdr:row>1</xdr:row>
      <xdr:rowOff>761755</xdr:rowOff>
    </xdr:to>
    <xdr:pic>
      <xdr:nvPicPr>
        <xdr:cNvPr id="3" name="Imagen 2" descr="Logo CSJ RGB_01">
          <a:extLst>
            <a:ext uri="{FF2B5EF4-FFF2-40B4-BE49-F238E27FC236}">
              <a16:creationId xmlns:a16="http://schemas.microsoft.com/office/drawing/2014/main" id="{00000000-0008-0000-0000-000003000000}"/>
            </a:ext>
          </a:extLst>
        </xdr:cNvPr>
        <xdr:cNvPicPr>
          <a:picLocks noChangeAspect="1"/>
        </xdr:cNvPicPr>
      </xdr:nvPicPr>
      <xdr:blipFill dpi="0" rotWithShape="1">
        <a:blip xmlns:r="http://schemas.openxmlformats.org/officeDocument/2006/relationships" r:embed="rId2"/>
        <a:srcRect t="7242" b="6677"/>
        <a:stretch/>
      </xdr:blipFill>
      <xdr:spPr bwMode="auto">
        <a:xfrm>
          <a:off x="103910" y="915554"/>
          <a:ext cx="2299426" cy="6463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60613</xdr:colOff>
      <xdr:row>1</xdr:row>
      <xdr:rowOff>63500</xdr:rowOff>
    </xdr:from>
    <xdr:to>
      <xdr:col>1</xdr:col>
      <xdr:colOff>629819</xdr:colOff>
      <xdr:row>1</xdr:row>
      <xdr:rowOff>886460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60613" y="63500"/>
          <a:ext cx="2621411" cy="822960"/>
        </a:xfrm>
        <a:prstGeom prst="rect">
          <a:avLst/>
        </a:prstGeom>
      </xdr:spPr>
    </xdr:pic>
    <xdr:clientData/>
  </xdr:twoCellAnchor>
  <xdr:twoCellAnchor editAs="oneCell">
    <xdr:from>
      <xdr:col>11</xdr:col>
      <xdr:colOff>563776</xdr:colOff>
      <xdr:row>1</xdr:row>
      <xdr:rowOff>237475</xdr:rowOff>
    </xdr:from>
    <xdr:to>
      <xdr:col>12</xdr:col>
      <xdr:colOff>1384</xdr:colOff>
      <xdr:row>1</xdr:row>
      <xdr:rowOff>786115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41088321" y="237475"/>
          <a:ext cx="1746469"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1914897</xdr:colOff>
      <xdr:row>0</xdr:row>
      <xdr:rowOff>754742</xdr:rowOff>
    </xdr:from>
    <xdr:to>
      <xdr:col>15</xdr:col>
      <xdr:colOff>1505857</xdr:colOff>
      <xdr:row>1</xdr:row>
      <xdr:rowOff>814779</xdr:rowOff>
    </xdr:to>
    <xdr:pic>
      <xdr:nvPicPr>
        <xdr:cNvPr id="2" name="Picture 178">
          <a:extLst>
            <a:ext uri="{FF2B5EF4-FFF2-40B4-BE49-F238E27FC236}">
              <a16:creationId xmlns:a16="http://schemas.microsoft.com/office/drawing/2014/main" id="{00000000-0008-0000-0300-000002000000}"/>
            </a:ext>
          </a:extLst>
        </xdr:cNvPr>
        <xdr:cNvPicPr>
          <a:picLocks/>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62233" t="2243" b="5807"/>
        <a:stretch/>
      </xdr:blipFill>
      <xdr:spPr>
        <a:xfrm>
          <a:off x="25246611" y="754742"/>
          <a:ext cx="1550389" cy="858323"/>
        </a:xfrm>
        <a:prstGeom prst="rect">
          <a:avLst/>
        </a:prstGeom>
      </xdr:spPr>
    </xdr:pic>
    <xdr:clientData/>
  </xdr:twoCellAnchor>
  <xdr:twoCellAnchor editAs="oneCell">
    <xdr:from>
      <xdr:col>0</xdr:col>
      <xdr:colOff>103910</xdr:colOff>
      <xdr:row>1</xdr:row>
      <xdr:rowOff>115454</xdr:rowOff>
    </xdr:from>
    <xdr:to>
      <xdr:col>2</xdr:col>
      <xdr:colOff>147816</xdr:colOff>
      <xdr:row>1</xdr:row>
      <xdr:rowOff>761755</xdr:rowOff>
    </xdr:to>
    <xdr:pic>
      <xdr:nvPicPr>
        <xdr:cNvPr id="3" name="Imagen 2" descr="Logo CSJ RGB_01">
          <a:extLst>
            <a:ext uri="{FF2B5EF4-FFF2-40B4-BE49-F238E27FC236}">
              <a16:creationId xmlns:a16="http://schemas.microsoft.com/office/drawing/2014/main" id="{00000000-0008-0000-0300-000003000000}"/>
            </a:ext>
          </a:extLst>
        </xdr:cNvPr>
        <xdr:cNvPicPr>
          <a:picLocks noChangeAspect="1"/>
        </xdr:cNvPicPr>
      </xdr:nvPicPr>
      <xdr:blipFill dpi="0" rotWithShape="1">
        <a:blip xmlns:r="http://schemas.openxmlformats.org/officeDocument/2006/relationships" r:embed="rId2"/>
        <a:srcRect t="7242" b="6677"/>
        <a:stretch/>
      </xdr:blipFill>
      <xdr:spPr bwMode="auto">
        <a:xfrm>
          <a:off x="103910" y="915554"/>
          <a:ext cx="2299426" cy="6463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17</xdr:col>
          <xdr:colOff>152400</xdr:colOff>
          <xdr:row>1</xdr:row>
          <xdr:rowOff>38100</xdr:rowOff>
        </xdr:from>
        <xdr:to>
          <xdr:col>19</xdr:col>
          <xdr:colOff>371475</xdr:colOff>
          <xdr:row>1</xdr:row>
          <xdr:rowOff>647700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GENERAR SEGUIMIENTO 1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xdr:row>
          <xdr:rowOff>66675</xdr:rowOff>
        </xdr:from>
        <xdr:to>
          <xdr:col>21</xdr:col>
          <xdr:colOff>638175</xdr:colOff>
          <xdr:row>1</xdr:row>
          <xdr:rowOff>676275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GENERAR SEGUIMIENTO 2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723900</xdr:colOff>
          <xdr:row>1</xdr:row>
          <xdr:rowOff>38100</xdr:rowOff>
        </xdr:from>
        <xdr:to>
          <xdr:col>24</xdr:col>
          <xdr:colOff>104775</xdr:colOff>
          <xdr:row>1</xdr:row>
          <xdr:rowOff>647700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GENERAR SEGUIMIENTO 3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1</xdr:row>
          <xdr:rowOff>28575</xdr:rowOff>
        </xdr:from>
        <xdr:to>
          <xdr:col>26</xdr:col>
          <xdr:colOff>381000</xdr:colOff>
          <xdr:row>1</xdr:row>
          <xdr:rowOff>638175</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GENERAR SEGUIMIENTO 4 TRIMESTRE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EF52B-BC78-43FC-BEA8-8DF7A60A8F68}">
  <sheetPr codeName="Sheet2"/>
  <dimension ref="A1:X29"/>
  <sheetViews>
    <sheetView topLeftCell="A2" zoomScale="70" zoomScaleNormal="110" workbookViewId="0">
      <pane ySplit="3" topLeftCell="A5" activePane="bottomLeft" state="frozen"/>
      <selection activeCell="A2" sqref="A2"/>
      <selection pane="bottomLeft" activeCell="H11" sqref="H11"/>
    </sheetView>
  </sheetViews>
  <sheetFormatPr baseColWidth="10" defaultColWidth="11.42578125" defaultRowHeight="15"/>
  <cols>
    <col min="1" max="1" width="13" customWidth="1"/>
    <col min="2" max="2" width="24.7109375" style="29" customWidth="1"/>
    <col min="3" max="3" width="71.7109375" customWidth="1"/>
    <col min="4" max="4" width="47.28515625" customWidth="1"/>
    <col min="5" max="5" width="18.42578125" customWidth="1"/>
    <col min="6" max="8" width="14.42578125" customWidth="1"/>
    <col min="9" max="11" width="13.7109375" customWidth="1"/>
    <col min="12" max="16" width="12.7109375" customWidth="1"/>
    <col min="17" max="19" width="12.7109375" style="30" customWidth="1"/>
    <col min="20" max="20" width="14.28515625" style="30" customWidth="1"/>
    <col min="21" max="21" width="20.140625" style="30" customWidth="1"/>
    <col min="22" max="22" width="16.140625" style="30" customWidth="1"/>
    <col min="23" max="23" width="25.7109375" style="30" customWidth="1"/>
    <col min="24" max="24" width="22.140625" style="30" customWidth="1"/>
  </cols>
  <sheetData>
    <row r="1" spans="1:24" s="5" customFormat="1" ht="63" customHeight="1">
      <c r="A1" s="1"/>
      <c r="B1" s="2"/>
      <c r="C1" s="1"/>
      <c r="D1" s="1"/>
      <c r="E1" s="3"/>
      <c r="F1" s="3"/>
      <c r="G1" s="3"/>
      <c r="H1" s="3"/>
      <c r="I1" s="3"/>
      <c r="J1" s="3"/>
      <c r="K1" s="3"/>
      <c r="L1" s="3"/>
      <c r="M1" s="3"/>
      <c r="N1" s="3"/>
      <c r="O1" s="3"/>
      <c r="P1" s="3"/>
      <c r="Q1" s="4"/>
      <c r="R1" s="4"/>
      <c r="S1" s="4"/>
      <c r="T1" s="4"/>
      <c r="U1" s="4"/>
      <c r="V1" s="4"/>
      <c r="W1" s="4"/>
      <c r="X1" s="4"/>
    </row>
    <row r="2" spans="1:24" s="5" customFormat="1" ht="64.349999999999994" customHeight="1">
      <c r="A2"/>
      <c r="B2" s="31"/>
      <c r="C2" s="86" t="s">
        <v>0</v>
      </c>
      <c r="D2" s="86"/>
      <c r="E2" s="86"/>
      <c r="F2" s="86"/>
      <c r="G2" s="86"/>
      <c r="H2" s="86"/>
      <c r="I2" s="86"/>
      <c r="J2" s="86"/>
      <c r="K2" s="86"/>
      <c r="L2" s="86"/>
      <c r="M2" s="86"/>
      <c r="N2" s="86"/>
      <c r="O2" s="86"/>
      <c r="P2" s="86"/>
      <c r="Q2" s="86"/>
      <c r="R2" s="86"/>
      <c r="S2" s="86"/>
      <c r="T2" s="86"/>
      <c r="U2" s="86"/>
      <c r="V2" s="86"/>
      <c r="W2" s="4"/>
      <c r="X2" s="4"/>
    </row>
    <row r="3" spans="1:24" s="9" customFormat="1" ht="35.85" customHeight="1">
      <c r="A3" s="87" t="s">
        <v>1</v>
      </c>
      <c r="B3" s="87" t="s">
        <v>2</v>
      </c>
      <c r="C3" s="87" t="s">
        <v>3</v>
      </c>
      <c r="D3" s="87" t="s">
        <v>4</v>
      </c>
      <c r="E3" s="88" t="s">
        <v>5</v>
      </c>
      <c r="F3" s="88" t="s">
        <v>6</v>
      </c>
      <c r="G3" s="88"/>
      <c r="H3" s="88"/>
      <c r="I3" s="89" t="s">
        <v>7</v>
      </c>
      <c r="J3" s="89"/>
      <c r="K3" s="89"/>
      <c r="L3" s="90" t="s">
        <v>8</v>
      </c>
      <c r="M3" s="90"/>
      <c r="N3" s="90"/>
      <c r="O3" s="90"/>
      <c r="P3" s="90"/>
      <c r="Q3" s="90" t="s">
        <v>9</v>
      </c>
      <c r="R3" s="90"/>
      <c r="S3" s="90"/>
      <c r="T3" s="88" t="s">
        <v>10</v>
      </c>
      <c r="U3" s="88" t="s">
        <v>11</v>
      </c>
      <c r="V3" s="88"/>
      <c r="W3" s="91" t="s">
        <v>12</v>
      </c>
      <c r="X3" s="91"/>
    </row>
    <row r="4" spans="1:24" s="10" customFormat="1" ht="41.1" customHeight="1">
      <c r="A4" s="87"/>
      <c r="B4" s="87"/>
      <c r="C4" s="87"/>
      <c r="D4" s="87"/>
      <c r="E4" s="88"/>
      <c r="F4" s="6" t="s">
        <v>13</v>
      </c>
      <c r="G4" s="6" t="s">
        <v>14</v>
      </c>
      <c r="H4" s="6" t="s">
        <v>15</v>
      </c>
      <c r="I4" s="6" t="s">
        <v>16</v>
      </c>
      <c r="J4" s="6" t="s">
        <v>17</v>
      </c>
      <c r="K4" s="6" t="s">
        <v>18</v>
      </c>
      <c r="L4" s="7" t="s">
        <v>19</v>
      </c>
      <c r="M4" s="7" t="s">
        <v>20</v>
      </c>
      <c r="N4" s="7" t="s">
        <v>21</v>
      </c>
      <c r="O4" s="7" t="s">
        <v>22</v>
      </c>
      <c r="P4" s="7" t="s">
        <v>23</v>
      </c>
      <c r="Q4" s="7" t="s">
        <v>16</v>
      </c>
      <c r="R4" s="7" t="s">
        <v>17</v>
      </c>
      <c r="S4" s="7" t="s">
        <v>18</v>
      </c>
      <c r="T4" s="88"/>
      <c r="U4" s="6" t="s">
        <v>24</v>
      </c>
      <c r="V4" s="6" t="s">
        <v>25</v>
      </c>
      <c r="W4" s="8" t="s">
        <v>26</v>
      </c>
      <c r="X4" s="8" t="s">
        <v>27</v>
      </c>
    </row>
    <row r="5" spans="1:24" s="16" customFormat="1" ht="57" customHeight="1">
      <c r="A5" s="92">
        <v>1</v>
      </c>
      <c r="B5" s="95" t="s">
        <v>28</v>
      </c>
      <c r="C5" s="12" t="s">
        <v>29</v>
      </c>
      <c r="D5" s="95" t="s">
        <v>30</v>
      </c>
      <c r="E5" s="13"/>
      <c r="F5" s="13"/>
      <c r="G5" s="13"/>
      <c r="H5" s="13"/>
      <c r="I5" s="13"/>
      <c r="J5" s="13"/>
      <c r="K5" s="13"/>
      <c r="L5" s="12"/>
      <c r="M5" s="14"/>
      <c r="N5" s="14"/>
      <c r="O5" s="14"/>
      <c r="P5" s="14"/>
      <c r="Q5" s="15"/>
      <c r="R5" s="15"/>
      <c r="S5" s="15"/>
      <c r="T5" s="15"/>
      <c r="U5" s="15"/>
      <c r="V5" s="15"/>
      <c r="W5" s="15"/>
      <c r="X5" s="15"/>
    </row>
    <row r="6" spans="1:24" s="16" customFormat="1" ht="57" customHeight="1">
      <c r="A6" s="93"/>
      <c r="B6" s="96"/>
      <c r="C6" s="12" t="s">
        <v>31</v>
      </c>
      <c r="D6" s="96"/>
      <c r="E6" s="13"/>
      <c r="F6" s="13"/>
      <c r="G6" s="13"/>
      <c r="H6" s="13"/>
      <c r="I6" s="13"/>
      <c r="J6" s="13"/>
      <c r="K6" s="13"/>
      <c r="L6" s="15"/>
      <c r="M6" s="15"/>
      <c r="N6" s="15"/>
      <c r="O6" s="15"/>
      <c r="P6" s="15"/>
      <c r="Q6" s="15"/>
      <c r="R6" s="15"/>
      <c r="S6" s="15"/>
      <c r="T6" s="15"/>
      <c r="U6" s="15"/>
      <c r="V6" s="15"/>
      <c r="W6" s="15"/>
      <c r="X6" s="15"/>
    </row>
    <row r="7" spans="1:24" s="16" customFormat="1" ht="57" customHeight="1">
      <c r="A7" s="93"/>
      <c r="B7" s="96"/>
      <c r="C7" s="12" t="s">
        <v>32</v>
      </c>
      <c r="D7" s="96"/>
      <c r="E7" s="13"/>
      <c r="F7" s="13"/>
      <c r="G7" s="13"/>
      <c r="H7" s="13"/>
      <c r="I7" s="13"/>
      <c r="J7" s="13"/>
      <c r="K7" s="13"/>
      <c r="L7" s="15"/>
      <c r="M7" s="15"/>
      <c r="N7" s="15"/>
      <c r="O7" s="15"/>
      <c r="P7" s="15"/>
      <c r="Q7" s="15"/>
      <c r="R7" s="15"/>
      <c r="S7" s="15"/>
      <c r="T7" s="15"/>
      <c r="U7" s="15"/>
      <c r="V7" s="15"/>
      <c r="W7" s="15"/>
      <c r="X7" s="15"/>
    </row>
    <row r="8" spans="1:24" s="16" customFormat="1" ht="57" customHeight="1">
      <c r="A8" s="93"/>
      <c r="B8" s="96"/>
      <c r="C8" s="12" t="s">
        <v>33</v>
      </c>
      <c r="D8" s="96"/>
      <c r="E8" s="13"/>
      <c r="F8" s="13"/>
      <c r="G8" s="13"/>
      <c r="H8" s="13"/>
      <c r="I8" s="13"/>
      <c r="J8" s="13"/>
      <c r="K8" s="13"/>
      <c r="L8" s="15"/>
      <c r="M8" s="15"/>
      <c r="N8" s="15"/>
      <c r="O8" s="15"/>
      <c r="P8" s="15"/>
      <c r="Q8" s="15"/>
      <c r="R8" s="15"/>
      <c r="S8" s="15"/>
      <c r="T8" s="15"/>
      <c r="U8" s="15"/>
      <c r="V8" s="15"/>
      <c r="W8" s="15"/>
      <c r="X8" s="15"/>
    </row>
    <row r="9" spans="1:24" s="16" customFormat="1" ht="57" customHeight="1">
      <c r="A9" s="94"/>
      <c r="B9" s="97"/>
      <c r="C9" s="12" t="s">
        <v>34</v>
      </c>
      <c r="D9" s="97"/>
      <c r="E9" s="13"/>
      <c r="F9" s="13"/>
      <c r="G9" s="13"/>
      <c r="H9" s="13"/>
      <c r="I9" s="13"/>
      <c r="J9" s="13"/>
      <c r="K9" s="13"/>
      <c r="L9" s="15"/>
      <c r="M9" s="15"/>
      <c r="N9" s="15"/>
      <c r="O9" s="15"/>
      <c r="P9" s="15"/>
      <c r="Q9" s="15"/>
      <c r="R9" s="15"/>
      <c r="S9" s="15"/>
      <c r="T9" s="15"/>
      <c r="U9" s="15"/>
      <c r="V9" s="15"/>
      <c r="W9" s="15"/>
      <c r="X9" s="15"/>
    </row>
    <row r="10" spans="1:24" ht="60.75">
      <c r="A10" s="92">
        <v>2</v>
      </c>
      <c r="B10" s="95" t="s">
        <v>35</v>
      </c>
      <c r="C10" s="19" t="s">
        <v>36</v>
      </c>
      <c r="D10" s="98" t="s">
        <v>37</v>
      </c>
      <c r="E10" s="20"/>
      <c r="F10" s="20"/>
      <c r="G10" s="20"/>
      <c r="H10" s="20"/>
      <c r="I10" s="20"/>
      <c r="J10" s="20"/>
      <c r="K10" s="20"/>
      <c r="L10" s="15"/>
      <c r="M10" s="15"/>
      <c r="N10" s="15"/>
      <c r="O10" s="15"/>
      <c r="P10" s="15"/>
      <c r="Q10" s="15"/>
      <c r="R10" s="15"/>
      <c r="S10" s="15"/>
      <c r="T10" s="15"/>
      <c r="U10" s="15"/>
      <c r="V10" s="15"/>
      <c r="W10" s="15"/>
      <c r="X10" s="15"/>
    </row>
    <row r="11" spans="1:24" ht="36.75">
      <c r="A11" s="93"/>
      <c r="B11" s="96"/>
      <c r="C11" s="19" t="s">
        <v>38</v>
      </c>
      <c r="D11" s="99"/>
      <c r="E11" s="21"/>
      <c r="F11" s="21"/>
      <c r="G11" s="21"/>
      <c r="H11" s="21"/>
      <c r="I11" s="21"/>
      <c r="J11" s="21"/>
      <c r="K11" s="21"/>
      <c r="L11" s="15"/>
      <c r="M11" s="15"/>
      <c r="N11" s="15"/>
      <c r="O11" s="15"/>
      <c r="P11" s="15"/>
      <c r="Q11" s="15"/>
      <c r="R11" s="15"/>
      <c r="S11" s="15"/>
      <c r="T11" s="15"/>
      <c r="U11" s="15"/>
      <c r="V11" s="15"/>
      <c r="W11" s="15"/>
      <c r="X11" s="15"/>
    </row>
    <row r="12" spans="1:24" ht="48.75">
      <c r="A12" s="93"/>
      <c r="B12" s="96"/>
      <c r="C12" s="19" t="s">
        <v>39</v>
      </c>
      <c r="D12" s="99"/>
      <c r="E12" s="21"/>
      <c r="F12" s="21"/>
      <c r="G12" s="21"/>
      <c r="H12" s="21"/>
      <c r="I12" s="21"/>
      <c r="J12" s="21"/>
      <c r="K12" s="21"/>
      <c r="L12" s="15"/>
      <c r="M12" s="15"/>
      <c r="N12" s="15"/>
      <c r="O12" s="15"/>
      <c r="P12" s="15"/>
      <c r="Q12" s="15"/>
      <c r="R12" s="15"/>
      <c r="S12" s="15"/>
      <c r="T12" s="15"/>
      <c r="U12" s="15"/>
      <c r="V12" s="15"/>
      <c r="W12" s="15"/>
      <c r="X12" s="15"/>
    </row>
    <row r="13" spans="1:24" ht="72.75">
      <c r="A13" s="93"/>
      <c r="B13" s="96"/>
      <c r="C13" s="19" t="s">
        <v>40</v>
      </c>
      <c r="D13" s="99"/>
      <c r="E13" s="21"/>
      <c r="F13" s="21"/>
      <c r="G13" s="21"/>
      <c r="H13" s="21"/>
      <c r="I13" s="21"/>
      <c r="J13" s="21"/>
      <c r="K13" s="21"/>
      <c r="L13" s="15"/>
      <c r="M13" s="15"/>
      <c r="N13" s="15"/>
      <c r="O13" s="15"/>
      <c r="P13" s="15"/>
      <c r="Q13" s="15"/>
      <c r="R13" s="15"/>
      <c r="S13" s="15"/>
      <c r="T13" s="15"/>
      <c r="U13" s="15"/>
      <c r="V13" s="15"/>
      <c r="W13" s="15"/>
      <c r="X13" s="15"/>
    </row>
    <row r="14" spans="1:24" ht="47.1" customHeight="1">
      <c r="A14" s="93"/>
      <c r="B14" s="96"/>
      <c r="C14" s="19" t="s">
        <v>41</v>
      </c>
      <c r="D14" s="99"/>
      <c r="E14" s="21"/>
      <c r="F14" s="21"/>
      <c r="G14" s="21"/>
      <c r="H14" s="21"/>
      <c r="I14" s="21"/>
      <c r="J14" s="21"/>
      <c r="K14" s="21"/>
      <c r="L14" s="15"/>
      <c r="M14" s="15"/>
      <c r="N14" s="15"/>
      <c r="O14" s="15"/>
      <c r="P14" s="15"/>
      <c r="Q14" s="15"/>
      <c r="R14" s="15"/>
      <c r="S14" s="15"/>
      <c r="T14" s="15"/>
      <c r="U14" s="15"/>
      <c r="V14" s="15"/>
      <c r="W14" s="15"/>
      <c r="X14" s="15"/>
    </row>
    <row r="15" spans="1:24" ht="48.75">
      <c r="A15" s="94"/>
      <c r="B15" s="97"/>
      <c r="C15" s="19" t="s">
        <v>42</v>
      </c>
      <c r="D15" s="100"/>
      <c r="E15" s="22"/>
      <c r="F15" s="22"/>
      <c r="G15" s="22"/>
      <c r="H15" s="22"/>
      <c r="I15" s="22"/>
      <c r="J15" s="22"/>
      <c r="K15" s="22"/>
      <c r="L15" s="15"/>
      <c r="M15" s="15"/>
      <c r="N15" s="15"/>
      <c r="O15" s="15"/>
      <c r="P15" s="15"/>
      <c r="Q15" s="15"/>
      <c r="R15" s="15"/>
      <c r="S15" s="15"/>
      <c r="T15" s="15"/>
      <c r="U15" s="15"/>
      <c r="V15" s="15"/>
      <c r="W15" s="15"/>
      <c r="X15" s="15"/>
    </row>
    <row r="16" spans="1:24" ht="36">
      <c r="A16" s="92">
        <v>3</v>
      </c>
      <c r="B16" s="95" t="s">
        <v>43</v>
      </c>
      <c r="C16" s="12" t="s">
        <v>44</v>
      </c>
      <c r="D16" s="101" t="s">
        <v>45</v>
      </c>
      <c r="E16" s="23"/>
      <c r="F16" s="23"/>
      <c r="G16" s="23"/>
      <c r="H16" s="23"/>
      <c r="I16" s="23"/>
      <c r="J16" s="23"/>
      <c r="K16" s="23"/>
      <c r="L16" s="15"/>
      <c r="M16" s="15"/>
      <c r="N16" s="15"/>
      <c r="O16" s="15"/>
      <c r="P16" s="15"/>
      <c r="Q16" s="15"/>
      <c r="R16" s="15"/>
      <c r="S16" s="15"/>
      <c r="T16" s="15"/>
      <c r="U16" s="15"/>
      <c r="V16" s="15"/>
      <c r="W16" s="15"/>
      <c r="X16" s="15"/>
    </row>
    <row r="17" spans="1:24" ht="36.75">
      <c r="A17" s="93"/>
      <c r="B17" s="96"/>
      <c r="C17" s="19" t="s">
        <v>46</v>
      </c>
      <c r="D17" s="102"/>
      <c r="E17" s="24"/>
      <c r="F17" s="24"/>
      <c r="G17" s="24"/>
      <c r="H17" s="24"/>
      <c r="I17" s="24"/>
      <c r="J17" s="24"/>
      <c r="K17" s="24"/>
      <c r="L17" s="15"/>
      <c r="M17" s="15"/>
      <c r="N17" s="15"/>
      <c r="O17" s="15"/>
      <c r="P17" s="15"/>
      <c r="Q17" s="15"/>
      <c r="R17" s="15"/>
      <c r="S17" s="15"/>
      <c r="T17" s="15"/>
      <c r="U17" s="15"/>
      <c r="V17" s="15"/>
      <c r="W17" s="15"/>
      <c r="X17" s="15"/>
    </row>
    <row r="18" spans="1:24" ht="24.75">
      <c r="A18" s="93"/>
      <c r="B18" s="96"/>
      <c r="C18" s="19" t="s">
        <v>47</v>
      </c>
      <c r="D18" s="102"/>
      <c r="E18" s="24"/>
      <c r="F18" s="24"/>
      <c r="G18" s="24"/>
      <c r="H18" s="24"/>
      <c r="I18" s="24"/>
      <c r="J18" s="24"/>
      <c r="K18" s="24"/>
      <c r="L18" s="15"/>
      <c r="M18" s="15"/>
      <c r="N18" s="15"/>
      <c r="O18" s="15"/>
      <c r="P18" s="15"/>
      <c r="Q18" s="15"/>
      <c r="R18" s="15"/>
      <c r="S18" s="15"/>
      <c r="T18" s="15"/>
      <c r="U18" s="15"/>
      <c r="V18" s="15"/>
      <c r="W18" s="15"/>
      <c r="X18" s="15"/>
    </row>
    <row r="19" spans="1:24" ht="24.75">
      <c r="A19" s="93"/>
      <c r="B19" s="96"/>
      <c r="C19" s="19" t="s">
        <v>48</v>
      </c>
      <c r="D19" s="102"/>
      <c r="E19" s="24"/>
      <c r="F19" s="24"/>
      <c r="G19" s="24"/>
      <c r="H19" s="24"/>
      <c r="I19" s="24"/>
      <c r="J19" s="24"/>
      <c r="K19" s="24"/>
      <c r="L19" s="15"/>
      <c r="M19" s="15"/>
      <c r="N19" s="15"/>
      <c r="O19" s="15"/>
      <c r="P19" s="15"/>
      <c r="Q19" s="15"/>
      <c r="R19" s="15"/>
      <c r="S19" s="15"/>
      <c r="T19" s="15"/>
      <c r="U19" s="15"/>
      <c r="V19" s="15"/>
      <c r="W19" s="15"/>
      <c r="X19" s="15"/>
    </row>
    <row r="20" spans="1:24" ht="24.75">
      <c r="A20" s="93"/>
      <c r="B20" s="96"/>
      <c r="C20" s="19" t="s">
        <v>49</v>
      </c>
      <c r="D20" s="102"/>
      <c r="E20" s="24"/>
      <c r="F20" s="24"/>
      <c r="G20" s="24"/>
      <c r="H20" s="24"/>
      <c r="I20" s="24"/>
      <c r="J20" s="24"/>
      <c r="K20" s="24"/>
      <c r="L20" s="15"/>
      <c r="M20" s="15"/>
      <c r="N20" s="15"/>
      <c r="O20" s="15"/>
      <c r="P20" s="15"/>
      <c r="Q20" s="15"/>
      <c r="R20" s="15"/>
      <c r="S20" s="15"/>
      <c r="T20" s="15"/>
      <c r="U20" s="15"/>
      <c r="V20" s="15"/>
      <c r="W20" s="15"/>
      <c r="X20" s="15"/>
    </row>
    <row r="21" spans="1:24" ht="24.75">
      <c r="A21" s="93"/>
      <c r="B21" s="96"/>
      <c r="C21" s="19" t="s">
        <v>50</v>
      </c>
      <c r="D21" s="102"/>
      <c r="E21" s="24"/>
      <c r="F21" s="24"/>
      <c r="G21" s="24"/>
      <c r="H21" s="24"/>
      <c r="I21" s="24"/>
      <c r="J21" s="24"/>
      <c r="K21" s="24"/>
      <c r="L21" s="15"/>
      <c r="M21" s="15"/>
      <c r="N21" s="15"/>
      <c r="O21" s="15"/>
      <c r="P21" s="15"/>
      <c r="Q21" s="15"/>
      <c r="R21" s="15"/>
      <c r="S21" s="15"/>
      <c r="T21" s="15"/>
      <c r="U21" s="15"/>
      <c r="V21" s="15"/>
      <c r="W21" s="15"/>
      <c r="X21" s="15"/>
    </row>
    <row r="22" spans="1:24" ht="84.75">
      <c r="A22" s="94"/>
      <c r="B22" s="97"/>
      <c r="C22" s="19" t="s">
        <v>51</v>
      </c>
      <c r="D22" s="103"/>
      <c r="E22" s="25"/>
      <c r="F22" s="25"/>
      <c r="G22" s="25"/>
      <c r="H22" s="25"/>
      <c r="I22" s="25"/>
      <c r="J22" s="25"/>
      <c r="K22" s="25"/>
      <c r="L22" s="15"/>
      <c r="M22" s="15"/>
      <c r="N22" s="15"/>
      <c r="O22" s="15"/>
      <c r="P22" s="15"/>
      <c r="Q22" s="15"/>
      <c r="R22" s="15"/>
      <c r="S22" s="15"/>
      <c r="T22" s="15"/>
      <c r="U22" s="15"/>
      <c r="V22" s="15"/>
      <c r="W22" s="15"/>
      <c r="X22" s="15"/>
    </row>
    <row r="23" spans="1:24" ht="24">
      <c r="A23" s="92">
        <v>4</v>
      </c>
      <c r="B23" s="95" t="s">
        <v>52</v>
      </c>
      <c r="C23" s="26" t="s">
        <v>53</v>
      </c>
      <c r="D23" s="95" t="s">
        <v>54</v>
      </c>
      <c r="E23" s="11"/>
      <c r="F23" s="11"/>
      <c r="G23" s="11"/>
      <c r="H23" s="11"/>
      <c r="I23" s="11"/>
      <c r="J23" s="11"/>
      <c r="K23" s="11"/>
      <c r="L23" s="15"/>
      <c r="M23" s="15"/>
      <c r="N23" s="15"/>
      <c r="O23" s="15"/>
      <c r="P23" s="15"/>
      <c r="Q23" s="15"/>
      <c r="R23" s="15"/>
      <c r="S23" s="15"/>
      <c r="T23" s="15"/>
      <c r="U23" s="15"/>
      <c r="V23" s="15"/>
      <c r="W23" s="15"/>
      <c r="X23" s="15"/>
    </row>
    <row r="24" spans="1:24" ht="48.75">
      <c r="A24" s="93"/>
      <c r="B24" s="96"/>
      <c r="C24" s="19" t="s">
        <v>55</v>
      </c>
      <c r="D24" s="96"/>
      <c r="E24" s="17"/>
      <c r="F24" s="17"/>
      <c r="G24" s="17"/>
      <c r="H24" s="17"/>
      <c r="I24" s="17"/>
      <c r="J24" s="17"/>
      <c r="K24" s="17"/>
      <c r="L24" s="15"/>
      <c r="M24" s="15"/>
      <c r="N24" s="15"/>
      <c r="O24" s="15"/>
      <c r="P24" s="15"/>
      <c r="Q24" s="15"/>
      <c r="R24" s="15"/>
      <c r="S24" s="15"/>
      <c r="T24" s="15"/>
      <c r="U24" s="15"/>
      <c r="V24" s="15"/>
      <c r="W24" s="15"/>
      <c r="X24" s="15"/>
    </row>
    <row r="25" spans="1:24" ht="48.75">
      <c r="A25" s="93"/>
      <c r="B25" s="96"/>
      <c r="C25" s="19" t="s">
        <v>56</v>
      </c>
      <c r="D25" s="96"/>
      <c r="E25" s="17"/>
      <c r="F25" s="17"/>
      <c r="G25" s="17"/>
      <c r="H25" s="17"/>
      <c r="I25" s="17"/>
      <c r="J25" s="17"/>
      <c r="K25" s="17"/>
      <c r="L25" s="12"/>
      <c r="M25" s="12"/>
      <c r="N25" s="12"/>
      <c r="O25" s="12"/>
      <c r="P25" s="12"/>
      <c r="Q25" s="27"/>
      <c r="R25" s="27"/>
      <c r="S25" s="27"/>
      <c r="T25" s="27"/>
      <c r="U25" s="27"/>
      <c r="V25" s="27"/>
      <c r="W25" s="27"/>
      <c r="X25" s="27"/>
    </row>
    <row r="26" spans="1:24" ht="60.75">
      <c r="A26" s="93"/>
      <c r="B26" s="96"/>
      <c r="C26" s="19" t="s">
        <v>57</v>
      </c>
      <c r="D26" s="96"/>
      <c r="E26" s="17"/>
      <c r="F26" s="17"/>
      <c r="G26" s="17"/>
      <c r="H26" s="17"/>
      <c r="I26" s="17"/>
      <c r="J26" s="17"/>
      <c r="K26" s="17"/>
      <c r="L26" s="28"/>
      <c r="M26" s="28"/>
      <c r="N26" s="28"/>
      <c r="O26" s="28"/>
      <c r="P26" s="28"/>
      <c r="Q26" s="27"/>
      <c r="R26" s="27"/>
      <c r="S26" s="27"/>
      <c r="T26" s="27"/>
      <c r="U26" s="27"/>
      <c r="V26" s="27"/>
      <c r="W26" s="27"/>
      <c r="X26" s="27"/>
    </row>
    <row r="27" spans="1:24" ht="48.75">
      <c r="A27" s="94"/>
      <c r="B27" s="97"/>
      <c r="C27" s="19" t="s">
        <v>58</v>
      </c>
      <c r="D27" s="97"/>
      <c r="E27" s="18"/>
      <c r="F27" s="18"/>
      <c r="G27" s="18"/>
      <c r="H27" s="18"/>
      <c r="I27" s="18"/>
      <c r="J27" s="18"/>
      <c r="K27" s="18"/>
      <c r="L27" s="28"/>
      <c r="M27" s="28"/>
      <c r="N27" s="28"/>
      <c r="O27" s="28"/>
      <c r="P27" s="28"/>
      <c r="Q27" s="27"/>
      <c r="R27" s="27"/>
      <c r="S27" s="27"/>
      <c r="T27" s="27"/>
      <c r="U27" s="27"/>
      <c r="V27" s="27"/>
      <c r="W27" s="27"/>
      <c r="X27" s="27"/>
    </row>
    <row r="28" spans="1:24" ht="32.1" customHeight="1">
      <c r="A28" s="92">
        <v>5</v>
      </c>
      <c r="B28" s="95" t="s">
        <v>59</v>
      </c>
      <c r="C28" s="19" t="s">
        <v>60</v>
      </c>
      <c r="D28" s="95" t="s">
        <v>61</v>
      </c>
      <c r="E28" s="11"/>
      <c r="F28" s="11"/>
      <c r="G28" s="11"/>
      <c r="H28" s="11"/>
      <c r="I28" s="11"/>
      <c r="J28" s="11"/>
      <c r="K28" s="11"/>
      <c r="L28" s="28"/>
      <c r="M28" s="28"/>
      <c r="N28" s="28"/>
      <c r="O28" s="28"/>
      <c r="P28" s="28"/>
      <c r="Q28" s="27"/>
      <c r="R28" s="27"/>
      <c r="S28" s="27"/>
      <c r="T28" s="27"/>
      <c r="U28" s="27"/>
      <c r="V28" s="27"/>
      <c r="W28" s="27"/>
      <c r="X28" s="27"/>
    </row>
    <row r="29" spans="1:24" ht="38.1" customHeight="1">
      <c r="A29" s="94"/>
      <c r="B29" s="97"/>
      <c r="C29" s="19" t="s">
        <v>62</v>
      </c>
      <c r="D29" s="97"/>
      <c r="E29" s="18"/>
      <c r="F29" s="18"/>
      <c r="G29" s="18"/>
      <c r="H29" s="18"/>
      <c r="I29" s="18"/>
      <c r="J29" s="18"/>
      <c r="K29" s="18"/>
      <c r="L29" s="28"/>
      <c r="M29" s="28"/>
      <c r="N29" s="28"/>
      <c r="O29" s="28"/>
      <c r="P29" s="28"/>
      <c r="Q29" s="27"/>
      <c r="R29" s="27"/>
      <c r="S29" s="27"/>
      <c r="T29" s="27"/>
      <c r="U29" s="27"/>
      <c r="V29" s="27"/>
      <c r="W29" s="27"/>
      <c r="X29" s="27"/>
    </row>
  </sheetData>
  <mergeCells count="28">
    <mergeCell ref="A28:A29"/>
    <mergeCell ref="B28:B29"/>
    <mergeCell ref="D28:D29"/>
    <mergeCell ref="A16:A22"/>
    <mergeCell ref="B16:B22"/>
    <mergeCell ref="D16:D22"/>
    <mergeCell ref="A23:A27"/>
    <mergeCell ref="B23:B27"/>
    <mergeCell ref="D23:D27"/>
    <mergeCell ref="W3:X3"/>
    <mergeCell ref="A5:A9"/>
    <mergeCell ref="B5:B9"/>
    <mergeCell ref="D5:D9"/>
    <mergeCell ref="A10:A15"/>
    <mergeCell ref="B10:B15"/>
    <mergeCell ref="D10:D15"/>
    <mergeCell ref="C2:V2"/>
    <mergeCell ref="A3:A4"/>
    <mergeCell ref="B3:B4"/>
    <mergeCell ref="C3:C4"/>
    <mergeCell ref="D3:D4"/>
    <mergeCell ref="E3:E4"/>
    <mergeCell ref="F3:H3"/>
    <mergeCell ref="I3:K3"/>
    <mergeCell ref="L3:P3"/>
    <mergeCell ref="Q3:S3"/>
    <mergeCell ref="T3:T4"/>
    <mergeCell ref="U3:V3"/>
  </mergeCells>
  <dataValidations count="8">
    <dataValidation allowBlank="1" showInputMessage="1" showErrorMessage="1" prompt="Describir las actividades que se van a desarrollar para el proyecto" sqref="F4 E3" xr:uid="{5B7F2048-0E87-49FD-9900-5465138C325B}"/>
    <dataValidation allowBlank="1" showInputMessage="1" showErrorMessage="1" prompt="Registrar el acumulado del año cuando  se mide por avances o acumulados trimestrales " sqref="W4" xr:uid="{4FA2FB0F-E5CF-4EDF-94AC-329567815301}"/>
    <dataValidation allowBlank="1" showInputMessage="1" showErrorMessage="1" prompt="Escribir nombre de entregable o meta numérica  si es un indicador" sqref="R4 J4" xr:uid="{9C1F531E-3487-4134-87AD-2774CA385FC1}"/>
    <dataValidation allowBlank="1" showInputMessage="1" showErrorMessage="1" prompt="Registrar el nombre del proceso que va  a responder por la ejecución " sqref="G4:H4" xr:uid="{5F9460DD-6479-447D-8445-AA25B90311BF}"/>
    <dataValidation allowBlank="1" showInputMessage="1" showErrorMessage="1" prompt="Registrar la acción o  el nombre  del proyecto a realizar con base en la estrategia que se definió-  Hoja Estrategias   o si son acciones que se  deben adelantar como parte del día dia." sqref="L4:P4" xr:uid="{71221D17-8034-45C5-83B7-08147E529E17}"/>
    <dataValidation allowBlank="1" showInputMessage="1" showErrorMessage="1" prompt="Cargo del servidor que  liderara la acción o el proyecto  ( Nivel central o nivel seccional segun corresponda el análisis)" sqref="U1" xr:uid="{0FCC18C4-341B-4BF7-83F7-A2BCC4E3A64B}"/>
    <dataValidation allowBlank="1" showInputMessage="1" showErrorMessage="1" prompt="Escribir cargo" sqref="Q3:Q4 T3:T4 I3:I4" xr:uid="{F8A8EE7B-F8C6-42EF-AF57-E88787F56FC9}"/>
    <dataValidation allowBlank="1" showInputMessage="1" showErrorMessage="1" prompt="Fórmula matemática" sqref="K4 S4" xr:uid="{0E4CE7DC-149B-4250-8822-94EBC76A9A4D}"/>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C42B-54A3-438D-9C34-1F8C2E3F805E}">
  <sheetPr codeName="Sheet3"/>
  <dimension ref="A1:W551"/>
  <sheetViews>
    <sheetView showGridLines="0" showZeros="0" tabSelected="1" topLeftCell="A2" zoomScale="80" zoomScaleNormal="80" workbookViewId="0">
      <pane xSplit="1" ySplit="4" topLeftCell="B6" activePane="bottomRight" state="frozen"/>
      <selection pane="topRight" activeCell="M19" sqref="M19"/>
      <selection pane="bottomLeft" activeCell="M19" sqref="M19"/>
      <selection pane="bottomRight" activeCell="R6" sqref="R6:R79"/>
    </sheetView>
  </sheetViews>
  <sheetFormatPr baseColWidth="10" defaultColWidth="10.7109375" defaultRowHeight="14.25"/>
  <cols>
    <col min="1" max="3" width="30.7109375" style="36" customWidth="1"/>
    <col min="4" max="4" width="22.140625" style="36" customWidth="1"/>
    <col min="5" max="5" width="30.7109375" style="36" customWidth="1"/>
    <col min="6" max="7" width="30.7109375" style="41" customWidth="1"/>
    <col min="8" max="8" width="44.140625" style="41" customWidth="1"/>
    <col min="9" max="9" width="21" style="41" customWidth="1"/>
    <col min="10" max="14" width="30.7109375" style="41" customWidth="1"/>
    <col min="15" max="18" width="30.7109375" style="36" customWidth="1"/>
    <col min="19" max="20" width="40.85546875" style="36" customWidth="1"/>
    <col min="21" max="22" width="10.7109375" style="36"/>
    <col min="23" max="23" width="10.7109375" style="36" hidden="1" customWidth="1"/>
    <col min="24" max="16384" width="10.7109375" style="36"/>
  </cols>
  <sheetData>
    <row r="1" spans="1:23" s="35" customFormat="1" ht="63" hidden="1" customHeight="1">
      <c r="A1" s="33"/>
      <c r="B1" s="33"/>
      <c r="C1" s="33"/>
      <c r="D1" s="33"/>
      <c r="E1" s="33"/>
      <c r="F1" s="34"/>
      <c r="G1" s="34"/>
      <c r="H1" s="34"/>
      <c r="I1" s="34"/>
      <c r="J1" s="34"/>
      <c r="K1" s="34"/>
      <c r="L1" s="34"/>
      <c r="M1" s="34"/>
      <c r="N1" s="34"/>
    </row>
    <row r="2" spans="1:23" s="35" customFormat="1" ht="80.099999999999994" customHeight="1">
      <c r="A2" s="108"/>
      <c r="B2" s="108"/>
      <c r="C2" s="108"/>
      <c r="D2" s="108"/>
      <c r="E2" s="108"/>
      <c r="F2" s="108"/>
      <c r="G2" s="108"/>
      <c r="H2" s="108"/>
      <c r="I2" s="108"/>
      <c r="J2" s="108"/>
      <c r="K2" s="108"/>
      <c r="L2" s="108"/>
      <c r="M2" s="108"/>
      <c r="N2" s="108"/>
      <c r="O2" s="109"/>
      <c r="P2" s="109"/>
      <c r="Q2" s="109"/>
      <c r="R2" s="109"/>
    </row>
    <row r="3" spans="1:23" ht="25.35" customHeight="1">
      <c r="A3" s="112" t="s">
        <v>63</v>
      </c>
      <c r="B3" s="112"/>
      <c r="C3" s="112"/>
      <c r="D3" s="112"/>
      <c r="E3" s="112"/>
      <c r="F3" s="112"/>
      <c r="G3" s="112"/>
      <c r="H3" s="112"/>
      <c r="I3" s="112"/>
      <c r="J3" s="112"/>
      <c r="K3" s="112"/>
      <c r="L3" s="112"/>
      <c r="M3" s="112"/>
      <c r="N3" s="112"/>
      <c r="O3" s="112"/>
      <c r="P3" s="112"/>
      <c r="Q3" s="112"/>
      <c r="R3" s="112"/>
    </row>
    <row r="4" spans="1:23" ht="15" customHeight="1">
      <c r="A4" s="110" t="s">
        <v>64</v>
      </c>
      <c r="B4" s="110"/>
      <c r="C4" s="110"/>
      <c r="D4" s="110"/>
      <c r="E4" s="110"/>
      <c r="F4" s="110"/>
      <c r="G4" s="111" t="s">
        <v>65</v>
      </c>
      <c r="H4" s="111"/>
      <c r="I4" s="111"/>
      <c r="J4" s="111"/>
      <c r="K4" s="111"/>
      <c r="L4" s="111"/>
      <c r="M4" s="111"/>
      <c r="N4" s="111"/>
      <c r="O4" s="111"/>
      <c r="P4" s="107" t="s">
        <v>66</v>
      </c>
      <c r="Q4" s="107"/>
      <c r="R4" s="107"/>
      <c r="S4" s="107" t="s">
        <v>67</v>
      </c>
      <c r="T4" s="107"/>
    </row>
    <row r="5" spans="1:23" s="37" customFormat="1" ht="60">
      <c r="A5" s="43" t="s">
        <v>19</v>
      </c>
      <c r="B5" s="43" t="s">
        <v>68</v>
      </c>
      <c r="C5" s="43" t="s">
        <v>69</v>
      </c>
      <c r="D5" s="43" t="s">
        <v>70</v>
      </c>
      <c r="E5" s="43" t="s">
        <v>71</v>
      </c>
      <c r="F5" s="43" t="s">
        <v>82</v>
      </c>
      <c r="G5" s="43" t="s">
        <v>72</v>
      </c>
      <c r="H5" s="43" t="s">
        <v>73</v>
      </c>
      <c r="I5" s="43" t="s">
        <v>137</v>
      </c>
      <c r="J5" s="43" t="s">
        <v>136</v>
      </c>
      <c r="K5" s="43" t="s">
        <v>74</v>
      </c>
      <c r="L5" s="43" t="s">
        <v>75</v>
      </c>
      <c r="M5" s="43" t="s">
        <v>76</v>
      </c>
      <c r="N5" s="43" t="s">
        <v>77</v>
      </c>
      <c r="O5" s="43" t="s">
        <v>78</v>
      </c>
      <c r="P5" s="43" t="s">
        <v>79</v>
      </c>
      <c r="Q5" s="43" t="s">
        <v>80</v>
      </c>
      <c r="R5" s="43" t="s">
        <v>192</v>
      </c>
      <c r="S5" s="43" t="s">
        <v>81</v>
      </c>
      <c r="T5" s="43" t="s">
        <v>82</v>
      </c>
    </row>
    <row r="6" spans="1:23" ht="225">
      <c r="A6" s="42" t="s">
        <v>121</v>
      </c>
      <c r="B6" s="42" t="s">
        <v>122</v>
      </c>
      <c r="C6" s="42" t="s">
        <v>123</v>
      </c>
      <c r="D6" s="42" t="s">
        <v>124</v>
      </c>
      <c r="E6" s="42" t="s">
        <v>125</v>
      </c>
      <c r="F6" s="55" t="s">
        <v>321</v>
      </c>
      <c r="G6" s="42" t="s">
        <v>128</v>
      </c>
      <c r="H6" s="55" t="s">
        <v>322</v>
      </c>
      <c r="I6" s="42">
        <v>2701019</v>
      </c>
      <c r="J6" s="42" t="s">
        <v>138</v>
      </c>
      <c r="K6" s="55" t="s">
        <v>323</v>
      </c>
      <c r="L6" s="55">
        <v>70</v>
      </c>
      <c r="M6" s="55" t="s">
        <v>324</v>
      </c>
      <c r="N6" s="55" t="s">
        <v>251</v>
      </c>
      <c r="O6" s="42" t="s">
        <v>129</v>
      </c>
      <c r="P6" s="42" t="s">
        <v>135</v>
      </c>
      <c r="Q6" s="113">
        <v>51753414516</v>
      </c>
      <c r="R6" s="65">
        <f>Q6-R10-R7-R8-R9</f>
        <v>46411509027</v>
      </c>
      <c r="S6" s="58" t="s">
        <v>87</v>
      </c>
      <c r="T6" s="58" t="s">
        <v>85</v>
      </c>
      <c r="W6" s="48" t="str">
        <f>IFERROR(VLOOKUP(S6,Listas!$B$33:$C$37,2,FALSE),"")</f>
        <v>O_1</v>
      </c>
    </row>
    <row r="7" spans="1:23" ht="142.5">
      <c r="A7" s="42" t="s">
        <v>121</v>
      </c>
      <c r="B7" s="42" t="s">
        <v>122</v>
      </c>
      <c r="C7" s="42" t="s">
        <v>123</v>
      </c>
      <c r="D7" s="42" t="s">
        <v>124</v>
      </c>
      <c r="E7" s="42" t="s">
        <v>125</v>
      </c>
      <c r="F7" s="55" t="s">
        <v>259</v>
      </c>
      <c r="G7" s="42" t="s">
        <v>132</v>
      </c>
      <c r="H7" s="55" t="s">
        <v>260</v>
      </c>
      <c r="I7" s="42">
        <v>2701019</v>
      </c>
      <c r="J7" s="42" t="s">
        <v>138</v>
      </c>
      <c r="K7" s="55" t="s">
        <v>262</v>
      </c>
      <c r="L7" s="61">
        <v>13</v>
      </c>
      <c r="M7" s="55" t="s">
        <v>263</v>
      </c>
      <c r="N7" s="55" t="s">
        <v>250</v>
      </c>
      <c r="O7" s="55" t="s">
        <v>131</v>
      </c>
      <c r="P7" s="42" t="s">
        <v>135</v>
      </c>
      <c r="Q7" s="114"/>
      <c r="R7" s="57">
        <v>70553983</v>
      </c>
      <c r="S7" s="58" t="s">
        <v>87</v>
      </c>
      <c r="T7" s="58" t="s">
        <v>33</v>
      </c>
      <c r="W7" s="48" t="str">
        <f>IFERROR(VLOOKUP(S7,Listas!$B$33:$C$37,2,FALSE),"")</f>
        <v>O_1</v>
      </c>
    </row>
    <row r="8" spans="1:23" ht="142.5">
      <c r="A8" s="42" t="s">
        <v>121</v>
      </c>
      <c r="B8" s="42" t="s">
        <v>122</v>
      </c>
      <c r="C8" s="42" t="s">
        <v>123</v>
      </c>
      <c r="D8" s="42" t="s">
        <v>124</v>
      </c>
      <c r="E8" s="42" t="s">
        <v>125</v>
      </c>
      <c r="F8" s="55" t="s">
        <v>259</v>
      </c>
      <c r="G8" s="42" t="s">
        <v>133</v>
      </c>
      <c r="H8" s="55" t="s">
        <v>261</v>
      </c>
      <c r="I8" s="42">
        <v>2701019</v>
      </c>
      <c r="J8" s="42" t="s">
        <v>138</v>
      </c>
      <c r="K8" s="55" t="s">
        <v>264</v>
      </c>
      <c r="L8" s="61">
        <v>15</v>
      </c>
      <c r="M8" s="55" t="s">
        <v>263</v>
      </c>
      <c r="N8" s="55" t="s">
        <v>250</v>
      </c>
      <c r="O8" s="55" t="s">
        <v>131</v>
      </c>
      <c r="P8" s="42" t="s">
        <v>135</v>
      </c>
      <c r="Q8" s="114"/>
      <c r="R8" s="57">
        <v>39351506</v>
      </c>
      <c r="S8" s="58" t="s">
        <v>87</v>
      </c>
      <c r="T8" s="58" t="s">
        <v>33</v>
      </c>
      <c r="W8" s="48" t="str">
        <f>IFERROR(VLOOKUP(S8,Listas!$B$33:$C$37,2,FALSE),"")</f>
        <v>O_1</v>
      </c>
    </row>
    <row r="9" spans="1:23" ht="114">
      <c r="A9" s="42" t="s">
        <v>121</v>
      </c>
      <c r="B9" s="42" t="s">
        <v>122</v>
      </c>
      <c r="C9" s="42" t="s">
        <v>123</v>
      </c>
      <c r="D9" s="42" t="s">
        <v>124</v>
      </c>
      <c r="E9" s="42" t="s">
        <v>125</v>
      </c>
      <c r="F9" s="77" t="s">
        <v>356</v>
      </c>
      <c r="G9" s="42" t="s">
        <v>127</v>
      </c>
      <c r="H9" s="55" t="s">
        <v>357</v>
      </c>
      <c r="I9" s="42">
        <v>2701019</v>
      </c>
      <c r="J9" s="42" t="s">
        <v>138</v>
      </c>
      <c r="K9" s="55" t="s">
        <v>360</v>
      </c>
      <c r="L9" s="55">
        <v>32</v>
      </c>
      <c r="M9" s="55" t="s">
        <v>271</v>
      </c>
      <c r="N9" s="55" t="s">
        <v>251</v>
      </c>
      <c r="O9" s="42" t="s">
        <v>134</v>
      </c>
      <c r="P9" s="42" t="s">
        <v>135</v>
      </c>
      <c r="Q9" s="114"/>
      <c r="R9" s="81">
        <v>1232000000</v>
      </c>
      <c r="S9" s="58" t="s">
        <v>109</v>
      </c>
      <c r="T9" s="58" t="s">
        <v>58</v>
      </c>
      <c r="W9" s="48" t="str">
        <f>IFERROR(VLOOKUP(S9,Listas!$B$33:$C$37,2,FALSE),"")</f>
        <v>O_4</v>
      </c>
    </row>
    <row r="10" spans="1:23" ht="225">
      <c r="A10" s="42" t="s">
        <v>121</v>
      </c>
      <c r="B10" s="42" t="s">
        <v>122</v>
      </c>
      <c r="C10" s="42" t="s">
        <v>123</v>
      </c>
      <c r="D10" s="42" t="s">
        <v>124</v>
      </c>
      <c r="E10" s="42" t="s">
        <v>125</v>
      </c>
      <c r="F10" s="75" t="s">
        <v>308</v>
      </c>
      <c r="G10" s="42" t="s">
        <v>126</v>
      </c>
      <c r="H10" s="72" t="s">
        <v>309</v>
      </c>
      <c r="I10" s="55">
        <v>2701019</v>
      </c>
      <c r="J10" s="55" t="s">
        <v>126</v>
      </c>
      <c r="K10" s="72" t="s">
        <v>313</v>
      </c>
      <c r="L10" s="55">
        <v>3</v>
      </c>
      <c r="M10" s="55" t="s">
        <v>314</v>
      </c>
      <c r="N10" s="55" t="s">
        <v>251</v>
      </c>
      <c r="O10" s="42" t="s">
        <v>130</v>
      </c>
      <c r="P10" s="42" t="s">
        <v>135</v>
      </c>
      <c r="Q10" s="115"/>
      <c r="R10" s="65">
        <v>4000000000</v>
      </c>
      <c r="S10" s="58" t="s">
        <v>87</v>
      </c>
      <c r="T10" s="58" t="s">
        <v>33</v>
      </c>
      <c r="W10" s="48" t="str">
        <f>IFERROR(VLOOKUP(S10,Listas!$B$33:$C$37,2,FALSE),"")</f>
        <v>O_1</v>
      </c>
    </row>
    <row r="11" spans="1:23" ht="210">
      <c r="A11" s="42" t="s">
        <v>121</v>
      </c>
      <c r="B11" s="42" t="s">
        <v>122</v>
      </c>
      <c r="C11" s="42" t="s">
        <v>123</v>
      </c>
      <c r="D11" s="42" t="s">
        <v>124</v>
      </c>
      <c r="E11" s="42" t="s">
        <v>125</v>
      </c>
      <c r="F11" s="77" t="s">
        <v>356</v>
      </c>
      <c r="G11" s="42" t="s">
        <v>128</v>
      </c>
      <c r="H11" s="55" t="s">
        <v>322</v>
      </c>
      <c r="I11" s="55">
        <v>2701023</v>
      </c>
      <c r="J11" s="55" t="s">
        <v>139</v>
      </c>
      <c r="K11" s="55" t="s">
        <v>323</v>
      </c>
      <c r="L11" s="55">
        <v>2</v>
      </c>
      <c r="M11" s="55" t="s">
        <v>324</v>
      </c>
      <c r="N11" s="55" t="s">
        <v>251</v>
      </c>
      <c r="O11" s="42" t="s">
        <v>129</v>
      </c>
      <c r="P11" s="42" t="s">
        <v>135</v>
      </c>
      <c r="Q11" s="61">
        <v>2276057915</v>
      </c>
      <c r="R11" s="61">
        <v>2276057915</v>
      </c>
      <c r="S11" s="58" t="s">
        <v>87</v>
      </c>
      <c r="T11" s="58" t="s">
        <v>85</v>
      </c>
      <c r="W11" s="48" t="str">
        <f>IFERROR(VLOOKUP(S11,Listas!$B$33:$C$37,2,FALSE),"")</f>
        <v>O_1</v>
      </c>
    </row>
    <row r="12" spans="1:23" ht="225">
      <c r="A12" s="42" t="s">
        <v>121</v>
      </c>
      <c r="B12" s="42" t="s">
        <v>122</v>
      </c>
      <c r="C12" s="42" t="s">
        <v>140</v>
      </c>
      <c r="D12" s="42" t="s">
        <v>141</v>
      </c>
      <c r="E12" s="42" t="s">
        <v>142</v>
      </c>
      <c r="F12" s="55" t="s">
        <v>321</v>
      </c>
      <c r="G12" s="42" t="s">
        <v>143</v>
      </c>
      <c r="H12" s="55" t="s">
        <v>325</v>
      </c>
      <c r="I12" s="55">
        <v>2701012</v>
      </c>
      <c r="J12" s="55" t="s">
        <v>145</v>
      </c>
      <c r="K12" s="55" t="s">
        <v>326</v>
      </c>
      <c r="L12" s="55">
        <v>8</v>
      </c>
      <c r="M12" s="55" t="s">
        <v>327</v>
      </c>
      <c r="N12" s="55" t="s">
        <v>251</v>
      </c>
      <c r="O12" s="42" t="s">
        <v>147</v>
      </c>
      <c r="P12" s="42" t="s">
        <v>135</v>
      </c>
      <c r="Q12" s="113">
        <v>59779727407</v>
      </c>
      <c r="R12" s="61">
        <v>813388064</v>
      </c>
      <c r="S12" s="58" t="s">
        <v>87</v>
      </c>
      <c r="T12" s="58" t="s">
        <v>85</v>
      </c>
      <c r="W12" s="48" t="str">
        <f>IFERROR(VLOOKUP(S12,Listas!$B$33:$C$37,2,FALSE),"")</f>
        <v>O_1</v>
      </c>
    </row>
    <row r="13" spans="1:23" ht="306" customHeight="1">
      <c r="A13" s="42" t="s">
        <v>121</v>
      </c>
      <c r="B13" s="42" t="s">
        <v>122</v>
      </c>
      <c r="C13" s="42" t="s">
        <v>140</v>
      </c>
      <c r="D13" s="42" t="s">
        <v>141</v>
      </c>
      <c r="E13" s="42" t="s">
        <v>142</v>
      </c>
      <c r="F13" s="72" t="s">
        <v>308</v>
      </c>
      <c r="G13" s="42" t="s">
        <v>143</v>
      </c>
      <c r="H13" s="71" t="s">
        <v>310</v>
      </c>
      <c r="I13" s="55">
        <v>2701012</v>
      </c>
      <c r="J13" s="55" t="s">
        <v>145</v>
      </c>
      <c r="K13" s="72" t="s">
        <v>315</v>
      </c>
      <c r="L13" s="55">
        <v>2</v>
      </c>
      <c r="M13" s="55" t="s">
        <v>316</v>
      </c>
      <c r="N13" s="55" t="s">
        <v>250</v>
      </c>
      <c r="O13" s="42" t="s">
        <v>130</v>
      </c>
      <c r="P13" s="42" t="s">
        <v>135</v>
      </c>
      <c r="Q13" s="116"/>
      <c r="R13" s="65">
        <v>968223864</v>
      </c>
      <c r="S13" s="58" t="s">
        <v>87</v>
      </c>
      <c r="T13" s="58" t="s">
        <v>33</v>
      </c>
      <c r="W13" s="48" t="str">
        <f>IFERROR(VLOOKUP(S13,Listas!$B$33:$C$37,2,FALSE),"")</f>
        <v>O_1</v>
      </c>
    </row>
    <row r="14" spans="1:23" ht="75" customHeight="1">
      <c r="A14" s="42" t="s">
        <v>121</v>
      </c>
      <c r="B14" s="42" t="s">
        <v>122</v>
      </c>
      <c r="C14" s="42" t="s">
        <v>140</v>
      </c>
      <c r="D14" s="42" t="s">
        <v>141</v>
      </c>
      <c r="E14" s="42" t="s">
        <v>142</v>
      </c>
      <c r="F14" s="55" t="s">
        <v>321</v>
      </c>
      <c r="G14" s="42" t="s">
        <v>144</v>
      </c>
      <c r="H14" s="55" t="s">
        <v>328</v>
      </c>
      <c r="I14" s="42">
        <v>2701012</v>
      </c>
      <c r="J14" s="42" t="s">
        <v>145</v>
      </c>
      <c r="K14" s="55" t="s">
        <v>329</v>
      </c>
      <c r="L14" s="55">
        <v>5</v>
      </c>
      <c r="M14" s="55" t="s">
        <v>330</v>
      </c>
      <c r="N14" s="55" t="s">
        <v>251</v>
      </c>
      <c r="O14" s="42" t="s">
        <v>147</v>
      </c>
      <c r="P14" s="42" t="s">
        <v>135</v>
      </c>
      <c r="Q14" s="116"/>
      <c r="R14" s="61">
        <v>19897410164</v>
      </c>
      <c r="S14" s="58" t="s">
        <v>87</v>
      </c>
      <c r="T14" s="58" t="s">
        <v>85</v>
      </c>
      <c r="W14" s="48" t="str">
        <f>IFERROR(VLOOKUP(S14,Listas!$B$33:$C$37,2,FALSE),"")</f>
        <v>O_1</v>
      </c>
    </row>
    <row r="15" spans="1:23" ht="255">
      <c r="A15" s="42" t="s">
        <v>121</v>
      </c>
      <c r="B15" s="42" t="s">
        <v>122</v>
      </c>
      <c r="C15" s="42" t="s">
        <v>140</v>
      </c>
      <c r="D15" s="42" t="s">
        <v>141</v>
      </c>
      <c r="E15" s="42" t="s">
        <v>142</v>
      </c>
      <c r="F15" s="72" t="s">
        <v>308</v>
      </c>
      <c r="G15" s="42" t="s">
        <v>144</v>
      </c>
      <c r="H15" s="72" t="s">
        <v>310</v>
      </c>
      <c r="I15" s="42">
        <v>2701012</v>
      </c>
      <c r="J15" s="42" t="s">
        <v>145</v>
      </c>
      <c r="K15" s="72" t="s">
        <v>317</v>
      </c>
      <c r="L15" s="55">
        <v>3</v>
      </c>
      <c r="M15" s="55" t="s">
        <v>145</v>
      </c>
      <c r="N15" s="55" t="s">
        <v>251</v>
      </c>
      <c r="O15" s="42" t="s">
        <v>130</v>
      </c>
      <c r="P15" s="42" t="s">
        <v>135</v>
      </c>
      <c r="Q15" s="115"/>
      <c r="R15" s="65">
        <v>37503460781</v>
      </c>
      <c r="S15" s="58" t="s">
        <v>87</v>
      </c>
      <c r="T15" s="58" t="s">
        <v>33</v>
      </c>
      <c r="W15" s="48" t="str">
        <f>IFERROR(VLOOKUP(S15,Listas!$B$33:$C$37,2,FALSE),"")</f>
        <v>O_1</v>
      </c>
    </row>
    <row r="16" spans="1:23" ht="225">
      <c r="A16" s="42" t="s">
        <v>121</v>
      </c>
      <c r="B16" s="42" t="s">
        <v>122</v>
      </c>
      <c r="C16" s="42" t="s">
        <v>140</v>
      </c>
      <c r="D16" s="42" t="s">
        <v>141</v>
      </c>
      <c r="E16" s="42" t="s">
        <v>142</v>
      </c>
      <c r="F16" s="55" t="s">
        <v>321</v>
      </c>
      <c r="G16" s="42" t="s">
        <v>144</v>
      </c>
      <c r="H16" s="55" t="s">
        <v>328</v>
      </c>
      <c r="I16" s="42">
        <v>2701030</v>
      </c>
      <c r="J16" s="42" t="s">
        <v>146</v>
      </c>
      <c r="K16" s="55" t="s">
        <v>331</v>
      </c>
      <c r="L16" s="55">
        <v>2</v>
      </c>
      <c r="M16" s="55" t="s">
        <v>332</v>
      </c>
      <c r="N16" s="55" t="s">
        <v>251</v>
      </c>
      <c r="O16" s="42" t="s">
        <v>147</v>
      </c>
      <c r="P16" s="42" t="s">
        <v>135</v>
      </c>
      <c r="Q16" s="64">
        <v>3014863054</v>
      </c>
      <c r="R16" s="61">
        <v>3612107588</v>
      </c>
      <c r="S16" s="58" t="s">
        <v>87</v>
      </c>
      <c r="T16" s="58" t="s">
        <v>85</v>
      </c>
      <c r="W16" s="48" t="str">
        <f>IFERROR(VLOOKUP(S16,Listas!$B$33:$C$37,2,FALSE),"")</f>
        <v>O_1</v>
      </c>
    </row>
    <row r="17" spans="1:23" ht="240">
      <c r="A17" s="42" t="s">
        <v>121</v>
      </c>
      <c r="B17" s="42" t="s">
        <v>122</v>
      </c>
      <c r="C17" s="42" t="s">
        <v>148</v>
      </c>
      <c r="D17" s="52">
        <v>2018011000724</v>
      </c>
      <c r="E17" s="42" t="s">
        <v>149</v>
      </c>
      <c r="F17" s="72" t="s">
        <v>382</v>
      </c>
      <c r="G17" s="42" t="s">
        <v>150</v>
      </c>
      <c r="H17" s="72" t="s">
        <v>311</v>
      </c>
      <c r="I17" s="42">
        <v>2701012</v>
      </c>
      <c r="J17" s="42" t="s">
        <v>145</v>
      </c>
      <c r="K17" s="72" t="s">
        <v>317</v>
      </c>
      <c r="L17" s="55">
        <v>2</v>
      </c>
      <c r="M17" s="55" t="s">
        <v>318</v>
      </c>
      <c r="N17" s="55" t="s">
        <v>250</v>
      </c>
      <c r="O17" s="42" t="s">
        <v>130</v>
      </c>
      <c r="P17" s="42" t="s">
        <v>135</v>
      </c>
      <c r="Q17" s="61">
        <v>37100000000</v>
      </c>
      <c r="R17" s="61">
        <v>37100000000</v>
      </c>
      <c r="S17" s="58" t="s">
        <v>87</v>
      </c>
      <c r="T17" s="58" t="s">
        <v>33</v>
      </c>
      <c r="W17" s="48" t="str">
        <f>IFERROR(VLOOKUP(S17,Listas!$B$33:$C$37,2,FALSE),"")</f>
        <v>O_1</v>
      </c>
    </row>
    <row r="18" spans="1:23" ht="240">
      <c r="A18" s="42" t="s">
        <v>121</v>
      </c>
      <c r="B18" s="42" t="s">
        <v>122</v>
      </c>
      <c r="C18" s="42" t="s">
        <v>151</v>
      </c>
      <c r="D18" s="52">
        <v>2018011000749</v>
      </c>
      <c r="E18" s="42" t="s">
        <v>152</v>
      </c>
      <c r="F18" s="72" t="s">
        <v>308</v>
      </c>
      <c r="G18" s="42" t="s">
        <v>153</v>
      </c>
      <c r="H18" s="72" t="s">
        <v>312</v>
      </c>
      <c r="I18" s="42">
        <v>2701019</v>
      </c>
      <c r="J18" s="42" t="s">
        <v>138</v>
      </c>
      <c r="K18" s="72" t="s">
        <v>319</v>
      </c>
      <c r="L18" s="55">
        <v>1</v>
      </c>
      <c r="M18" s="55" t="s">
        <v>320</v>
      </c>
      <c r="N18" s="55" t="s">
        <v>251</v>
      </c>
      <c r="O18" s="42" t="s">
        <v>130</v>
      </c>
      <c r="P18" s="42" t="s">
        <v>135</v>
      </c>
      <c r="Q18" s="61">
        <v>3587918261</v>
      </c>
      <c r="R18" s="61">
        <v>3587918261</v>
      </c>
      <c r="S18" s="58" t="s">
        <v>87</v>
      </c>
      <c r="T18" s="58" t="s">
        <v>33</v>
      </c>
      <c r="W18" s="48" t="str">
        <f>IFERROR(VLOOKUP(S18,Listas!$B$33:$C$37,2,FALSE),"")</f>
        <v>O_1</v>
      </c>
    </row>
    <row r="19" spans="1:23" ht="95.25" customHeight="1">
      <c r="A19" s="42" t="s">
        <v>121</v>
      </c>
      <c r="B19" s="42" t="s">
        <v>122</v>
      </c>
      <c r="C19" s="42" t="s">
        <v>154</v>
      </c>
      <c r="D19" s="42" t="s">
        <v>155</v>
      </c>
      <c r="E19" s="42" t="s">
        <v>156</v>
      </c>
      <c r="F19" s="55"/>
      <c r="G19" s="42" t="s">
        <v>249</v>
      </c>
      <c r="H19" s="55"/>
      <c r="I19" s="42">
        <v>2701026</v>
      </c>
      <c r="J19" s="42" t="s">
        <v>157</v>
      </c>
      <c r="K19" s="55"/>
      <c r="L19" s="55"/>
      <c r="M19" s="55"/>
      <c r="N19" s="55"/>
      <c r="O19" s="42" t="s">
        <v>147</v>
      </c>
      <c r="P19" s="42" t="s">
        <v>135</v>
      </c>
      <c r="Q19" s="61">
        <v>2608192473</v>
      </c>
      <c r="R19" s="61">
        <v>2608192473</v>
      </c>
      <c r="S19" s="58" t="s">
        <v>87</v>
      </c>
      <c r="T19" s="58" t="s">
        <v>85</v>
      </c>
      <c r="W19" s="48" t="str">
        <f>IFERROR(VLOOKUP(S19,Listas!$B$33:$C$37,2,FALSE),"")</f>
        <v>O_1</v>
      </c>
    </row>
    <row r="20" spans="1:23" ht="390">
      <c r="A20" s="42" t="s">
        <v>121</v>
      </c>
      <c r="B20" s="42" t="s">
        <v>122</v>
      </c>
      <c r="C20" s="42" t="s">
        <v>158</v>
      </c>
      <c r="D20" s="42" t="s">
        <v>159</v>
      </c>
      <c r="E20" s="42" t="s">
        <v>160</v>
      </c>
      <c r="F20" s="72" t="s">
        <v>402</v>
      </c>
      <c r="G20" s="42" t="s">
        <v>161</v>
      </c>
      <c r="H20" s="72" t="s">
        <v>403</v>
      </c>
      <c r="I20" s="55" t="s">
        <v>404</v>
      </c>
      <c r="J20" s="72" t="s">
        <v>405</v>
      </c>
      <c r="K20" s="72" t="s">
        <v>406</v>
      </c>
      <c r="L20" s="55">
        <v>200</v>
      </c>
      <c r="M20" s="72" t="s">
        <v>407</v>
      </c>
      <c r="N20" s="55" t="s">
        <v>250</v>
      </c>
      <c r="O20" s="55" t="s">
        <v>408</v>
      </c>
      <c r="P20" s="55" t="s">
        <v>135</v>
      </c>
      <c r="Q20" s="82">
        <v>45065040000</v>
      </c>
      <c r="R20" s="82">
        <v>45065040000</v>
      </c>
      <c r="S20" s="58" t="s">
        <v>95</v>
      </c>
      <c r="T20" s="58" t="s">
        <v>96</v>
      </c>
      <c r="W20" s="48" t="str">
        <f>IFERROR(VLOOKUP(S20,Listas!$B$33:$C$37,2,FALSE),"")</f>
        <v>O_2</v>
      </c>
    </row>
    <row r="21" spans="1:23" ht="345">
      <c r="A21" s="42" t="s">
        <v>121</v>
      </c>
      <c r="B21" s="42" t="s">
        <v>122</v>
      </c>
      <c r="C21" s="42" t="s">
        <v>158</v>
      </c>
      <c r="D21" s="42" t="s">
        <v>159</v>
      </c>
      <c r="E21" s="42" t="s">
        <v>160</v>
      </c>
      <c r="F21" s="55" t="s">
        <v>409</v>
      </c>
      <c r="G21" s="42" t="s">
        <v>162</v>
      </c>
      <c r="H21" s="55" t="s">
        <v>410</v>
      </c>
      <c r="I21" s="55" t="s">
        <v>411</v>
      </c>
      <c r="J21" s="72" t="s">
        <v>412</v>
      </c>
      <c r="K21" s="55" t="s">
        <v>413</v>
      </c>
      <c r="L21" s="55">
        <v>1</v>
      </c>
      <c r="M21" s="72" t="s">
        <v>414</v>
      </c>
      <c r="N21" s="55" t="s">
        <v>250</v>
      </c>
      <c r="O21" s="55" t="s">
        <v>408</v>
      </c>
      <c r="P21" s="55" t="s">
        <v>135</v>
      </c>
      <c r="Q21" s="82">
        <v>19968100000</v>
      </c>
      <c r="R21" s="82">
        <f>19968100000</f>
        <v>19968100000</v>
      </c>
      <c r="S21" s="58" t="s">
        <v>95</v>
      </c>
      <c r="T21" s="58" t="s">
        <v>96</v>
      </c>
      <c r="W21" s="48" t="str">
        <f>IFERROR(VLOOKUP(S21,Listas!$B$33:$C$37,2,FALSE),"")</f>
        <v>O_2</v>
      </c>
    </row>
    <row r="22" spans="1:23" ht="142.5">
      <c r="A22" s="42" t="s">
        <v>121</v>
      </c>
      <c r="B22" s="42" t="s">
        <v>122</v>
      </c>
      <c r="C22" s="42" t="s">
        <v>158</v>
      </c>
      <c r="D22" s="42" t="s">
        <v>159</v>
      </c>
      <c r="E22" s="42" t="s">
        <v>160</v>
      </c>
      <c r="F22" s="55" t="s">
        <v>409</v>
      </c>
      <c r="G22" s="42" t="s">
        <v>163</v>
      </c>
      <c r="H22" s="72" t="s">
        <v>416</v>
      </c>
      <c r="I22" s="55" t="s">
        <v>417</v>
      </c>
      <c r="J22" s="72" t="s">
        <v>418</v>
      </c>
      <c r="K22" s="55" t="s">
        <v>419</v>
      </c>
      <c r="L22" s="55">
        <v>1</v>
      </c>
      <c r="M22" s="72" t="s">
        <v>420</v>
      </c>
      <c r="N22" s="55" t="s">
        <v>250</v>
      </c>
      <c r="O22" s="55" t="s">
        <v>408</v>
      </c>
      <c r="P22" s="42" t="s">
        <v>135</v>
      </c>
      <c r="Q22" s="82">
        <v>800000000</v>
      </c>
      <c r="R22" s="82">
        <v>800000000</v>
      </c>
      <c r="S22" s="58" t="s">
        <v>95</v>
      </c>
      <c r="T22" s="58" t="s">
        <v>96</v>
      </c>
      <c r="W22" s="48" t="str">
        <f>IFERROR(VLOOKUP(S22,Listas!$B$33:$C$37,2,FALSE),"")</f>
        <v>O_2</v>
      </c>
    </row>
    <row r="23" spans="1:23" ht="375">
      <c r="A23" s="42" t="s">
        <v>121</v>
      </c>
      <c r="B23" s="42" t="s">
        <v>122</v>
      </c>
      <c r="C23" s="42" t="s">
        <v>158</v>
      </c>
      <c r="D23" s="42" t="s">
        <v>159</v>
      </c>
      <c r="E23" s="42" t="s">
        <v>160</v>
      </c>
      <c r="F23" s="55" t="s">
        <v>415</v>
      </c>
      <c r="G23" s="42" t="s">
        <v>164</v>
      </c>
      <c r="H23" s="55" t="s">
        <v>421</v>
      </c>
      <c r="I23" s="55" t="s">
        <v>422</v>
      </c>
      <c r="J23" s="72" t="s">
        <v>423</v>
      </c>
      <c r="K23" s="72" t="s">
        <v>424</v>
      </c>
      <c r="L23" s="55">
        <v>1</v>
      </c>
      <c r="M23" s="72" t="s">
        <v>425</v>
      </c>
      <c r="N23" s="55" t="s">
        <v>250</v>
      </c>
      <c r="O23" s="55" t="s">
        <v>408</v>
      </c>
      <c r="P23" s="42" t="s">
        <v>135</v>
      </c>
      <c r="Q23" s="82">
        <v>4177175903</v>
      </c>
      <c r="R23" s="82">
        <v>4177175903</v>
      </c>
      <c r="S23" s="58" t="s">
        <v>95</v>
      </c>
      <c r="T23" s="58" t="s">
        <v>99</v>
      </c>
      <c r="W23" s="48" t="str">
        <f>IFERROR(VLOOKUP(S23,Listas!$B$33:$C$37,2,FALSE),"")</f>
        <v>O_2</v>
      </c>
    </row>
    <row r="24" spans="1:23" ht="285">
      <c r="A24" s="42" t="s">
        <v>121</v>
      </c>
      <c r="B24" s="42" t="s">
        <v>122</v>
      </c>
      <c r="C24" s="42" t="s">
        <v>158</v>
      </c>
      <c r="D24" s="42" t="s">
        <v>159</v>
      </c>
      <c r="E24" s="42" t="s">
        <v>160</v>
      </c>
      <c r="F24" s="55" t="s">
        <v>415</v>
      </c>
      <c r="G24" s="42" t="s">
        <v>165</v>
      </c>
      <c r="H24" s="72" t="s">
        <v>426</v>
      </c>
      <c r="I24" s="55" t="s">
        <v>427</v>
      </c>
      <c r="J24" s="72" t="s">
        <v>428</v>
      </c>
      <c r="K24" s="55" t="s">
        <v>429</v>
      </c>
      <c r="L24" s="55">
        <v>1</v>
      </c>
      <c r="M24" s="72" t="s">
        <v>430</v>
      </c>
      <c r="N24" s="55" t="s">
        <v>250</v>
      </c>
      <c r="O24" s="55" t="s">
        <v>408</v>
      </c>
      <c r="P24" s="42" t="s">
        <v>135</v>
      </c>
      <c r="Q24" s="82">
        <v>5340000000</v>
      </c>
      <c r="R24" s="82">
        <v>5340000000</v>
      </c>
      <c r="S24" s="58" t="s">
        <v>95</v>
      </c>
      <c r="T24" s="58" t="s">
        <v>96</v>
      </c>
      <c r="W24" s="48" t="str">
        <f>IFERROR(VLOOKUP(S24,Listas!$B$33:$C$37,2,FALSE),"")</f>
        <v>O_2</v>
      </c>
    </row>
    <row r="25" spans="1:23" ht="142.5">
      <c r="A25" s="42" t="s">
        <v>121</v>
      </c>
      <c r="B25" s="42" t="s">
        <v>122</v>
      </c>
      <c r="C25" s="42" t="s">
        <v>158</v>
      </c>
      <c r="D25" s="42" t="s">
        <v>159</v>
      </c>
      <c r="E25" s="42" t="s">
        <v>160</v>
      </c>
      <c r="F25" s="55" t="s">
        <v>415</v>
      </c>
      <c r="G25" s="42" t="s">
        <v>166</v>
      </c>
      <c r="H25" s="55"/>
      <c r="I25" s="55" t="s">
        <v>431</v>
      </c>
      <c r="J25" s="72" t="s">
        <v>432</v>
      </c>
      <c r="K25" s="55" t="s">
        <v>433</v>
      </c>
      <c r="L25" s="55">
        <v>1</v>
      </c>
      <c r="M25" s="55" t="s">
        <v>434</v>
      </c>
      <c r="N25" s="55" t="s">
        <v>250</v>
      </c>
      <c r="O25" s="55" t="s">
        <v>408</v>
      </c>
      <c r="P25" s="42" t="s">
        <v>135</v>
      </c>
      <c r="Q25" s="82">
        <v>1400000000</v>
      </c>
      <c r="R25" s="82">
        <v>1400000000</v>
      </c>
      <c r="S25" s="58" t="s">
        <v>95</v>
      </c>
      <c r="T25" s="58" t="s">
        <v>96</v>
      </c>
      <c r="W25" s="48" t="str">
        <f>IFERROR(VLOOKUP(S25,Listas!$B$33:$C$37,2,FALSE),"")</f>
        <v>O_2</v>
      </c>
    </row>
    <row r="26" spans="1:23" ht="360">
      <c r="A26" s="42" t="s">
        <v>121</v>
      </c>
      <c r="B26" s="42" t="s">
        <v>122</v>
      </c>
      <c r="C26" s="42" t="s">
        <v>158</v>
      </c>
      <c r="D26" s="42" t="s">
        <v>159</v>
      </c>
      <c r="E26" s="42" t="s">
        <v>160</v>
      </c>
      <c r="F26" s="55" t="s">
        <v>435</v>
      </c>
      <c r="G26" s="42" t="s">
        <v>167</v>
      </c>
      <c r="H26" s="55" t="s">
        <v>436</v>
      </c>
      <c r="I26" s="55" t="s">
        <v>437</v>
      </c>
      <c r="J26" s="72" t="s">
        <v>438</v>
      </c>
      <c r="K26" s="72" t="s">
        <v>439</v>
      </c>
      <c r="L26" s="55">
        <v>1</v>
      </c>
      <c r="M26" s="55" t="s">
        <v>440</v>
      </c>
      <c r="N26" s="55" t="s">
        <v>250</v>
      </c>
      <c r="O26" s="55" t="s">
        <v>441</v>
      </c>
      <c r="P26" s="42" t="s">
        <v>135</v>
      </c>
      <c r="Q26" s="82">
        <v>3214688388</v>
      </c>
      <c r="R26" s="82">
        <v>3214688388</v>
      </c>
      <c r="S26" s="58" t="s">
        <v>95</v>
      </c>
      <c r="T26" s="58" t="s">
        <v>100</v>
      </c>
      <c r="W26" s="48" t="str">
        <f>IFERROR(VLOOKUP(S26,Listas!$B$33:$C$37,2,FALSE),"")</f>
        <v>O_2</v>
      </c>
    </row>
    <row r="27" spans="1:23" ht="360">
      <c r="A27" s="42" t="s">
        <v>121</v>
      </c>
      <c r="B27" s="42" t="s">
        <v>122</v>
      </c>
      <c r="C27" s="42" t="s">
        <v>158</v>
      </c>
      <c r="D27" s="42" t="s">
        <v>159</v>
      </c>
      <c r="E27" s="42" t="s">
        <v>160</v>
      </c>
      <c r="F27" s="55" t="s">
        <v>435</v>
      </c>
      <c r="G27" s="42" t="s">
        <v>168</v>
      </c>
      <c r="H27" s="55" t="s">
        <v>436</v>
      </c>
      <c r="I27" s="55" t="s">
        <v>442</v>
      </c>
      <c r="J27" s="72" t="s">
        <v>443</v>
      </c>
      <c r="K27" s="72" t="s">
        <v>444</v>
      </c>
      <c r="L27" s="55">
        <v>1</v>
      </c>
      <c r="M27" s="55" t="s">
        <v>445</v>
      </c>
      <c r="N27" s="55" t="s">
        <v>250</v>
      </c>
      <c r="O27" s="55" t="s">
        <v>441</v>
      </c>
      <c r="P27" s="42" t="s">
        <v>135</v>
      </c>
      <c r="Q27" s="82">
        <v>12092607194</v>
      </c>
      <c r="R27" s="82">
        <v>12092607194</v>
      </c>
      <c r="S27" s="58" t="s">
        <v>95</v>
      </c>
      <c r="T27" s="58" t="s">
        <v>100</v>
      </c>
      <c r="W27" s="48" t="str">
        <f>IFERROR(VLOOKUP(S27,Listas!$B$33:$C$37,2,FALSE),"")</f>
        <v>O_2</v>
      </c>
    </row>
    <row r="28" spans="1:23" ht="270">
      <c r="A28" s="42" t="s">
        <v>121</v>
      </c>
      <c r="B28" s="42" t="s">
        <v>122</v>
      </c>
      <c r="C28" s="42" t="s">
        <v>158</v>
      </c>
      <c r="D28" s="42" t="s">
        <v>159</v>
      </c>
      <c r="E28" s="42" t="s">
        <v>160</v>
      </c>
      <c r="F28" s="55" t="s">
        <v>446</v>
      </c>
      <c r="G28" s="42" t="s">
        <v>169</v>
      </c>
      <c r="H28" s="55" t="s">
        <v>447</v>
      </c>
      <c r="I28" s="55" t="s">
        <v>448</v>
      </c>
      <c r="J28" s="72" t="s">
        <v>405</v>
      </c>
      <c r="K28" s="55" t="s">
        <v>449</v>
      </c>
      <c r="L28" s="55">
        <v>1</v>
      </c>
      <c r="M28" s="55" t="s">
        <v>450</v>
      </c>
      <c r="N28" s="55" t="s">
        <v>250</v>
      </c>
      <c r="O28" s="55" t="s">
        <v>408</v>
      </c>
      <c r="P28" s="42" t="s">
        <v>135</v>
      </c>
      <c r="Q28" s="82">
        <v>500000000</v>
      </c>
      <c r="R28" s="82">
        <v>500000000</v>
      </c>
      <c r="S28" s="58" t="s">
        <v>95</v>
      </c>
      <c r="T28" s="58" t="s">
        <v>98</v>
      </c>
      <c r="W28" s="48" t="str">
        <f>IFERROR(VLOOKUP(S28,Listas!$B$33:$C$37,2,FALSE),"")</f>
        <v>O_2</v>
      </c>
    </row>
    <row r="29" spans="1:23" ht="165">
      <c r="A29" s="42" t="s">
        <v>121</v>
      </c>
      <c r="B29" s="42" t="s">
        <v>122</v>
      </c>
      <c r="C29" s="42" t="s">
        <v>158</v>
      </c>
      <c r="D29" s="42" t="s">
        <v>159</v>
      </c>
      <c r="E29" s="42" t="s">
        <v>160</v>
      </c>
      <c r="F29" s="55" t="s">
        <v>333</v>
      </c>
      <c r="G29" s="42" t="s">
        <v>170</v>
      </c>
      <c r="H29" s="42" t="s">
        <v>349</v>
      </c>
      <c r="I29" s="42">
        <v>2701048</v>
      </c>
      <c r="J29" s="42" t="s">
        <v>223</v>
      </c>
      <c r="K29" s="42" t="s">
        <v>348</v>
      </c>
      <c r="L29" s="42">
        <v>6</v>
      </c>
      <c r="M29" s="42" t="s">
        <v>271</v>
      </c>
      <c r="N29" s="55" t="s">
        <v>251</v>
      </c>
      <c r="O29" s="55" t="s">
        <v>244</v>
      </c>
      <c r="P29" s="42" t="s">
        <v>135</v>
      </c>
      <c r="Q29" s="51">
        <v>1696428571</v>
      </c>
      <c r="R29" s="51">
        <v>1696428571</v>
      </c>
      <c r="S29" s="58" t="s">
        <v>95</v>
      </c>
      <c r="T29" s="58" t="s">
        <v>100</v>
      </c>
      <c r="W29" s="48" t="str">
        <f>IFERROR(VLOOKUP(S29,Listas!$B$33:$C$37,2,FALSE),"")</f>
        <v>O_2</v>
      </c>
    </row>
    <row r="30" spans="1:23" ht="120">
      <c r="A30" s="42" t="s">
        <v>121</v>
      </c>
      <c r="B30" s="42" t="s">
        <v>122</v>
      </c>
      <c r="C30" s="42" t="s">
        <v>158</v>
      </c>
      <c r="D30" s="42" t="s">
        <v>159</v>
      </c>
      <c r="E30" s="42" t="s">
        <v>160</v>
      </c>
      <c r="F30" s="55" t="s">
        <v>415</v>
      </c>
      <c r="G30" s="55" t="s">
        <v>170</v>
      </c>
      <c r="H30" s="55" t="s">
        <v>476</v>
      </c>
      <c r="I30" s="55" t="s">
        <v>477</v>
      </c>
      <c r="J30" s="72" t="s">
        <v>478</v>
      </c>
      <c r="K30" s="72" t="s">
        <v>479</v>
      </c>
      <c r="L30" s="55">
        <v>1</v>
      </c>
      <c r="M30" s="55" t="s">
        <v>480</v>
      </c>
      <c r="N30" s="55" t="s">
        <v>250</v>
      </c>
      <c r="O30" s="55" t="s">
        <v>408</v>
      </c>
      <c r="P30" s="55" t="s">
        <v>135</v>
      </c>
      <c r="Q30" s="82">
        <f>4396428571-1696428571</f>
        <v>2700000000</v>
      </c>
      <c r="R30" s="82">
        <f>4396428571-1696428571</f>
        <v>2700000000</v>
      </c>
      <c r="S30" s="58" t="s">
        <v>95</v>
      </c>
      <c r="T30" s="83" t="s">
        <v>98</v>
      </c>
      <c r="W30" s="48"/>
    </row>
    <row r="31" spans="1:23" ht="165">
      <c r="A31" s="42" t="s">
        <v>121</v>
      </c>
      <c r="B31" s="42" t="s">
        <v>122</v>
      </c>
      <c r="C31" s="42" t="s">
        <v>158</v>
      </c>
      <c r="D31" s="42" t="s">
        <v>159</v>
      </c>
      <c r="E31" s="42" t="s">
        <v>160</v>
      </c>
      <c r="F31" s="55" t="s">
        <v>333</v>
      </c>
      <c r="G31" s="42" t="s">
        <v>171</v>
      </c>
      <c r="H31" s="74" t="s">
        <v>350</v>
      </c>
      <c r="I31" s="42">
        <v>2701048</v>
      </c>
      <c r="J31" s="75" t="s">
        <v>223</v>
      </c>
      <c r="K31" s="74" t="s">
        <v>351</v>
      </c>
      <c r="L31" s="76">
        <v>6</v>
      </c>
      <c r="M31" s="42" t="s">
        <v>271</v>
      </c>
      <c r="N31" s="55" t="s">
        <v>251</v>
      </c>
      <c r="O31" s="55" t="s">
        <v>244</v>
      </c>
      <c r="P31" s="42" t="s">
        <v>135</v>
      </c>
      <c r="Q31" s="51">
        <v>58423630938.550003</v>
      </c>
      <c r="R31" s="61">
        <v>58423630938.550003</v>
      </c>
      <c r="S31" s="58" t="s">
        <v>95</v>
      </c>
      <c r="T31" s="58" t="s">
        <v>100</v>
      </c>
      <c r="W31" s="48" t="str">
        <f>IFERROR(VLOOKUP(S31,Listas!$B$33:$C$37,2,FALSE),"")</f>
        <v>O_2</v>
      </c>
    </row>
    <row r="32" spans="1:23" ht="165">
      <c r="A32" s="42" t="s">
        <v>121</v>
      </c>
      <c r="B32" s="42" t="s">
        <v>122</v>
      </c>
      <c r="C32" s="42" t="s">
        <v>158</v>
      </c>
      <c r="D32" s="42" t="s">
        <v>159</v>
      </c>
      <c r="E32" s="42" t="s">
        <v>160</v>
      </c>
      <c r="F32" s="55" t="s">
        <v>333</v>
      </c>
      <c r="G32" s="42" t="s">
        <v>172</v>
      </c>
      <c r="H32" s="74" t="s">
        <v>352</v>
      </c>
      <c r="I32" s="42">
        <v>2701048</v>
      </c>
      <c r="J32" s="75" t="s">
        <v>223</v>
      </c>
      <c r="K32" s="74" t="s">
        <v>353</v>
      </c>
      <c r="L32" s="76">
        <v>6</v>
      </c>
      <c r="M32" s="42" t="s">
        <v>271</v>
      </c>
      <c r="N32" s="55" t="s">
        <v>251</v>
      </c>
      <c r="O32" s="55" t="s">
        <v>244</v>
      </c>
      <c r="P32" s="42" t="s">
        <v>135</v>
      </c>
      <c r="Q32" s="51">
        <v>31748874089.400002</v>
      </c>
      <c r="R32" s="51">
        <v>31748874089.400002</v>
      </c>
      <c r="S32" s="58" t="s">
        <v>95</v>
      </c>
      <c r="T32" s="58" t="s">
        <v>100</v>
      </c>
      <c r="W32" s="48" t="str">
        <f>IFERROR(VLOOKUP(S32,Listas!$B$33:$C$37,2,FALSE),"")</f>
        <v>O_2</v>
      </c>
    </row>
    <row r="33" spans="1:23" ht="114">
      <c r="A33" s="76" t="s">
        <v>121</v>
      </c>
      <c r="B33" s="76" t="s">
        <v>122</v>
      </c>
      <c r="C33" s="76" t="s">
        <v>158</v>
      </c>
      <c r="D33" s="76" t="s">
        <v>159</v>
      </c>
      <c r="E33" s="76" t="s">
        <v>160</v>
      </c>
      <c r="F33" s="76"/>
      <c r="G33" s="76" t="s">
        <v>172</v>
      </c>
      <c r="H33" s="76"/>
      <c r="I33" s="76" t="s">
        <v>489</v>
      </c>
      <c r="J33" s="126" t="s">
        <v>432</v>
      </c>
      <c r="K33" s="76" t="s">
        <v>490</v>
      </c>
      <c r="L33" s="76">
        <v>1</v>
      </c>
      <c r="M33" s="126" t="s">
        <v>491</v>
      </c>
      <c r="N33" s="76" t="s">
        <v>250</v>
      </c>
      <c r="O33" s="55" t="s">
        <v>408</v>
      </c>
      <c r="P33" s="76" t="s">
        <v>135</v>
      </c>
      <c r="Q33" s="127">
        <v>23506439635.599998</v>
      </c>
      <c r="R33" s="127">
        <v>23506439635.599998</v>
      </c>
      <c r="S33" s="58" t="s">
        <v>95</v>
      </c>
      <c r="T33" s="58" t="s">
        <v>100</v>
      </c>
      <c r="W33" s="48"/>
    </row>
    <row r="34" spans="1:23" ht="114">
      <c r="A34" s="42" t="s">
        <v>121</v>
      </c>
      <c r="B34" s="42" t="s">
        <v>122</v>
      </c>
      <c r="C34" s="42" t="s">
        <v>158</v>
      </c>
      <c r="D34" s="42" t="s">
        <v>159</v>
      </c>
      <c r="E34" s="42" t="s">
        <v>160</v>
      </c>
      <c r="F34" s="55" t="s">
        <v>409</v>
      </c>
      <c r="G34" s="42" t="s">
        <v>173</v>
      </c>
      <c r="H34" s="55" t="s">
        <v>451</v>
      </c>
      <c r="I34" s="55" t="s">
        <v>452</v>
      </c>
      <c r="J34" s="72" t="s">
        <v>432</v>
      </c>
      <c r="K34" s="55" t="s">
        <v>453</v>
      </c>
      <c r="L34" s="55">
        <v>1</v>
      </c>
      <c r="M34" s="72" t="s">
        <v>454</v>
      </c>
      <c r="N34" s="55" t="s">
        <v>250</v>
      </c>
      <c r="O34" s="55" t="s">
        <v>408</v>
      </c>
      <c r="P34" s="42" t="s">
        <v>135</v>
      </c>
      <c r="Q34" s="82">
        <v>3172500000</v>
      </c>
      <c r="R34" s="82">
        <v>3172500000</v>
      </c>
      <c r="S34" s="58" t="s">
        <v>95</v>
      </c>
      <c r="T34" s="58" t="s">
        <v>100</v>
      </c>
      <c r="W34" s="48" t="str">
        <f>IFERROR(VLOOKUP(S34,Listas!$B$33:$C$37,2,FALSE),"")</f>
        <v>O_2</v>
      </c>
    </row>
    <row r="35" spans="1:23" ht="165">
      <c r="A35" s="42" t="s">
        <v>121</v>
      </c>
      <c r="B35" s="42" t="s">
        <v>122</v>
      </c>
      <c r="C35" s="42" t="s">
        <v>158</v>
      </c>
      <c r="D35" s="42" t="s">
        <v>159</v>
      </c>
      <c r="E35" s="42" t="s">
        <v>160</v>
      </c>
      <c r="F35" s="55" t="s">
        <v>333</v>
      </c>
      <c r="G35" s="55" t="s">
        <v>174</v>
      </c>
      <c r="H35" s="84" t="s">
        <v>335</v>
      </c>
      <c r="I35" s="42">
        <v>2701048</v>
      </c>
      <c r="J35" s="75" t="s">
        <v>223</v>
      </c>
      <c r="K35" s="74" t="s">
        <v>338</v>
      </c>
      <c r="L35" s="76">
        <v>6</v>
      </c>
      <c r="M35" s="42" t="s">
        <v>271</v>
      </c>
      <c r="N35" s="55" t="s">
        <v>251</v>
      </c>
      <c r="O35" s="55" t="s">
        <v>244</v>
      </c>
      <c r="P35" s="42" t="s">
        <v>135</v>
      </c>
      <c r="Q35" s="51">
        <v>31250000000</v>
      </c>
      <c r="R35" s="51">
        <v>31250000000</v>
      </c>
      <c r="S35" s="58" t="s">
        <v>95</v>
      </c>
      <c r="T35" s="58" t="s">
        <v>100</v>
      </c>
      <c r="W35" s="48" t="str">
        <f>IFERROR(VLOOKUP(S35,Listas!$B$33:$C$37,2,FALSE),"")</f>
        <v>O_2</v>
      </c>
    </row>
    <row r="36" spans="1:23" ht="240">
      <c r="A36" s="42" t="s">
        <v>121</v>
      </c>
      <c r="B36" s="42" t="s">
        <v>122</v>
      </c>
      <c r="C36" s="42" t="s">
        <v>158</v>
      </c>
      <c r="D36" s="42" t="s">
        <v>159</v>
      </c>
      <c r="E36" s="42" t="s">
        <v>160</v>
      </c>
      <c r="F36" s="55" t="s">
        <v>455</v>
      </c>
      <c r="G36" s="55" t="s">
        <v>174</v>
      </c>
      <c r="H36" s="55" t="s">
        <v>481</v>
      </c>
      <c r="I36" s="55" t="s">
        <v>482</v>
      </c>
      <c r="J36" s="72" t="s">
        <v>483</v>
      </c>
      <c r="K36" s="72" t="s">
        <v>484</v>
      </c>
      <c r="L36" s="55">
        <v>1</v>
      </c>
      <c r="M36" s="72" t="s">
        <v>485</v>
      </c>
      <c r="N36" s="55" t="s">
        <v>250</v>
      </c>
      <c r="O36" s="55" t="s">
        <v>408</v>
      </c>
      <c r="P36" s="42" t="s">
        <v>135</v>
      </c>
      <c r="Q36" s="82">
        <v>15564000000</v>
      </c>
      <c r="R36" s="82">
        <v>15564000000</v>
      </c>
      <c r="S36" s="58" t="s">
        <v>95</v>
      </c>
      <c r="T36" s="83" t="s">
        <v>38</v>
      </c>
      <c r="W36" s="48"/>
    </row>
    <row r="37" spans="1:23" ht="165">
      <c r="A37" s="42" t="s">
        <v>121</v>
      </c>
      <c r="B37" s="42" t="s">
        <v>122</v>
      </c>
      <c r="C37" s="42" t="s">
        <v>158</v>
      </c>
      <c r="D37" s="42" t="s">
        <v>159</v>
      </c>
      <c r="E37" s="42" t="s">
        <v>160</v>
      </c>
      <c r="F37" s="55" t="s">
        <v>333</v>
      </c>
      <c r="G37" s="55" t="s">
        <v>175</v>
      </c>
      <c r="H37" s="84" t="s">
        <v>354</v>
      </c>
      <c r="I37" s="42">
        <v>2701048</v>
      </c>
      <c r="J37" s="75" t="s">
        <v>223</v>
      </c>
      <c r="K37" s="74" t="s">
        <v>355</v>
      </c>
      <c r="L37" s="76">
        <v>6</v>
      </c>
      <c r="M37" s="42" t="s">
        <v>271</v>
      </c>
      <c r="N37" s="55" t="s">
        <v>251</v>
      </c>
      <c r="O37" s="55" t="s">
        <v>244</v>
      </c>
      <c r="P37" s="42" t="s">
        <v>135</v>
      </c>
      <c r="Q37" s="61">
        <v>3800000000</v>
      </c>
      <c r="R37" s="61">
        <v>3800000000</v>
      </c>
      <c r="S37" s="58" t="s">
        <v>95</v>
      </c>
      <c r="T37" s="58" t="s">
        <v>100</v>
      </c>
      <c r="W37" s="48" t="str">
        <f>IFERROR(VLOOKUP(S37,Listas!$B$33:$C$37,2,FALSE),"")</f>
        <v>O_2</v>
      </c>
    </row>
    <row r="38" spans="1:23" ht="142.5">
      <c r="A38" s="42" t="s">
        <v>121</v>
      </c>
      <c r="B38" s="42" t="s">
        <v>122</v>
      </c>
      <c r="C38" s="42" t="s">
        <v>158</v>
      </c>
      <c r="D38" s="42" t="s">
        <v>159</v>
      </c>
      <c r="E38" s="42" t="s">
        <v>160</v>
      </c>
      <c r="F38" s="55" t="s">
        <v>415</v>
      </c>
      <c r="G38" s="55" t="s">
        <v>176</v>
      </c>
      <c r="H38" s="55" t="s">
        <v>456</v>
      </c>
      <c r="I38" s="55" t="s">
        <v>431</v>
      </c>
      <c r="J38" s="72" t="s">
        <v>432</v>
      </c>
      <c r="K38" s="72" t="s">
        <v>457</v>
      </c>
      <c r="L38" s="55">
        <v>1</v>
      </c>
      <c r="M38" s="55" t="s">
        <v>458</v>
      </c>
      <c r="N38" s="55" t="s">
        <v>250</v>
      </c>
      <c r="O38" s="55" t="s">
        <v>408</v>
      </c>
      <c r="P38" s="42" t="s">
        <v>135</v>
      </c>
      <c r="Q38" s="82">
        <v>893600000</v>
      </c>
      <c r="R38" s="82">
        <v>893600000</v>
      </c>
      <c r="S38" s="58" t="s">
        <v>95</v>
      </c>
      <c r="T38" s="58" t="s">
        <v>96</v>
      </c>
      <c r="W38" s="48" t="str">
        <f>IFERROR(VLOOKUP(S38,Listas!$B$33:$C$37,2,FALSE),"")</f>
        <v>O_2</v>
      </c>
    </row>
    <row r="39" spans="1:23" ht="85.5">
      <c r="A39" s="42" t="s">
        <v>121</v>
      </c>
      <c r="B39" s="42" t="s">
        <v>122</v>
      </c>
      <c r="C39" s="42" t="s">
        <v>158</v>
      </c>
      <c r="D39" s="42" t="s">
        <v>159</v>
      </c>
      <c r="E39" s="42" t="s">
        <v>160</v>
      </c>
      <c r="F39" s="55" t="s">
        <v>455</v>
      </c>
      <c r="G39" s="42" t="s">
        <v>177</v>
      </c>
      <c r="H39" s="55" t="s">
        <v>459</v>
      </c>
      <c r="I39" s="55" t="s">
        <v>460</v>
      </c>
      <c r="J39" s="72" t="s">
        <v>418</v>
      </c>
      <c r="K39" s="55" t="s">
        <v>461</v>
      </c>
      <c r="L39" s="55">
        <v>1</v>
      </c>
      <c r="M39" s="55" t="s">
        <v>462</v>
      </c>
      <c r="N39" s="55" t="s">
        <v>250</v>
      </c>
      <c r="O39" s="55" t="s">
        <v>408</v>
      </c>
      <c r="P39" s="42" t="s">
        <v>135</v>
      </c>
      <c r="Q39" s="82">
        <v>4816916000</v>
      </c>
      <c r="R39" s="82">
        <v>4816916000</v>
      </c>
      <c r="S39" s="58" t="s">
        <v>95</v>
      </c>
      <c r="T39" s="58" t="s">
        <v>101</v>
      </c>
      <c r="W39" s="48" t="str">
        <f>IFERROR(VLOOKUP(S39,Listas!$B$33:$C$37,2,FALSE),"")</f>
        <v>O_2</v>
      </c>
    </row>
    <row r="40" spans="1:23" ht="71.25">
      <c r="A40" s="42" t="s">
        <v>121</v>
      </c>
      <c r="B40" s="42" t="s">
        <v>122</v>
      </c>
      <c r="C40" s="42" t="s">
        <v>158</v>
      </c>
      <c r="D40" s="42" t="s">
        <v>159</v>
      </c>
      <c r="E40" s="42" t="s">
        <v>160</v>
      </c>
      <c r="F40" s="55"/>
      <c r="G40" s="42" t="s">
        <v>178</v>
      </c>
      <c r="H40" s="55" t="s">
        <v>463</v>
      </c>
      <c r="I40" s="55" t="s">
        <v>452</v>
      </c>
      <c r="J40" s="72" t="s">
        <v>432</v>
      </c>
      <c r="K40" s="55" t="s">
        <v>464</v>
      </c>
      <c r="L40" s="55">
        <v>1</v>
      </c>
      <c r="M40" s="55" t="s">
        <v>465</v>
      </c>
      <c r="N40" s="55" t="s">
        <v>250</v>
      </c>
      <c r="O40" s="55" t="s">
        <v>408</v>
      </c>
      <c r="P40" s="42" t="s">
        <v>135</v>
      </c>
      <c r="Q40" s="82">
        <v>300000000</v>
      </c>
      <c r="R40" s="82">
        <v>300000000</v>
      </c>
      <c r="S40" s="58" t="s">
        <v>95</v>
      </c>
      <c r="T40" s="58" t="s">
        <v>98</v>
      </c>
      <c r="W40" s="48" t="str">
        <f>IFERROR(VLOOKUP(S40,Listas!$B$33:$C$37,2,FALSE),"")</f>
        <v>O_2</v>
      </c>
    </row>
    <row r="41" spans="1:23" ht="165">
      <c r="A41" s="42" t="s">
        <v>121</v>
      </c>
      <c r="B41" s="42" t="s">
        <v>122</v>
      </c>
      <c r="C41" s="42" t="s">
        <v>158</v>
      </c>
      <c r="D41" s="42" t="s">
        <v>159</v>
      </c>
      <c r="E41" s="42" t="s">
        <v>160</v>
      </c>
      <c r="F41" s="55" t="s">
        <v>415</v>
      </c>
      <c r="G41" s="42" t="s">
        <v>179</v>
      </c>
      <c r="H41" s="55" t="s">
        <v>466</v>
      </c>
      <c r="I41" s="55" t="s">
        <v>467</v>
      </c>
      <c r="J41" s="72" t="s">
        <v>468</v>
      </c>
      <c r="K41" s="55" t="s">
        <v>469</v>
      </c>
      <c r="L41" s="55">
        <v>1</v>
      </c>
      <c r="M41" s="55" t="s">
        <v>470</v>
      </c>
      <c r="N41" s="55" t="s">
        <v>250</v>
      </c>
      <c r="O41" s="55" t="s">
        <v>408</v>
      </c>
      <c r="P41" s="42" t="s">
        <v>135</v>
      </c>
      <c r="Q41" s="82">
        <v>2000000000</v>
      </c>
      <c r="R41" s="82">
        <v>2000000000</v>
      </c>
      <c r="S41" s="58" t="s">
        <v>95</v>
      </c>
      <c r="T41" s="58" t="s">
        <v>101</v>
      </c>
      <c r="W41" s="48" t="str">
        <f>IFERROR(VLOOKUP(S41,Listas!$B$33:$C$37,2,FALSE),"")</f>
        <v>O_2</v>
      </c>
    </row>
    <row r="42" spans="1:23" ht="409.5">
      <c r="A42" s="42" t="s">
        <v>121</v>
      </c>
      <c r="B42" s="42" t="s">
        <v>122</v>
      </c>
      <c r="C42" s="42" t="s">
        <v>158</v>
      </c>
      <c r="D42" s="42" t="s">
        <v>159</v>
      </c>
      <c r="E42" s="42" t="s">
        <v>160</v>
      </c>
      <c r="F42" s="55" t="s">
        <v>415</v>
      </c>
      <c r="G42" s="42" t="s">
        <v>180</v>
      </c>
      <c r="H42" s="55" t="s">
        <v>471</v>
      </c>
      <c r="I42" s="55" t="s">
        <v>472</v>
      </c>
      <c r="J42" s="72" t="s">
        <v>473</v>
      </c>
      <c r="K42" s="72" t="s">
        <v>474</v>
      </c>
      <c r="L42" s="55">
        <v>1</v>
      </c>
      <c r="M42" s="55" t="s">
        <v>475</v>
      </c>
      <c r="N42" s="55" t="s">
        <v>250</v>
      </c>
      <c r="O42" s="55" t="s">
        <v>408</v>
      </c>
      <c r="P42" s="42" t="s">
        <v>135</v>
      </c>
      <c r="Q42" s="82">
        <v>19095656800</v>
      </c>
      <c r="R42" s="82">
        <v>19095656800</v>
      </c>
      <c r="S42" s="58" t="s">
        <v>95</v>
      </c>
      <c r="T42" s="58" t="s">
        <v>100</v>
      </c>
      <c r="W42" s="48" t="str">
        <f>IFERROR(VLOOKUP(S42,Listas!$B$33:$C$37,2,FALSE),"")</f>
        <v>O_2</v>
      </c>
    </row>
    <row r="43" spans="1:23" ht="171">
      <c r="A43" s="42" t="s">
        <v>121</v>
      </c>
      <c r="B43" s="42" t="s">
        <v>122</v>
      </c>
      <c r="C43" s="42" t="s">
        <v>182</v>
      </c>
      <c r="D43" s="52">
        <v>2018011000661</v>
      </c>
      <c r="E43" s="42" t="s">
        <v>183</v>
      </c>
      <c r="F43" s="67" t="s">
        <v>272</v>
      </c>
      <c r="G43" s="42" t="s">
        <v>184</v>
      </c>
      <c r="H43" s="66" t="s">
        <v>273</v>
      </c>
      <c r="I43" s="42">
        <v>2701051</v>
      </c>
      <c r="J43" s="42" t="s">
        <v>190</v>
      </c>
      <c r="K43" s="67" t="s">
        <v>278</v>
      </c>
      <c r="L43" s="68">
        <v>3390</v>
      </c>
      <c r="M43" s="67" t="s">
        <v>283</v>
      </c>
      <c r="N43" s="55" t="s">
        <v>250</v>
      </c>
      <c r="O43" s="42" t="s">
        <v>191</v>
      </c>
      <c r="P43" s="42" t="s">
        <v>288</v>
      </c>
      <c r="Q43" s="70">
        <v>4193000000</v>
      </c>
      <c r="R43" s="70">
        <v>4193000000</v>
      </c>
      <c r="S43" s="58" t="s">
        <v>109</v>
      </c>
      <c r="T43" s="58" t="s">
        <v>110</v>
      </c>
      <c r="W43" s="48" t="str">
        <f>IFERROR(VLOOKUP(S43,Listas!$B$33:$C$37,2,FALSE),"")</f>
        <v>O_4</v>
      </c>
    </row>
    <row r="44" spans="1:23" ht="185.25">
      <c r="A44" s="42" t="s">
        <v>121</v>
      </c>
      <c r="B44" s="42" t="s">
        <v>122</v>
      </c>
      <c r="C44" s="42" t="s">
        <v>182</v>
      </c>
      <c r="D44" s="52">
        <v>2018011000661</v>
      </c>
      <c r="E44" s="42" t="s">
        <v>183</v>
      </c>
      <c r="F44" s="67" t="s">
        <v>272</v>
      </c>
      <c r="G44" s="42" t="s">
        <v>185</v>
      </c>
      <c r="H44" s="66" t="s">
        <v>274</v>
      </c>
      <c r="I44" s="42">
        <v>2701051</v>
      </c>
      <c r="J44" s="42" t="s">
        <v>190</v>
      </c>
      <c r="K44" s="67" t="s">
        <v>279</v>
      </c>
      <c r="L44" s="68">
        <v>12962</v>
      </c>
      <c r="M44" s="67" t="s">
        <v>284</v>
      </c>
      <c r="N44" s="55" t="s">
        <v>250</v>
      </c>
      <c r="O44" s="42" t="s">
        <v>191</v>
      </c>
      <c r="P44" s="42" t="s">
        <v>288</v>
      </c>
      <c r="Q44" s="70">
        <v>19110127837</v>
      </c>
      <c r="R44" s="70">
        <v>19110127837</v>
      </c>
      <c r="S44" s="58" t="s">
        <v>109</v>
      </c>
      <c r="T44" s="58" t="s">
        <v>110</v>
      </c>
      <c r="W44" s="48" t="str">
        <f>IFERROR(VLOOKUP(S44,Listas!$B$33:$C$37,2,FALSE),"")</f>
        <v>O_4</v>
      </c>
    </row>
    <row r="45" spans="1:23" ht="384.75">
      <c r="A45" s="42" t="s">
        <v>121</v>
      </c>
      <c r="B45" s="42" t="s">
        <v>122</v>
      </c>
      <c r="C45" s="42" t="s">
        <v>182</v>
      </c>
      <c r="D45" s="52">
        <v>2018011000661</v>
      </c>
      <c r="E45" s="42" t="s">
        <v>183</v>
      </c>
      <c r="F45" s="67" t="s">
        <v>272</v>
      </c>
      <c r="G45" s="42" t="s">
        <v>186</v>
      </c>
      <c r="H45" s="66" t="s">
        <v>275</v>
      </c>
      <c r="I45" s="42">
        <v>2701051</v>
      </c>
      <c r="J45" s="42" t="s">
        <v>190</v>
      </c>
      <c r="K45" s="66" t="s">
        <v>280</v>
      </c>
      <c r="L45" s="68">
        <v>11</v>
      </c>
      <c r="M45" s="69" t="s">
        <v>285</v>
      </c>
      <c r="N45" s="55" t="s">
        <v>251</v>
      </c>
      <c r="O45" s="42" t="s">
        <v>191</v>
      </c>
      <c r="P45" s="42" t="s">
        <v>288</v>
      </c>
      <c r="Q45" s="70">
        <v>704264103</v>
      </c>
      <c r="R45" s="70">
        <v>704264103</v>
      </c>
      <c r="S45" s="58" t="s">
        <v>109</v>
      </c>
      <c r="T45" s="58" t="s">
        <v>110</v>
      </c>
      <c r="W45" s="48" t="str">
        <f>IFERROR(VLOOKUP(S45,Listas!$B$33:$C$37,2,FALSE),"")</f>
        <v>O_4</v>
      </c>
    </row>
    <row r="46" spans="1:23" ht="171">
      <c r="A46" s="42" t="s">
        <v>121</v>
      </c>
      <c r="B46" s="42" t="s">
        <v>122</v>
      </c>
      <c r="C46" s="42" t="s">
        <v>182</v>
      </c>
      <c r="D46" s="52">
        <v>2018011000661</v>
      </c>
      <c r="E46" s="42" t="s">
        <v>183</v>
      </c>
      <c r="F46" s="67" t="s">
        <v>272</v>
      </c>
      <c r="G46" s="42" t="s">
        <v>187</v>
      </c>
      <c r="H46" s="66" t="s">
        <v>276</v>
      </c>
      <c r="I46" s="42">
        <v>2701043</v>
      </c>
      <c r="J46" s="42" t="s">
        <v>189</v>
      </c>
      <c r="K46" s="66" t="s">
        <v>281</v>
      </c>
      <c r="L46" s="68">
        <v>18</v>
      </c>
      <c r="M46" s="67" t="s">
        <v>286</v>
      </c>
      <c r="N46" s="55" t="s">
        <v>251</v>
      </c>
      <c r="O46" s="42" t="s">
        <v>191</v>
      </c>
      <c r="P46" s="42" t="s">
        <v>288</v>
      </c>
      <c r="Q46" s="70">
        <v>976500000</v>
      </c>
      <c r="R46" s="70">
        <v>976500000</v>
      </c>
      <c r="S46" s="58" t="s">
        <v>109</v>
      </c>
      <c r="T46" s="58" t="s">
        <v>110</v>
      </c>
      <c r="W46" s="48" t="str">
        <f>IFERROR(VLOOKUP(S46,Listas!$B$33:$C$37,2,FALSE),"")</f>
        <v>O_4</v>
      </c>
    </row>
    <row r="47" spans="1:23" ht="228">
      <c r="A47" s="42" t="s">
        <v>121</v>
      </c>
      <c r="B47" s="42" t="s">
        <v>122</v>
      </c>
      <c r="C47" s="42" t="s">
        <v>182</v>
      </c>
      <c r="D47" s="52">
        <v>2018011000661</v>
      </c>
      <c r="E47" s="42" t="s">
        <v>183</v>
      </c>
      <c r="F47" s="67" t="s">
        <v>272</v>
      </c>
      <c r="G47" s="42" t="s">
        <v>188</v>
      </c>
      <c r="H47" s="66" t="s">
        <v>277</v>
      </c>
      <c r="I47" s="42">
        <v>2701051</v>
      </c>
      <c r="J47" s="42" t="s">
        <v>190</v>
      </c>
      <c r="K47" s="67" t="s">
        <v>282</v>
      </c>
      <c r="L47" s="68">
        <v>1</v>
      </c>
      <c r="M47" s="67" t="s">
        <v>287</v>
      </c>
      <c r="N47" s="55" t="s">
        <v>250</v>
      </c>
      <c r="O47" s="42" t="s">
        <v>191</v>
      </c>
      <c r="P47" s="42" t="s">
        <v>288</v>
      </c>
      <c r="Q47" s="70">
        <v>3000000000</v>
      </c>
      <c r="R47" s="70">
        <v>3000000000</v>
      </c>
      <c r="S47" s="58" t="s">
        <v>109</v>
      </c>
      <c r="T47" s="58" t="s">
        <v>110</v>
      </c>
      <c r="W47" s="48" t="str">
        <f>IFERROR(VLOOKUP(S47,Listas!$B$33:$C$37,2,FALSE),"")</f>
        <v>O_4</v>
      </c>
    </row>
    <row r="48" spans="1:23" ht="114">
      <c r="A48" s="42" t="s">
        <v>121</v>
      </c>
      <c r="B48" s="42" t="s">
        <v>122</v>
      </c>
      <c r="C48" s="42" t="s">
        <v>193</v>
      </c>
      <c r="D48" s="42" t="s">
        <v>194</v>
      </c>
      <c r="E48" s="42" t="s">
        <v>195</v>
      </c>
      <c r="F48" s="77" t="s">
        <v>356</v>
      </c>
      <c r="G48" s="42" t="s">
        <v>196</v>
      </c>
      <c r="H48" s="55" t="s">
        <v>358</v>
      </c>
      <c r="I48" s="42">
        <v>2701049</v>
      </c>
      <c r="J48" s="42" t="s">
        <v>198</v>
      </c>
      <c r="K48" s="55" t="s">
        <v>361</v>
      </c>
      <c r="L48" s="55">
        <v>106</v>
      </c>
      <c r="M48" s="55" t="s">
        <v>271</v>
      </c>
      <c r="N48" s="55" t="s">
        <v>251</v>
      </c>
      <c r="O48" s="42" t="s">
        <v>134</v>
      </c>
      <c r="P48" s="42" t="s">
        <v>135</v>
      </c>
      <c r="Q48" s="119">
        <v>18497000000</v>
      </c>
      <c r="R48" s="73">
        <v>17379108883</v>
      </c>
      <c r="S48" s="78" t="s">
        <v>109</v>
      </c>
      <c r="T48" s="78" t="s">
        <v>58</v>
      </c>
      <c r="W48" s="48" t="str">
        <f>IFERROR(VLOOKUP(S48,Listas!$B$33:$C$37,2,FALSE),"")</f>
        <v>O_4</v>
      </c>
    </row>
    <row r="49" spans="1:23" ht="120">
      <c r="A49" s="42" t="s">
        <v>121</v>
      </c>
      <c r="B49" s="42" t="s">
        <v>122</v>
      </c>
      <c r="C49" s="42" t="s">
        <v>193</v>
      </c>
      <c r="D49" s="42" t="s">
        <v>194</v>
      </c>
      <c r="E49" s="42" t="s">
        <v>195</v>
      </c>
      <c r="F49" s="77" t="s">
        <v>356</v>
      </c>
      <c r="G49" s="42" t="s">
        <v>197</v>
      </c>
      <c r="H49" s="55" t="s">
        <v>359</v>
      </c>
      <c r="I49" s="42">
        <v>2701049</v>
      </c>
      <c r="J49" s="42" t="s">
        <v>198</v>
      </c>
      <c r="K49" s="55" t="s">
        <v>362</v>
      </c>
      <c r="L49" s="55">
        <v>13</v>
      </c>
      <c r="M49" s="55" t="s">
        <v>271</v>
      </c>
      <c r="N49" s="55" t="s">
        <v>250</v>
      </c>
      <c r="O49" s="42" t="s">
        <v>134</v>
      </c>
      <c r="P49" s="42" t="s">
        <v>135</v>
      </c>
      <c r="Q49" s="120"/>
      <c r="R49" s="73">
        <v>1117891117</v>
      </c>
      <c r="S49" s="78" t="s">
        <v>109</v>
      </c>
      <c r="T49" s="78" t="s">
        <v>58</v>
      </c>
      <c r="W49" s="48" t="str">
        <f>IFERROR(VLOOKUP(S49,Listas!$B$33:$C$37,2,FALSE),"")</f>
        <v>O_4</v>
      </c>
    </row>
    <row r="50" spans="1:23" ht="225">
      <c r="A50" s="42" t="s">
        <v>121</v>
      </c>
      <c r="B50" s="42" t="s">
        <v>122</v>
      </c>
      <c r="C50" s="42" t="s">
        <v>199</v>
      </c>
      <c r="D50" s="42" t="s">
        <v>200</v>
      </c>
      <c r="E50" s="42" t="s">
        <v>201</v>
      </c>
      <c r="F50" s="55" t="s">
        <v>289</v>
      </c>
      <c r="G50" s="42" t="s">
        <v>204</v>
      </c>
      <c r="H50" s="71" t="s">
        <v>290</v>
      </c>
      <c r="I50" s="42">
        <v>2701042</v>
      </c>
      <c r="J50" s="42" t="s">
        <v>208</v>
      </c>
      <c r="K50" s="55" t="s">
        <v>296</v>
      </c>
      <c r="L50" s="61">
        <v>10</v>
      </c>
      <c r="M50" s="55" t="s">
        <v>297</v>
      </c>
      <c r="N50" s="55" t="s">
        <v>251</v>
      </c>
      <c r="O50" s="42" t="s">
        <v>210</v>
      </c>
      <c r="P50" s="42" t="s">
        <v>135</v>
      </c>
      <c r="Q50" s="119">
        <v>952000000</v>
      </c>
      <c r="R50" s="63">
        <v>265000000</v>
      </c>
      <c r="S50" s="58" t="s">
        <v>102</v>
      </c>
      <c r="T50" s="58" t="s">
        <v>104</v>
      </c>
      <c r="W50" s="48" t="str">
        <f>IFERROR(VLOOKUP(S50,Listas!$B$33:$C$37,2,FALSE),"")</f>
        <v>O_3</v>
      </c>
    </row>
    <row r="51" spans="1:23" ht="180">
      <c r="A51" s="42" t="s">
        <v>121</v>
      </c>
      <c r="B51" s="42" t="s">
        <v>122</v>
      </c>
      <c r="C51" s="42" t="s">
        <v>199</v>
      </c>
      <c r="D51" s="42" t="s">
        <v>200</v>
      </c>
      <c r="E51" s="42" t="s">
        <v>201</v>
      </c>
      <c r="F51" s="55" t="s">
        <v>289</v>
      </c>
      <c r="G51" s="42" t="s">
        <v>205</v>
      </c>
      <c r="H51" s="71" t="s">
        <v>291</v>
      </c>
      <c r="I51" s="42">
        <v>2701042</v>
      </c>
      <c r="J51" s="42" t="s">
        <v>208</v>
      </c>
      <c r="K51" s="55" t="s">
        <v>298</v>
      </c>
      <c r="L51" s="61">
        <v>200000</v>
      </c>
      <c r="M51" s="55" t="s">
        <v>299</v>
      </c>
      <c r="N51" s="55" t="s">
        <v>251</v>
      </c>
      <c r="O51" s="42" t="s">
        <v>210</v>
      </c>
      <c r="P51" s="42" t="s">
        <v>135</v>
      </c>
      <c r="Q51" s="121"/>
      <c r="R51" s="63">
        <v>333000000</v>
      </c>
      <c r="S51" s="58" t="s">
        <v>102</v>
      </c>
      <c r="T51" s="58" t="s">
        <v>104</v>
      </c>
      <c r="W51" s="48" t="str">
        <f>IFERROR(VLOOKUP(S51,Listas!$B$33:$C$37,2,FALSE),"")</f>
        <v>O_3</v>
      </c>
    </row>
    <row r="52" spans="1:23" ht="180">
      <c r="A52" s="42" t="s">
        <v>121</v>
      </c>
      <c r="B52" s="42" t="s">
        <v>122</v>
      </c>
      <c r="C52" s="42" t="s">
        <v>199</v>
      </c>
      <c r="D52" s="42" t="s">
        <v>200</v>
      </c>
      <c r="E52" s="42" t="s">
        <v>201</v>
      </c>
      <c r="F52" s="55" t="s">
        <v>289</v>
      </c>
      <c r="G52" s="42" t="s">
        <v>203</v>
      </c>
      <c r="H52" s="71" t="s">
        <v>292</v>
      </c>
      <c r="I52" s="42">
        <v>2701042</v>
      </c>
      <c r="J52" s="42" t="s">
        <v>208</v>
      </c>
      <c r="K52" s="55" t="s">
        <v>300</v>
      </c>
      <c r="L52" s="61">
        <v>5000</v>
      </c>
      <c r="M52" s="55" t="s">
        <v>301</v>
      </c>
      <c r="N52" s="55" t="s">
        <v>251</v>
      </c>
      <c r="O52" s="42" t="s">
        <v>210</v>
      </c>
      <c r="P52" s="42" t="s">
        <v>135</v>
      </c>
      <c r="Q52" s="120"/>
      <c r="R52" s="63">
        <v>354000000</v>
      </c>
      <c r="S52" s="58" t="s">
        <v>102</v>
      </c>
      <c r="T52" s="58" t="s">
        <v>104</v>
      </c>
      <c r="W52" s="48" t="str">
        <f>IFERROR(VLOOKUP(S52,Listas!$B$33:$C$37,2,FALSE),"")</f>
        <v>O_3</v>
      </c>
    </row>
    <row r="53" spans="1:23" ht="150">
      <c r="A53" s="42" t="s">
        <v>121</v>
      </c>
      <c r="B53" s="42" t="s">
        <v>122</v>
      </c>
      <c r="C53" s="42" t="s">
        <v>199</v>
      </c>
      <c r="D53" s="42" t="s">
        <v>200</v>
      </c>
      <c r="E53" s="42" t="s">
        <v>201</v>
      </c>
      <c r="F53" s="55" t="s">
        <v>289</v>
      </c>
      <c r="G53" s="42" t="s">
        <v>206</v>
      </c>
      <c r="H53" s="71" t="s">
        <v>293</v>
      </c>
      <c r="I53" s="42">
        <v>2701043</v>
      </c>
      <c r="J53" s="42" t="s">
        <v>189</v>
      </c>
      <c r="K53" s="55" t="s">
        <v>302</v>
      </c>
      <c r="L53" s="61">
        <v>12</v>
      </c>
      <c r="M53" s="55" t="s">
        <v>303</v>
      </c>
      <c r="N53" s="55" t="s">
        <v>251</v>
      </c>
      <c r="O53" s="42" t="s">
        <v>210</v>
      </c>
      <c r="P53" s="42" t="s">
        <v>135</v>
      </c>
      <c r="Q53" s="119">
        <v>2400000000</v>
      </c>
      <c r="R53" s="63">
        <v>500000000</v>
      </c>
      <c r="S53" s="58" t="s">
        <v>102</v>
      </c>
      <c r="T53" s="58" t="s">
        <v>107</v>
      </c>
      <c r="W53" s="48" t="str">
        <f>IFERROR(VLOOKUP(S53,Listas!$B$33:$C$37,2,FALSE),"")</f>
        <v>O_3</v>
      </c>
    </row>
    <row r="54" spans="1:23" ht="120">
      <c r="A54" s="42" t="s">
        <v>121</v>
      </c>
      <c r="B54" s="42" t="s">
        <v>122</v>
      </c>
      <c r="C54" s="42" t="s">
        <v>199</v>
      </c>
      <c r="D54" s="42" t="s">
        <v>200</v>
      </c>
      <c r="E54" s="42" t="s">
        <v>201</v>
      </c>
      <c r="F54" s="55" t="s">
        <v>289</v>
      </c>
      <c r="G54" s="42" t="s">
        <v>207</v>
      </c>
      <c r="H54" s="71" t="s">
        <v>294</v>
      </c>
      <c r="I54" s="42">
        <v>2701043</v>
      </c>
      <c r="J54" s="42" t="s">
        <v>189</v>
      </c>
      <c r="K54" s="55" t="s">
        <v>304</v>
      </c>
      <c r="L54" s="61">
        <v>26</v>
      </c>
      <c r="M54" s="55" t="s">
        <v>305</v>
      </c>
      <c r="N54" s="55" t="s">
        <v>251</v>
      </c>
      <c r="O54" s="42" t="s">
        <v>210</v>
      </c>
      <c r="P54" s="42" t="s">
        <v>135</v>
      </c>
      <c r="Q54" s="120"/>
      <c r="R54" s="63">
        <v>1900000000</v>
      </c>
      <c r="S54" s="58" t="s">
        <v>102</v>
      </c>
      <c r="T54" s="58" t="s">
        <v>107</v>
      </c>
      <c r="W54" s="48" t="str">
        <f>IFERROR(VLOOKUP(S54,Listas!$B$33:$C$37,2,FALSE),"")</f>
        <v>O_3</v>
      </c>
    </row>
    <row r="55" spans="1:23" ht="135">
      <c r="A55" s="42" t="s">
        <v>121</v>
      </c>
      <c r="B55" s="42" t="s">
        <v>122</v>
      </c>
      <c r="C55" s="42" t="s">
        <v>199</v>
      </c>
      <c r="D55" s="42" t="s">
        <v>200</v>
      </c>
      <c r="E55" s="42" t="s">
        <v>201</v>
      </c>
      <c r="F55" s="55" t="s">
        <v>289</v>
      </c>
      <c r="G55" s="42" t="s">
        <v>202</v>
      </c>
      <c r="H55" s="71" t="s">
        <v>295</v>
      </c>
      <c r="I55" s="42">
        <v>2701044</v>
      </c>
      <c r="J55" s="42" t="s">
        <v>209</v>
      </c>
      <c r="K55" s="55" t="s">
        <v>306</v>
      </c>
      <c r="L55" s="61">
        <v>1</v>
      </c>
      <c r="M55" s="55" t="s">
        <v>307</v>
      </c>
      <c r="N55" s="55" t="s">
        <v>251</v>
      </c>
      <c r="O55" s="42" t="s">
        <v>210</v>
      </c>
      <c r="P55" s="42" t="s">
        <v>135</v>
      </c>
      <c r="Q55" s="51">
        <v>850000000</v>
      </c>
      <c r="R55" s="51">
        <v>850000000</v>
      </c>
      <c r="S55" s="58" t="s">
        <v>102</v>
      </c>
      <c r="T55" s="58" t="s">
        <v>104</v>
      </c>
      <c r="W55" s="48" t="str">
        <f>IFERROR(VLOOKUP(S55,Listas!$B$33:$C$37,2,FALSE),"")</f>
        <v>O_3</v>
      </c>
    </row>
    <row r="56" spans="1:23" ht="409.5">
      <c r="A56" s="42" t="s">
        <v>121</v>
      </c>
      <c r="B56" s="42" t="s">
        <v>122</v>
      </c>
      <c r="C56" s="42" t="s">
        <v>211</v>
      </c>
      <c r="D56" s="52">
        <v>2018011000768</v>
      </c>
      <c r="E56" s="42" t="s">
        <v>212</v>
      </c>
      <c r="F56" s="85" t="s">
        <v>384</v>
      </c>
      <c r="G56" s="71" t="s">
        <v>385</v>
      </c>
      <c r="H56" s="71" t="s">
        <v>386</v>
      </c>
      <c r="I56" s="55">
        <v>2701046</v>
      </c>
      <c r="J56" s="55" t="s">
        <v>213</v>
      </c>
      <c r="K56" s="71" t="s">
        <v>387</v>
      </c>
      <c r="L56" s="55">
        <v>1</v>
      </c>
      <c r="M56" s="55" t="s">
        <v>271</v>
      </c>
      <c r="N56" s="55" t="s">
        <v>251</v>
      </c>
      <c r="O56" s="55" t="s">
        <v>214</v>
      </c>
      <c r="P56" s="55" t="s">
        <v>135</v>
      </c>
      <c r="Q56" s="61">
        <v>806528918</v>
      </c>
      <c r="R56" s="61">
        <v>806528918</v>
      </c>
      <c r="S56" s="58" t="s">
        <v>87</v>
      </c>
      <c r="T56" s="58" t="s">
        <v>88</v>
      </c>
      <c r="W56" s="48" t="str">
        <f>IFERROR(VLOOKUP(S56,Listas!$B$33:$C$37,2,FALSE),"")</f>
        <v>O_1</v>
      </c>
    </row>
    <row r="57" spans="1:23" ht="229.5" customHeight="1">
      <c r="A57" s="42" t="s">
        <v>121</v>
      </c>
      <c r="B57" s="42" t="s">
        <v>122</v>
      </c>
      <c r="C57" s="42" t="s">
        <v>211</v>
      </c>
      <c r="D57" s="52">
        <v>2018011000768</v>
      </c>
      <c r="E57" s="42" t="s">
        <v>212</v>
      </c>
      <c r="F57" s="55" t="s">
        <v>398</v>
      </c>
      <c r="G57" s="54" t="s">
        <v>399</v>
      </c>
      <c r="H57" s="71" t="s">
        <v>400</v>
      </c>
      <c r="I57" s="42">
        <v>2701046</v>
      </c>
      <c r="J57" s="42" t="s">
        <v>213</v>
      </c>
      <c r="K57" s="42" t="s">
        <v>401</v>
      </c>
      <c r="L57" s="55">
        <v>2</v>
      </c>
      <c r="M57" s="55" t="s">
        <v>271</v>
      </c>
      <c r="N57" s="55" t="s">
        <v>251</v>
      </c>
      <c r="O57" s="42" t="s">
        <v>214</v>
      </c>
      <c r="P57" s="42" t="s">
        <v>135</v>
      </c>
      <c r="Q57" s="51">
        <v>550000000</v>
      </c>
      <c r="R57" s="51">
        <v>550000000</v>
      </c>
      <c r="S57" s="58" t="s">
        <v>102</v>
      </c>
      <c r="T57" s="58" t="s">
        <v>104</v>
      </c>
      <c r="W57" s="48" t="str">
        <f>IFERROR(VLOOKUP(S57,Listas!$B$33:$C$37,2,FALSE),"")</f>
        <v>O_3</v>
      </c>
    </row>
    <row r="58" spans="1:23" ht="390">
      <c r="A58" s="42" t="s">
        <v>121</v>
      </c>
      <c r="B58" s="42" t="s">
        <v>122</v>
      </c>
      <c r="C58" s="42" t="s">
        <v>211</v>
      </c>
      <c r="D58" s="52">
        <v>2018011000768</v>
      </c>
      <c r="E58" s="42" t="s">
        <v>212</v>
      </c>
      <c r="F58" s="55" t="s">
        <v>370</v>
      </c>
      <c r="G58" s="54" t="s">
        <v>371</v>
      </c>
      <c r="H58" s="54" t="s">
        <v>372</v>
      </c>
      <c r="I58" s="42">
        <v>2701046</v>
      </c>
      <c r="J58" s="42" t="s">
        <v>213</v>
      </c>
      <c r="K58" s="55" t="s">
        <v>373</v>
      </c>
      <c r="L58" s="80">
        <v>0.6</v>
      </c>
      <c r="M58" s="55" t="s">
        <v>383</v>
      </c>
      <c r="N58" s="55" t="s">
        <v>251</v>
      </c>
      <c r="O58" s="42" t="s">
        <v>214</v>
      </c>
      <c r="P58" s="42" t="s">
        <v>135</v>
      </c>
      <c r="Q58" s="51">
        <v>1726397752</v>
      </c>
      <c r="R58" s="51">
        <v>1726397752</v>
      </c>
      <c r="S58" s="42" t="s">
        <v>87</v>
      </c>
      <c r="T58" s="42" t="s">
        <v>88</v>
      </c>
      <c r="W58" s="48" t="str">
        <f>IFERROR(VLOOKUP(S58,Listas!$B$33:$C$37,2,FALSE),"")</f>
        <v>O_1</v>
      </c>
    </row>
    <row r="59" spans="1:23" s="59" customFormat="1" ht="270">
      <c r="A59" s="55" t="s">
        <v>121</v>
      </c>
      <c r="B59" s="55" t="s">
        <v>122</v>
      </c>
      <c r="C59" s="55" t="s">
        <v>215</v>
      </c>
      <c r="D59" s="56">
        <v>2018011000844</v>
      </c>
      <c r="E59" s="55" t="s">
        <v>216</v>
      </c>
      <c r="F59" s="55" t="s">
        <v>252</v>
      </c>
      <c r="G59" s="55" t="s">
        <v>217</v>
      </c>
      <c r="H59" s="55" t="s">
        <v>253</v>
      </c>
      <c r="I59" s="55">
        <v>2701048</v>
      </c>
      <c r="J59" s="55" t="s">
        <v>223</v>
      </c>
      <c r="K59" s="55" t="s">
        <v>265</v>
      </c>
      <c r="L59" s="60">
        <v>25412</v>
      </c>
      <c r="M59" s="55" t="s">
        <v>271</v>
      </c>
      <c r="N59" s="55" t="s">
        <v>250</v>
      </c>
      <c r="O59" s="55" t="s">
        <v>131</v>
      </c>
      <c r="P59" s="55" t="s">
        <v>135</v>
      </c>
      <c r="Q59" s="113">
        <v>14080455478</v>
      </c>
      <c r="R59" s="62">
        <v>7816491882</v>
      </c>
      <c r="S59" s="58" t="s">
        <v>109</v>
      </c>
      <c r="T59" s="58" t="s">
        <v>58</v>
      </c>
      <c r="W59" s="48" t="str">
        <f>IFERROR(VLOOKUP(S59,Listas!$B$33:$C$37,2,FALSE),"")</f>
        <v>O_4</v>
      </c>
    </row>
    <row r="60" spans="1:23" s="59" customFormat="1" ht="208.5" customHeight="1">
      <c r="A60" s="55" t="s">
        <v>121</v>
      </c>
      <c r="B60" s="55" t="s">
        <v>122</v>
      </c>
      <c r="C60" s="55" t="s">
        <v>215</v>
      </c>
      <c r="D60" s="56">
        <v>2018011000844</v>
      </c>
      <c r="E60" s="55" t="s">
        <v>216</v>
      </c>
      <c r="F60" s="55" t="s">
        <v>252</v>
      </c>
      <c r="G60" s="55" t="s">
        <v>218</v>
      </c>
      <c r="H60" s="55" t="s">
        <v>254</v>
      </c>
      <c r="I60" s="55">
        <v>2701048</v>
      </c>
      <c r="J60" s="55" t="s">
        <v>223</v>
      </c>
      <c r="K60" s="55" t="s">
        <v>266</v>
      </c>
      <c r="L60" s="61">
        <v>20000</v>
      </c>
      <c r="M60" s="55" t="s">
        <v>263</v>
      </c>
      <c r="N60" s="55" t="s">
        <v>250</v>
      </c>
      <c r="O60" s="55" t="s">
        <v>131</v>
      </c>
      <c r="P60" s="55" t="s">
        <v>135</v>
      </c>
      <c r="Q60" s="116"/>
      <c r="R60" s="104">
        <v>4709963596</v>
      </c>
      <c r="S60" s="58" t="s">
        <v>109</v>
      </c>
      <c r="T60" s="58" t="s">
        <v>58</v>
      </c>
      <c r="W60" s="48" t="str">
        <f>IFERROR(VLOOKUP(S60,Listas!$B$33:$C$37,2,FALSE),"")</f>
        <v>O_4</v>
      </c>
    </row>
    <row r="61" spans="1:23" s="59" customFormat="1" ht="210">
      <c r="A61" s="55" t="s">
        <v>121</v>
      </c>
      <c r="B61" s="55" t="s">
        <v>122</v>
      </c>
      <c r="C61" s="55" t="s">
        <v>215</v>
      </c>
      <c r="D61" s="56">
        <v>2018011000844</v>
      </c>
      <c r="E61" s="55" t="s">
        <v>216</v>
      </c>
      <c r="F61" s="55" t="s">
        <v>252</v>
      </c>
      <c r="G61" s="55" t="s">
        <v>219</v>
      </c>
      <c r="H61" s="55" t="s">
        <v>255</v>
      </c>
      <c r="I61" s="55">
        <v>2701048</v>
      </c>
      <c r="J61" s="55" t="s">
        <v>223</v>
      </c>
      <c r="K61" s="55" t="s">
        <v>267</v>
      </c>
      <c r="L61" s="61">
        <v>3250</v>
      </c>
      <c r="M61" s="55" t="s">
        <v>263</v>
      </c>
      <c r="N61" s="55" t="s">
        <v>250</v>
      </c>
      <c r="O61" s="55" t="s">
        <v>131</v>
      </c>
      <c r="P61" s="55" t="s">
        <v>135</v>
      </c>
      <c r="Q61" s="116"/>
      <c r="R61" s="105"/>
      <c r="S61" s="58" t="s">
        <v>109</v>
      </c>
      <c r="T61" s="58" t="s">
        <v>58</v>
      </c>
      <c r="W61" s="48" t="str">
        <f>IFERROR(VLOOKUP(S61,Listas!$B$33:$C$37,2,FALSE),"")</f>
        <v>O_4</v>
      </c>
    </row>
    <row r="62" spans="1:23" s="59" customFormat="1" ht="225">
      <c r="A62" s="55" t="s">
        <v>121</v>
      </c>
      <c r="B62" s="55" t="s">
        <v>122</v>
      </c>
      <c r="C62" s="55" t="s">
        <v>215</v>
      </c>
      <c r="D62" s="56">
        <v>2018011000844</v>
      </c>
      <c r="E62" s="55" t="s">
        <v>216</v>
      </c>
      <c r="F62" s="55" t="s">
        <v>252</v>
      </c>
      <c r="G62" s="55" t="s">
        <v>220</v>
      </c>
      <c r="H62" s="55" t="s">
        <v>256</v>
      </c>
      <c r="I62" s="55">
        <v>2701048</v>
      </c>
      <c r="J62" s="55" t="s">
        <v>223</v>
      </c>
      <c r="K62" s="55" t="s">
        <v>268</v>
      </c>
      <c r="L62" s="61">
        <v>2860</v>
      </c>
      <c r="M62" s="55" t="s">
        <v>271</v>
      </c>
      <c r="N62" s="55" t="s">
        <v>250</v>
      </c>
      <c r="O62" s="55" t="s">
        <v>131</v>
      </c>
      <c r="P62" s="55" t="s">
        <v>135</v>
      </c>
      <c r="Q62" s="116"/>
      <c r="R62" s="105"/>
      <c r="S62" s="58" t="s">
        <v>109</v>
      </c>
      <c r="T62" s="58" t="s">
        <v>58</v>
      </c>
      <c r="W62" s="48" t="str">
        <f>IFERROR(VLOOKUP(S62,Listas!$B$33:$C$37,2,FALSE),"")</f>
        <v>O_4</v>
      </c>
    </row>
    <row r="63" spans="1:23" s="59" customFormat="1" ht="150">
      <c r="A63" s="55" t="s">
        <v>121</v>
      </c>
      <c r="B63" s="55" t="s">
        <v>122</v>
      </c>
      <c r="C63" s="55" t="s">
        <v>215</v>
      </c>
      <c r="D63" s="56">
        <v>2018011000844</v>
      </c>
      <c r="E63" s="55" t="s">
        <v>216</v>
      </c>
      <c r="F63" s="55" t="s">
        <v>252</v>
      </c>
      <c r="G63" s="55" t="s">
        <v>221</v>
      </c>
      <c r="H63" s="55" t="s">
        <v>257</v>
      </c>
      <c r="I63" s="55">
        <v>2701048</v>
      </c>
      <c r="J63" s="55" t="s">
        <v>223</v>
      </c>
      <c r="K63" s="55" t="s">
        <v>269</v>
      </c>
      <c r="L63" s="61">
        <v>3600</v>
      </c>
      <c r="M63" s="55" t="s">
        <v>271</v>
      </c>
      <c r="N63" s="55" t="s">
        <v>250</v>
      </c>
      <c r="O63" s="55" t="s">
        <v>131</v>
      </c>
      <c r="P63" s="55" t="s">
        <v>135</v>
      </c>
      <c r="Q63" s="116"/>
      <c r="R63" s="106"/>
      <c r="S63" s="58" t="s">
        <v>109</v>
      </c>
      <c r="T63" s="58" t="s">
        <v>58</v>
      </c>
      <c r="W63" s="48" t="str">
        <f>IFERROR(VLOOKUP(S63,Listas!$B$33:$C$37,2,FALSE),"")</f>
        <v>O_4</v>
      </c>
    </row>
    <row r="64" spans="1:23" s="59" customFormat="1" ht="120">
      <c r="A64" s="55" t="s">
        <v>121</v>
      </c>
      <c r="B64" s="55" t="s">
        <v>122</v>
      </c>
      <c r="C64" s="55" t="s">
        <v>215</v>
      </c>
      <c r="D64" s="56">
        <v>2018011000844</v>
      </c>
      <c r="E64" s="55" t="s">
        <v>216</v>
      </c>
      <c r="F64" s="55" t="s">
        <v>252</v>
      </c>
      <c r="G64" s="55" t="s">
        <v>222</v>
      </c>
      <c r="H64" s="55" t="s">
        <v>258</v>
      </c>
      <c r="I64" s="55">
        <v>2701048</v>
      </c>
      <c r="J64" s="55" t="s">
        <v>223</v>
      </c>
      <c r="K64" s="55" t="s">
        <v>270</v>
      </c>
      <c r="L64" s="60">
        <v>33367</v>
      </c>
      <c r="M64" s="55" t="s">
        <v>271</v>
      </c>
      <c r="N64" s="55" t="s">
        <v>250</v>
      </c>
      <c r="O64" s="55" t="s">
        <v>131</v>
      </c>
      <c r="P64" s="55" t="s">
        <v>135</v>
      </c>
      <c r="Q64" s="115"/>
      <c r="R64" s="62">
        <v>1554000000</v>
      </c>
      <c r="S64" s="58" t="s">
        <v>109</v>
      </c>
      <c r="T64" s="58" t="s">
        <v>58</v>
      </c>
      <c r="W64" s="48" t="str">
        <f>IFERROR(VLOOKUP(S64,Listas!$B$33:$C$37,2,FALSE),"")</f>
        <v>O_4</v>
      </c>
    </row>
    <row r="65" spans="1:23" ht="174" customHeight="1">
      <c r="A65" s="42" t="s">
        <v>121</v>
      </c>
      <c r="B65" s="42" t="s">
        <v>122</v>
      </c>
      <c r="C65" s="42" t="s">
        <v>224</v>
      </c>
      <c r="D65" s="42" t="s">
        <v>225</v>
      </c>
      <c r="E65" s="42" t="s">
        <v>226</v>
      </c>
      <c r="F65" s="55" t="s">
        <v>363</v>
      </c>
      <c r="G65" s="42" t="s">
        <v>227</v>
      </c>
      <c r="H65" s="71" t="s">
        <v>364</v>
      </c>
      <c r="I65" s="42">
        <v>2701045</v>
      </c>
      <c r="J65" s="42" t="s">
        <v>181</v>
      </c>
      <c r="K65" s="55" t="s">
        <v>367</v>
      </c>
      <c r="L65" s="61">
        <v>13500</v>
      </c>
      <c r="M65" s="55" t="s">
        <v>271</v>
      </c>
      <c r="N65" s="55" t="s">
        <v>251</v>
      </c>
      <c r="O65" s="42" t="s">
        <v>230</v>
      </c>
      <c r="P65" s="42" t="s">
        <v>135</v>
      </c>
      <c r="Q65" s="117">
        <v>3605533214</v>
      </c>
      <c r="R65" s="57">
        <v>135746092</v>
      </c>
      <c r="S65" s="79" t="s">
        <v>102</v>
      </c>
      <c r="T65" s="79" t="s">
        <v>105</v>
      </c>
      <c r="W65" s="48" t="str">
        <f>IFERROR(VLOOKUP(S65,Listas!$B$33:$C$37,2,FALSE),"")</f>
        <v>O_3</v>
      </c>
    </row>
    <row r="66" spans="1:23" ht="75">
      <c r="A66" s="42" t="s">
        <v>121</v>
      </c>
      <c r="B66" s="42" t="s">
        <v>122</v>
      </c>
      <c r="C66" s="42" t="s">
        <v>224</v>
      </c>
      <c r="D66" s="42" t="s">
        <v>225</v>
      </c>
      <c r="E66" s="42" t="s">
        <v>226</v>
      </c>
      <c r="F66" s="55" t="s">
        <v>363</v>
      </c>
      <c r="G66" s="42" t="s">
        <v>228</v>
      </c>
      <c r="H66" s="71" t="s">
        <v>365</v>
      </c>
      <c r="I66" s="42">
        <v>2701045</v>
      </c>
      <c r="J66" s="42" t="s">
        <v>181</v>
      </c>
      <c r="K66" s="55" t="s">
        <v>368</v>
      </c>
      <c r="L66" s="61">
        <v>12</v>
      </c>
      <c r="M66" s="55" t="s">
        <v>271</v>
      </c>
      <c r="N66" s="55" t="s">
        <v>251</v>
      </c>
      <c r="O66" s="42" t="s">
        <v>230</v>
      </c>
      <c r="P66" s="42" t="s">
        <v>135</v>
      </c>
      <c r="Q66" s="114"/>
      <c r="R66" s="57">
        <v>126160716</v>
      </c>
      <c r="S66" s="79" t="s">
        <v>102</v>
      </c>
      <c r="T66" s="79" t="s">
        <v>105</v>
      </c>
      <c r="W66" s="48" t="str">
        <f>IFERROR(VLOOKUP(S66,Listas!$B$33:$C$37,2,FALSE),"")</f>
        <v>O_3</v>
      </c>
    </row>
    <row r="67" spans="1:23" ht="75">
      <c r="A67" s="42" t="s">
        <v>121</v>
      </c>
      <c r="B67" s="42" t="s">
        <v>122</v>
      </c>
      <c r="C67" s="42" t="s">
        <v>224</v>
      </c>
      <c r="D67" s="42" t="s">
        <v>225</v>
      </c>
      <c r="E67" s="42" t="s">
        <v>226</v>
      </c>
      <c r="F67" s="55" t="s">
        <v>363</v>
      </c>
      <c r="G67" s="42" t="s">
        <v>229</v>
      </c>
      <c r="H67" s="71" t="s">
        <v>366</v>
      </c>
      <c r="I67" s="42">
        <v>2701045</v>
      </c>
      <c r="J67" s="42" t="s">
        <v>181</v>
      </c>
      <c r="K67" s="55" t="s">
        <v>369</v>
      </c>
      <c r="L67" s="61">
        <v>3</v>
      </c>
      <c r="M67" s="55" t="s">
        <v>307</v>
      </c>
      <c r="N67" s="55" t="s">
        <v>251</v>
      </c>
      <c r="O67" s="42" t="s">
        <v>230</v>
      </c>
      <c r="P67" s="42" t="s">
        <v>135</v>
      </c>
      <c r="Q67" s="118"/>
      <c r="R67" s="57">
        <v>3343626406</v>
      </c>
      <c r="S67" s="79" t="s">
        <v>87</v>
      </c>
      <c r="T67" s="79" t="s">
        <v>90</v>
      </c>
      <c r="W67" s="48" t="str">
        <f>IFERROR(VLOOKUP(S67,Listas!$B$33:$C$37,2,FALSE),"")</f>
        <v>O_1</v>
      </c>
    </row>
    <row r="68" spans="1:23" ht="150">
      <c r="A68" s="42" t="s">
        <v>121</v>
      </c>
      <c r="B68" s="42" t="s">
        <v>122</v>
      </c>
      <c r="C68" s="42" t="s">
        <v>231</v>
      </c>
      <c r="D68" s="52">
        <v>2018011000883</v>
      </c>
      <c r="E68" s="42" t="s">
        <v>238</v>
      </c>
      <c r="F68" s="55" t="s">
        <v>374</v>
      </c>
      <c r="G68" s="42" t="s">
        <v>232</v>
      </c>
      <c r="H68" s="55" t="s">
        <v>375</v>
      </c>
      <c r="I68" s="42">
        <v>2701050</v>
      </c>
      <c r="J68" s="42" t="s">
        <v>236</v>
      </c>
      <c r="K68" s="55" t="s">
        <v>378</v>
      </c>
      <c r="L68" s="55">
        <v>26</v>
      </c>
      <c r="M68" s="55" t="s">
        <v>379</v>
      </c>
      <c r="N68" s="55" t="s">
        <v>251</v>
      </c>
      <c r="O68" s="42" t="s">
        <v>237</v>
      </c>
      <c r="P68" s="42" t="s">
        <v>135</v>
      </c>
      <c r="Q68" s="113">
        <v>4417739841</v>
      </c>
      <c r="R68" s="57">
        <v>300000000</v>
      </c>
      <c r="S68" s="55" t="s">
        <v>109</v>
      </c>
      <c r="T68" s="55" t="s">
        <v>53</v>
      </c>
      <c r="W68" s="48" t="str">
        <f>IFERROR(VLOOKUP(S68,Listas!$B$33:$C$37,2,FALSE),"")</f>
        <v>O_4</v>
      </c>
    </row>
    <row r="69" spans="1:23" ht="240">
      <c r="A69" s="42" t="s">
        <v>121</v>
      </c>
      <c r="B69" s="42" t="s">
        <v>122</v>
      </c>
      <c r="C69" s="42" t="s">
        <v>231</v>
      </c>
      <c r="D69" s="52">
        <v>2018011000883</v>
      </c>
      <c r="E69" s="42" t="s">
        <v>238</v>
      </c>
      <c r="F69" s="55" t="s">
        <v>374</v>
      </c>
      <c r="G69" s="42" t="s">
        <v>233</v>
      </c>
      <c r="H69" s="55" t="s">
        <v>377</v>
      </c>
      <c r="I69" s="42">
        <v>2701050</v>
      </c>
      <c r="J69" s="42" t="s">
        <v>236</v>
      </c>
      <c r="K69" s="55" t="s">
        <v>380</v>
      </c>
      <c r="L69" s="55">
        <v>572</v>
      </c>
      <c r="M69" s="55" t="s">
        <v>379</v>
      </c>
      <c r="N69" s="55" t="s">
        <v>251</v>
      </c>
      <c r="O69" s="42" t="s">
        <v>237</v>
      </c>
      <c r="P69" s="42" t="s">
        <v>135</v>
      </c>
      <c r="Q69" s="116"/>
      <c r="R69" s="57">
        <v>1000000000</v>
      </c>
      <c r="S69" s="55" t="s">
        <v>109</v>
      </c>
      <c r="T69" s="55" t="s">
        <v>53</v>
      </c>
      <c r="W69" s="48" t="str">
        <f>IFERROR(VLOOKUP(S69,Listas!$B$33:$C$37,2,FALSE),"")</f>
        <v>O_4</v>
      </c>
    </row>
    <row r="70" spans="1:23" ht="90">
      <c r="A70" s="42" t="s">
        <v>121</v>
      </c>
      <c r="B70" s="42" t="s">
        <v>122</v>
      </c>
      <c r="C70" s="42" t="s">
        <v>231</v>
      </c>
      <c r="D70" s="52">
        <v>2018011000883</v>
      </c>
      <c r="E70" s="42" t="s">
        <v>238</v>
      </c>
      <c r="F70" s="55" t="s">
        <v>374</v>
      </c>
      <c r="G70" s="42" t="s">
        <v>234</v>
      </c>
      <c r="H70" s="55" t="s">
        <v>376</v>
      </c>
      <c r="I70" s="42">
        <v>2701050</v>
      </c>
      <c r="J70" s="42" t="s">
        <v>236</v>
      </c>
      <c r="K70" s="55" t="s">
        <v>381</v>
      </c>
      <c r="L70" s="55">
        <v>1</v>
      </c>
      <c r="M70" s="55" t="s">
        <v>379</v>
      </c>
      <c r="N70" s="55" t="s">
        <v>251</v>
      </c>
      <c r="O70" s="42" t="s">
        <v>237</v>
      </c>
      <c r="P70" s="42" t="s">
        <v>135</v>
      </c>
      <c r="Q70" s="116"/>
      <c r="R70" s="57">
        <v>500000000</v>
      </c>
      <c r="S70" s="55" t="s">
        <v>109</v>
      </c>
      <c r="T70" s="55" t="s">
        <v>53</v>
      </c>
      <c r="W70" s="48" t="str">
        <f>IFERROR(VLOOKUP(S70,Listas!$B$33:$C$37,2,FALSE),"")</f>
        <v>O_4</v>
      </c>
    </row>
    <row r="71" spans="1:23" ht="60">
      <c r="A71" s="42" t="s">
        <v>121</v>
      </c>
      <c r="B71" s="42" t="s">
        <v>122</v>
      </c>
      <c r="C71" s="42" t="s">
        <v>231</v>
      </c>
      <c r="D71" s="52">
        <v>2018011000883</v>
      </c>
      <c r="E71" s="42" t="s">
        <v>238</v>
      </c>
      <c r="F71" s="55" t="s">
        <v>374</v>
      </c>
      <c r="G71" s="42" t="s">
        <v>235</v>
      </c>
      <c r="H71" s="55"/>
      <c r="I71" s="42">
        <v>2701050</v>
      </c>
      <c r="J71" s="42" t="s">
        <v>236</v>
      </c>
      <c r="K71" s="55"/>
      <c r="L71" s="55"/>
      <c r="M71" s="55"/>
      <c r="N71" s="55"/>
      <c r="O71" s="42" t="s">
        <v>237</v>
      </c>
      <c r="P71" s="42" t="s">
        <v>135</v>
      </c>
      <c r="Q71" s="115"/>
      <c r="R71" s="57">
        <v>2617739841</v>
      </c>
      <c r="S71" s="78"/>
      <c r="T71" s="78"/>
      <c r="W71" s="48" t="str">
        <f>IFERROR(VLOOKUP(S71,Listas!$B$33:$C$37,2,FALSE),"")</f>
        <v/>
      </c>
    </row>
    <row r="72" spans="1:23" ht="174" customHeight="1">
      <c r="A72" s="42" t="s">
        <v>239</v>
      </c>
      <c r="B72" s="42" t="s">
        <v>122</v>
      </c>
      <c r="C72" s="42" t="s">
        <v>240</v>
      </c>
      <c r="D72" s="42" t="s">
        <v>241</v>
      </c>
      <c r="E72" s="42" t="s">
        <v>242</v>
      </c>
      <c r="F72" s="55" t="s">
        <v>333</v>
      </c>
      <c r="G72" s="42" t="s">
        <v>174</v>
      </c>
      <c r="H72" s="42" t="s">
        <v>335</v>
      </c>
      <c r="I72" s="42" t="s">
        <v>336</v>
      </c>
      <c r="J72" s="42" t="s">
        <v>337</v>
      </c>
      <c r="K72" s="42" t="s">
        <v>338</v>
      </c>
      <c r="L72" s="42">
        <v>6</v>
      </c>
      <c r="M72" s="55" t="s">
        <v>339</v>
      </c>
      <c r="N72" s="55" t="s">
        <v>251</v>
      </c>
      <c r="O72" s="42" t="s">
        <v>244</v>
      </c>
      <c r="P72" s="42" t="s">
        <v>135</v>
      </c>
      <c r="Q72" s="117">
        <v>196194471711</v>
      </c>
      <c r="R72" s="51">
        <v>127350000000</v>
      </c>
      <c r="S72" s="58" t="s">
        <v>95</v>
      </c>
      <c r="T72" s="58" t="s">
        <v>100</v>
      </c>
      <c r="W72" s="48" t="str">
        <f>IFERROR(VLOOKUP(S72,Listas!$B$33:$C$37,2,FALSE),"")</f>
        <v>O_2</v>
      </c>
    </row>
    <row r="73" spans="1:23" ht="300">
      <c r="A73" s="42" t="s">
        <v>239</v>
      </c>
      <c r="B73" s="42" t="s">
        <v>122</v>
      </c>
      <c r="C73" s="42" t="s">
        <v>240</v>
      </c>
      <c r="D73" s="42" t="s">
        <v>241</v>
      </c>
      <c r="E73" s="42" t="s">
        <v>242</v>
      </c>
      <c r="F73" s="55" t="s">
        <v>333</v>
      </c>
      <c r="G73" s="42" t="s">
        <v>173</v>
      </c>
      <c r="H73" s="42" t="s">
        <v>340</v>
      </c>
      <c r="I73" s="42">
        <v>2799065</v>
      </c>
      <c r="J73" s="42" t="s">
        <v>243</v>
      </c>
      <c r="K73" s="42" t="s">
        <v>341</v>
      </c>
      <c r="L73" s="42">
        <v>6</v>
      </c>
      <c r="M73" s="55" t="s">
        <v>339</v>
      </c>
      <c r="N73" s="55" t="s">
        <v>251</v>
      </c>
      <c r="O73" s="42" t="s">
        <v>244</v>
      </c>
      <c r="P73" s="42" t="s">
        <v>135</v>
      </c>
      <c r="Q73" s="114"/>
      <c r="R73" s="51">
        <v>30945000000</v>
      </c>
      <c r="S73" s="58" t="s">
        <v>95</v>
      </c>
      <c r="T73" s="58" t="s">
        <v>100</v>
      </c>
      <c r="W73" s="48" t="str">
        <f>IFERROR(VLOOKUP(S73,Listas!$B$33:$C$37,2,FALSE),"")</f>
        <v>O_2</v>
      </c>
    </row>
    <row r="74" spans="1:23" ht="165">
      <c r="A74" s="42" t="s">
        <v>239</v>
      </c>
      <c r="B74" s="42" t="s">
        <v>122</v>
      </c>
      <c r="C74" s="42" t="s">
        <v>240</v>
      </c>
      <c r="D74" s="42" t="s">
        <v>241</v>
      </c>
      <c r="E74" s="42" t="s">
        <v>242</v>
      </c>
      <c r="F74" s="55" t="s">
        <v>333</v>
      </c>
      <c r="G74" s="42" t="s">
        <v>172</v>
      </c>
      <c r="H74" s="42" t="s">
        <v>342</v>
      </c>
      <c r="I74" s="42">
        <v>2799065</v>
      </c>
      <c r="J74" s="42" t="s">
        <v>243</v>
      </c>
      <c r="K74" s="42" t="s">
        <v>343</v>
      </c>
      <c r="L74" s="42">
        <v>6</v>
      </c>
      <c r="M74" s="55" t="s">
        <v>339</v>
      </c>
      <c r="N74" s="55" t="s">
        <v>251</v>
      </c>
      <c r="O74" s="42" t="s">
        <v>244</v>
      </c>
      <c r="P74" s="42" t="s">
        <v>135</v>
      </c>
      <c r="Q74" s="114"/>
      <c r="R74" s="51">
        <v>30014958220</v>
      </c>
      <c r="S74" s="58" t="s">
        <v>95</v>
      </c>
      <c r="T74" s="58" t="s">
        <v>100</v>
      </c>
      <c r="W74" s="48" t="str">
        <f>IFERROR(VLOOKUP(S74,Listas!$B$33:$C$37,2,FALSE),"")</f>
        <v>O_2</v>
      </c>
    </row>
    <row r="75" spans="1:23" ht="165">
      <c r="A75" s="42" t="s">
        <v>239</v>
      </c>
      <c r="B75" s="42" t="s">
        <v>122</v>
      </c>
      <c r="C75" s="42" t="s">
        <v>240</v>
      </c>
      <c r="D75" s="42" t="s">
        <v>241</v>
      </c>
      <c r="E75" s="42" t="s">
        <v>242</v>
      </c>
      <c r="F75" s="55" t="s">
        <v>333</v>
      </c>
      <c r="G75" s="42" t="s">
        <v>334</v>
      </c>
      <c r="H75" s="42" t="s">
        <v>344</v>
      </c>
      <c r="I75" s="42">
        <v>2799065</v>
      </c>
      <c r="J75" s="42" t="s">
        <v>243</v>
      </c>
      <c r="K75" s="42" t="s">
        <v>345</v>
      </c>
      <c r="L75" s="42">
        <v>6</v>
      </c>
      <c r="M75" s="55" t="s">
        <v>339</v>
      </c>
      <c r="N75" s="55" t="s">
        <v>251</v>
      </c>
      <c r="O75" s="42" t="s">
        <v>244</v>
      </c>
      <c r="P75" s="42" t="s">
        <v>135</v>
      </c>
      <c r="Q75" s="114"/>
      <c r="R75" s="51">
        <v>1616265581</v>
      </c>
      <c r="S75" s="58" t="s">
        <v>95</v>
      </c>
      <c r="T75" s="58" t="s">
        <v>100</v>
      </c>
      <c r="W75" s="48" t="str">
        <f>IFERROR(VLOOKUP(S75,Listas!$B$33:$C$37,2,FALSE),"")</f>
        <v>O_2</v>
      </c>
    </row>
    <row r="76" spans="1:23" ht="165">
      <c r="A76" s="42" t="s">
        <v>239</v>
      </c>
      <c r="B76" s="42" t="s">
        <v>122</v>
      </c>
      <c r="C76" s="42" t="s">
        <v>240</v>
      </c>
      <c r="D76" s="42" t="s">
        <v>241</v>
      </c>
      <c r="E76" s="42" t="s">
        <v>242</v>
      </c>
      <c r="F76" s="55" t="s">
        <v>333</v>
      </c>
      <c r="G76" s="42" t="s">
        <v>170</v>
      </c>
      <c r="H76" s="42" t="s">
        <v>346</v>
      </c>
      <c r="I76" s="42">
        <v>2799062</v>
      </c>
      <c r="J76" s="42" t="s">
        <v>347</v>
      </c>
      <c r="K76" s="42" t="s">
        <v>348</v>
      </c>
      <c r="L76" s="42">
        <v>50</v>
      </c>
      <c r="M76" s="42" t="s">
        <v>271</v>
      </c>
      <c r="N76" s="55" t="s">
        <v>251</v>
      </c>
      <c r="O76" s="42" t="s">
        <v>244</v>
      </c>
      <c r="P76" s="42" t="s">
        <v>135</v>
      </c>
      <c r="Q76" s="118"/>
      <c r="R76" s="51">
        <v>6268247910</v>
      </c>
      <c r="S76" s="58" t="s">
        <v>95</v>
      </c>
      <c r="T76" s="58" t="s">
        <v>100</v>
      </c>
      <c r="W76" s="48" t="str">
        <f>IFERROR(VLOOKUP(S76,Listas!$B$33:$C$37,2,FALSE),"")</f>
        <v>O_2</v>
      </c>
    </row>
    <row r="77" spans="1:23" ht="409.5">
      <c r="A77" s="42" t="s">
        <v>239</v>
      </c>
      <c r="B77" s="42" t="s">
        <v>122</v>
      </c>
      <c r="C77" s="42" t="s">
        <v>245</v>
      </c>
      <c r="D77" s="42" t="s">
        <v>246</v>
      </c>
      <c r="E77" s="42" t="s">
        <v>247</v>
      </c>
      <c r="F77" s="55" t="s">
        <v>247</v>
      </c>
      <c r="G77" s="54" t="s">
        <v>487</v>
      </c>
      <c r="H77" s="55" t="s">
        <v>388</v>
      </c>
      <c r="I77" s="42">
        <v>2799060</v>
      </c>
      <c r="J77" s="42" t="s">
        <v>248</v>
      </c>
      <c r="K77" s="72" t="s">
        <v>391</v>
      </c>
      <c r="L77" s="61">
        <v>1250</v>
      </c>
      <c r="M77" s="55" t="s">
        <v>394</v>
      </c>
      <c r="N77" s="55" t="s">
        <v>251</v>
      </c>
      <c r="O77" s="42" t="s">
        <v>214</v>
      </c>
      <c r="P77" s="42" t="s">
        <v>397</v>
      </c>
      <c r="Q77" s="51">
        <v>900000000</v>
      </c>
      <c r="R77" s="51">
        <v>900000000</v>
      </c>
      <c r="S77" s="58" t="s">
        <v>102</v>
      </c>
      <c r="T77" s="58" t="s">
        <v>108</v>
      </c>
      <c r="W77" s="48" t="str">
        <f>IFERROR(VLOOKUP(S77,Listas!$B$33:$C$37,2,FALSE),"")</f>
        <v>O_3</v>
      </c>
    </row>
    <row r="78" spans="1:23" ht="409.5">
      <c r="A78" s="42" t="s">
        <v>239</v>
      </c>
      <c r="B78" s="42" t="s">
        <v>122</v>
      </c>
      <c r="C78" s="42" t="s">
        <v>245</v>
      </c>
      <c r="D78" s="42" t="s">
        <v>246</v>
      </c>
      <c r="E78" s="42" t="s">
        <v>247</v>
      </c>
      <c r="F78" s="55" t="s">
        <v>247</v>
      </c>
      <c r="G78" s="54" t="s">
        <v>486</v>
      </c>
      <c r="H78" s="55" t="s">
        <v>389</v>
      </c>
      <c r="I78" s="42">
        <v>2799060</v>
      </c>
      <c r="J78" s="42" t="s">
        <v>248</v>
      </c>
      <c r="K78" s="72" t="s">
        <v>392</v>
      </c>
      <c r="L78" s="61">
        <v>450</v>
      </c>
      <c r="M78" s="55" t="s">
        <v>395</v>
      </c>
      <c r="N78" s="55" t="s">
        <v>251</v>
      </c>
      <c r="O78" s="42" t="s">
        <v>214</v>
      </c>
      <c r="P78" s="42" t="s">
        <v>397</v>
      </c>
      <c r="Q78" s="51">
        <v>1400000000</v>
      </c>
      <c r="R78" s="51">
        <v>1400000000</v>
      </c>
      <c r="S78" s="58" t="s">
        <v>102</v>
      </c>
      <c r="T78" s="58" t="s">
        <v>108</v>
      </c>
      <c r="W78" s="48" t="str">
        <f>IFERROR(VLOOKUP(S78,Listas!$B$33:$C$37,2,FALSE),"")</f>
        <v>O_3</v>
      </c>
    </row>
    <row r="79" spans="1:23" ht="409.5">
      <c r="A79" s="42" t="s">
        <v>239</v>
      </c>
      <c r="B79" s="42" t="s">
        <v>122</v>
      </c>
      <c r="C79" s="42" t="s">
        <v>245</v>
      </c>
      <c r="D79" s="42" t="s">
        <v>246</v>
      </c>
      <c r="E79" s="42" t="s">
        <v>247</v>
      </c>
      <c r="F79" s="42" t="s">
        <v>247</v>
      </c>
      <c r="G79" s="54" t="s">
        <v>488</v>
      </c>
      <c r="H79" s="55" t="s">
        <v>390</v>
      </c>
      <c r="I79" s="42">
        <v>2799060</v>
      </c>
      <c r="J79" s="42" t="s">
        <v>248</v>
      </c>
      <c r="K79" s="72" t="s">
        <v>393</v>
      </c>
      <c r="L79" s="61">
        <v>100</v>
      </c>
      <c r="M79" s="55" t="s">
        <v>396</v>
      </c>
      <c r="N79" s="55" t="s">
        <v>251</v>
      </c>
      <c r="O79" s="42" t="s">
        <v>214</v>
      </c>
      <c r="P79" s="42" t="s">
        <v>397</v>
      </c>
      <c r="Q79" s="51">
        <v>900000000</v>
      </c>
      <c r="R79" s="51">
        <v>900000000</v>
      </c>
      <c r="S79" s="58" t="s">
        <v>102</v>
      </c>
      <c r="T79" s="58" t="s">
        <v>108</v>
      </c>
      <c r="W79" s="48" t="str">
        <f>IFERROR(VLOOKUP(S79,Listas!$B$33:$C$37,2,FALSE),"")</f>
        <v>O_3</v>
      </c>
    </row>
    <row r="80" spans="1:23" ht="15">
      <c r="A80" s="42"/>
      <c r="B80" s="42"/>
      <c r="C80" s="42"/>
      <c r="D80" s="42"/>
      <c r="E80" s="42"/>
      <c r="F80" s="42"/>
      <c r="G80" s="42"/>
      <c r="H80" s="42"/>
      <c r="I80" s="42"/>
      <c r="J80" s="42"/>
      <c r="K80" s="42"/>
      <c r="L80" s="42"/>
      <c r="M80" s="42"/>
      <c r="N80" s="42"/>
      <c r="O80" s="42"/>
      <c r="P80" s="42"/>
      <c r="Q80" s="42"/>
      <c r="R80" s="49"/>
      <c r="S80" s="50"/>
      <c r="T80" s="50"/>
      <c r="W80" s="48" t="str">
        <f>IFERROR(VLOOKUP(S80,Listas!$B$33:$C$37,2,FALSE),"")</f>
        <v/>
      </c>
    </row>
    <row r="81" spans="1:23" ht="15">
      <c r="A81" s="42"/>
      <c r="B81" s="42"/>
      <c r="C81" s="42"/>
      <c r="D81" s="42"/>
      <c r="E81" s="42"/>
      <c r="F81" s="42"/>
      <c r="G81" s="42"/>
      <c r="H81" s="42"/>
      <c r="I81" s="42"/>
      <c r="J81" s="42"/>
      <c r="K81" s="42"/>
      <c r="L81" s="42"/>
      <c r="M81" s="42"/>
      <c r="N81" s="42"/>
      <c r="O81" s="42"/>
      <c r="P81" s="42"/>
      <c r="Q81" s="42"/>
      <c r="R81" s="49"/>
      <c r="S81" s="50"/>
      <c r="T81" s="50"/>
      <c r="W81" s="48" t="str">
        <f>IFERROR(VLOOKUP(S81,Listas!$B$33:$C$37,2,FALSE),"")</f>
        <v/>
      </c>
    </row>
    <row r="82" spans="1:23" ht="15">
      <c r="A82" s="42"/>
      <c r="B82" s="42"/>
      <c r="C82" s="42"/>
      <c r="D82" s="42"/>
      <c r="E82" s="42"/>
      <c r="F82" s="42"/>
      <c r="G82" s="42"/>
      <c r="H82" s="42"/>
      <c r="I82" s="42"/>
      <c r="J82" s="42"/>
      <c r="K82" s="42"/>
      <c r="L82" s="42"/>
      <c r="M82" s="42"/>
      <c r="N82" s="42"/>
      <c r="O82" s="42"/>
      <c r="P82" s="42"/>
      <c r="Q82" s="42"/>
      <c r="R82" s="49"/>
      <c r="S82" s="50"/>
      <c r="T82" s="50"/>
      <c r="W82" s="48" t="str">
        <f>IFERROR(VLOOKUP(S82,Listas!$B$33:$C$37,2,FALSE),"")</f>
        <v/>
      </c>
    </row>
    <row r="83" spans="1:23" ht="15">
      <c r="A83" s="42"/>
      <c r="B83" s="42"/>
      <c r="C83" s="42"/>
      <c r="D83" s="42"/>
      <c r="E83" s="42"/>
      <c r="F83" s="42"/>
      <c r="G83" s="42"/>
      <c r="H83" s="42"/>
      <c r="I83" s="42"/>
      <c r="J83" s="42"/>
      <c r="K83" s="42"/>
      <c r="L83" s="42"/>
      <c r="M83" s="42"/>
      <c r="N83" s="42"/>
      <c r="O83" s="42"/>
      <c r="P83" s="42"/>
      <c r="Q83" s="42"/>
      <c r="R83" s="49"/>
      <c r="S83" s="50"/>
      <c r="T83" s="50"/>
      <c r="W83" s="48" t="str">
        <f>IFERROR(VLOOKUP(S83,Listas!$B$33:$C$37,2,FALSE),"")</f>
        <v/>
      </c>
    </row>
    <row r="84" spans="1:23" ht="15">
      <c r="A84" s="42"/>
      <c r="B84" s="42"/>
      <c r="C84" s="42"/>
      <c r="D84" s="42"/>
      <c r="E84" s="42"/>
      <c r="F84" s="42"/>
      <c r="G84" s="42"/>
      <c r="H84" s="42"/>
      <c r="I84" s="42"/>
      <c r="J84" s="42"/>
      <c r="K84" s="42"/>
      <c r="L84" s="42"/>
      <c r="M84" s="42"/>
      <c r="N84" s="42"/>
      <c r="O84" s="42"/>
      <c r="P84" s="42"/>
      <c r="Q84" s="42"/>
      <c r="R84" s="49"/>
      <c r="S84" s="50"/>
      <c r="T84" s="50"/>
      <c r="W84" s="48" t="str">
        <f>IFERROR(VLOOKUP(S84,Listas!$B$33:$C$37,2,FALSE),"")</f>
        <v/>
      </c>
    </row>
    <row r="85" spans="1:23" ht="15">
      <c r="A85" s="42"/>
      <c r="B85" s="42"/>
      <c r="C85" s="42"/>
      <c r="D85" s="42"/>
      <c r="E85" s="42"/>
      <c r="F85" s="42"/>
      <c r="G85" s="42"/>
      <c r="H85" s="42"/>
      <c r="I85" s="42"/>
      <c r="J85" s="42"/>
      <c r="K85" s="42"/>
      <c r="L85" s="42"/>
      <c r="M85" s="42"/>
      <c r="N85" s="42"/>
      <c r="O85" s="42"/>
      <c r="P85" s="42"/>
      <c r="Q85" s="42"/>
      <c r="R85" s="49"/>
      <c r="S85" s="50"/>
      <c r="T85" s="50"/>
      <c r="W85" s="48" t="str">
        <f>IFERROR(VLOOKUP(S85,Listas!$B$33:$C$37,2,FALSE),"")</f>
        <v/>
      </c>
    </row>
    <row r="86" spans="1:23" ht="15">
      <c r="A86" s="42"/>
      <c r="B86" s="42"/>
      <c r="C86" s="42"/>
      <c r="D86" s="42"/>
      <c r="E86" s="42"/>
      <c r="F86" s="42"/>
      <c r="G86" s="42"/>
      <c r="H86" s="42"/>
      <c r="I86" s="42"/>
      <c r="J86" s="42"/>
      <c r="K86" s="42"/>
      <c r="L86" s="42"/>
      <c r="M86" s="42"/>
      <c r="N86" s="42"/>
      <c r="O86" s="42"/>
      <c r="P86" s="42"/>
      <c r="Q86" s="42"/>
      <c r="R86" s="49"/>
      <c r="S86" s="50"/>
      <c r="T86" s="50"/>
      <c r="W86" s="48" t="str">
        <f>IFERROR(VLOOKUP(S86,Listas!$B$33:$C$37,2,FALSE),"")</f>
        <v/>
      </c>
    </row>
    <row r="87" spans="1:23" ht="15">
      <c r="A87" s="42"/>
      <c r="B87" s="42"/>
      <c r="C87" s="42"/>
      <c r="D87" s="42"/>
      <c r="E87" s="42"/>
      <c r="F87" s="42"/>
      <c r="G87" s="42"/>
      <c r="H87" s="42"/>
      <c r="I87" s="42"/>
      <c r="J87" s="42"/>
      <c r="K87" s="42"/>
      <c r="L87" s="42"/>
      <c r="M87" s="42"/>
      <c r="N87" s="42"/>
      <c r="O87" s="42"/>
      <c r="P87" s="42"/>
      <c r="Q87" s="42"/>
      <c r="R87" s="49"/>
      <c r="S87" s="50"/>
      <c r="T87" s="50"/>
      <c r="W87" s="48" t="str">
        <f>IFERROR(VLOOKUP(S87,Listas!$B$33:$C$37,2,FALSE),"")</f>
        <v/>
      </c>
    </row>
    <row r="88" spans="1:23" ht="15">
      <c r="A88" s="42"/>
      <c r="B88" s="42"/>
      <c r="C88" s="42"/>
      <c r="D88" s="42"/>
      <c r="E88" s="42"/>
      <c r="F88" s="42"/>
      <c r="G88" s="42"/>
      <c r="H88" s="42"/>
      <c r="I88" s="42"/>
      <c r="J88" s="42"/>
      <c r="K88" s="42"/>
      <c r="L88" s="42"/>
      <c r="M88" s="42"/>
      <c r="N88" s="42"/>
      <c r="O88" s="42"/>
      <c r="P88" s="42"/>
      <c r="Q88" s="42"/>
      <c r="R88" s="49"/>
      <c r="S88" s="50"/>
      <c r="T88" s="50"/>
      <c r="W88" s="48" t="str">
        <f>IFERROR(VLOOKUP(S88,Listas!$B$33:$C$37,2,FALSE),"")</f>
        <v/>
      </c>
    </row>
    <row r="89" spans="1:23" ht="15">
      <c r="A89" s="42"/>
      <c r="B89" s="42"/>
      <c r="C89" s="42"/>
      <c r="D89" s="42"/>
      <c r="E89" s="42"/>
      <c r="F89" s="42"/>
      <c r="G89" s="42"/>
      <c r="H89" s="42"/>
      <c r="I89" s="42"/>
      <c r="J89" s="42"/>
      <c r="K89" s="42"/>
      <c r="L89" s="42"/>
      <c r="M89" s="42"/>
      <c r="N89" s="42"/>
      <c r="O89" s="42"/>
      <c r="P89" s="42"/>
      <c r="Q89" s="42"/>
      <c r="R89" s="49"/>
      <c r="S89" s="50"/>
      <c r="T89" s="50"/>
      <c r="W89" s="48" t="str">
        <f>IFERROR(VLOOKUP(S89,Listas!$B$33:$C$37,2,FALSE),"")</f>
        <v/>
      </c>
    </row>
    <row r="90" spans="1:23" ht="15">
      <c r="A90" s="42"/>
      <c r="B90" s="42"/>
      <c r="C90" s="42"/>
      <c r="D90" s="42"/>
      <c r="E90" s="42"/>
      <c r="F90" s="42"/>
      <c r="G90" s="42"/>
      <c r="H90" s="42"/>
      <c r="I90" s="42"/>
      <c r="J90" s="42"/>
      <c r="K90" s="42"/>
      <c r="L90" s="42"/>
      <c r="M90" s="42"/>
      <c r="N90" s="42"/>
      <c r="O90" s="42"/>
      <c r="P90" s="42"/>
      <c r="Q90" s="42"/>
      <c r="R90" s="49"/>
      <c r="S90" s="50"/>
      <c r="T90" s="50"/>
      <c r="W90" s="48" t="str">
        <f>IFERROR(VLOOKUP(S90,Listas!$B$33:$C$37,2,FALSE),"")</f>
        <v/>
      </c>
    </row>
    <row r="91" spans="1:23" ht="15">
      <c r="A91" s="42"/>
      <c r="B91" s="42"/>
      <c r="C91" s="42"/>
      <c r="D91" s="42"/>
      <c r="E91" s="42"/>
      <c r="F91" s="42"/>
      <c r="G91" s="42"/>
      <c r="H91" s="42"/>
      <c r="I91" s="42"/>
      <c r="J91" s="42"/>
      <c r="K91" s="42"/>
      <c r="L91" s="42"/>
      <c r="M91" s="42"/>
      <c r="N91" s="42"/>
      <c r="O91" s="42"/>
      <c r="P91" s="42"/>
      <c r="Q91" s="42"/>
      <c r="R91" s="49"/>
      <c r="S91" s="50"/>
      <c r="T91" s="50"/>
      <c r="W91" s="48" t="str">
        <f>IFERROR(VLOOKUP(S91,Listas!$B$33:$C$37,2,FALSE),"")</f>
        <v/>
      </c>
    </row>
    <row r="92" spans="1:23" ht="15">
      <c r="A92" s="42"/>
      <c r="B92" s="42"/>
      <c r="C92" s="42"/>
      <c r="D92" s="42"/>
      <c r="E92" s="42"/>
      <c r="F92" s="42"/>
      <c r="G92" s="42"/>
      <c r="H92" s="42"/>
      <c r="I92" s="42"/>
      <c r="J92" s="42"/>
      <c r="K92" s="42"/>
      <c r="L92" s="42"/>
      <c r="M92" s="42"/>
      <c r="N92" s="42"/>
      <c r="O92" s="42"/>
      <c r="P92" s="42"/>
      <c r="Q92" s="42"/>
      <c r="R92" s="49"/>
      <c r="S92" s="50"/>
      <c r="T92" s="50"/>
      <c r="W92" s="48" t="str">
        <f>IFERROR(VLOOKUP(S92,Listas!$B$33:$C$37,2,FALSE),"")</f>
        <v/>
      </c>
    </row>
    <row r="93" spans="1:23" ht="15">
      <c r="A93" s="42"/>
      <c r="B93" s="42"/>
      <c r="C93" s="42"/>
      <c r="D93" s="42"/>
      <c r="E93" s="42"/>
      <c r="F93" s="42"/>
      <c r="G93" s="42"/>
      <c r="H93" s="42"/>
      <c r="I93" s="42"/>
      <c r="J93" s="42"/>
      <c r="K93" s="42"/>
      <c r="L93" s="42"/>
      <c r="M93" s="42"/>
      <c r="N93" s="42"/>
      <c r="O93" s="42"/>
      <c r="P93" s="42"/>
      <c r="Q93" s="42"/>
      <c r="R93" s="49"/>
      <c r="S93" s="50"/>
      <c r="T93" s="50"/>
      <c r="W93" s="48" t="str">
        <f>IFERROR(VLOOKUP(S93,Listas!$B$33:$C$37,2,FALSE),"")</f>
        <v/>
      </c>
    </row>
    <row r="94" spans="1:23" ht="15">
      <c r="A94" s="42"/>
      <c r="B94" s="42"/>
      <c r="C94" s="42"/>
      <c r="D94" s="42"/>
      <c r="E94" s="42"/>
      <c r="F94" s="42"/>
      <c r="G94" s="42"/>
      <c r="H94" s="42"/>
      <c r="I94" s="42"/>
      <c r="J94" s="42"/>
      <c r="K94" s="42"/>
      <c r="L94" s="42"/>
      <c r="M94" s="42"/>
      <c r="N94" s="42"/>
      <c r="O94" s="42"/>
      <c r="P94" s="42"/>
      <c r="Q94" s="42"/>
      <c r="R94" s="49"/>
      <c r="S94" s="50"/>
      <c r="T94" s="50"/>
      <c r="W94" s="48" t="str">
        <f>IFERROR(VLOOKUP(S94,Listas!$B$33:$C$37,2,FALSE),"")</f>
        <v/>
      </c>
    </row>
    <row r="95" spans="1:23" ht="15">
      <c r="A95" s="42"/>
      <c r="B95" s="42"/>
      <c r="C95" s="42"/>
      <c r="D95" s="42"/>
      <c r="E95" s="42"/>
      <c r="F95" s="42"/>
      <c r="G95" s="42"/>
      <c r="H95" s="42"/>
      <c r="I95" s="42"/>
      <c r="J95" s="42"/>
      <c r="K95" s="42"/>
      <c r="L95" s="42"/>
      <c r="M95" s="42"/>
      <c r="N95" s="42"/>
      <c r="O95" s="42"/>
      <c r="P95" s="42"/>
      <c r="Q95" s="42"/>
      <c r="R95" s="49"/>
      <c r="S95" s="50"/>
      <c r="T95" s="50"/>
      <c r="W95" s="48" t="str">
        <f>IFERROR(VLOOKUP(S95,Listas!$B$33:$C$37,2,FALSE),"")</f>
        <v/>
      </c>
    </row>
    <row r="96" spans="1:23" ht="15">
      <c r="A96" s="42"/>
      <c r="B96" s="42"/>
      <c r="C96" s="42"/>
      <c r="D96" s="42"/>
      <c r="E96" s="42"/>
      <c r="F96" s="42"/>
      <c r="G96" s="42"/>
      <c r="H96" s="42"/>
      <c r="I96" s="42"/>
      <c r="J96" s="42"/>
      <c r="K96" s="42"/>
      <c r="L96" s="42"/>
      <c r="M96" s="42"/>
      <c r="N96" s="42"/>
      <c r="O96" s="42"/>
      <c r="P96" s="42"/>
      <c r="Q96" s="42"/>
      <c r="R96" s="49"/>
      <c r="S96" s="50"/>
      <c r="T96" s="50"/>
      <c r="W96" s="48" t="str">
        <f>IFERROR(VLOOKUP(S96,Listas!$B$33:$C$37,2,FALSE),"")</f>
        <v/>
      </c>
    </row>
    <row r="97" spans="1:23" ht="15">
      <c r="A97" s="42"/>
      <c r="B97" s="42"/>
      <c r="C97" s="42"/>
      <c r="D97" s="42"/>
      <c r="E97" s="42"/>
      <c r="F97" s="42"/>
      <c r="G97" s="42"/>
      <c r="H97" s="42"/>
      <c r="I97" s="42"/>
      <c r="J97" s="42"/>
      <c r="K97" s="42"/>
      <c r="L97" s="42"/>
      <c r="M97" s="42"/>
      <c r="N97" s="42"/>
      <c r="O97" s="42"/>
      <c r="P97" s="42"/>
      <c r="Q97" s="42"/>
      <c r="R97" s="49"/>
      <c r="S97" s="50"/>
      <c r="T97" s="50"/>
      <c r="W97" s="48" t="str">
        <f>IFERROR(VLOOKUP(S97,Listas!$B$33:$C$37,2,FALSE),"")</f>
        <v/>
      </c>
    </row>
    <row r="98" spans="1:23" ht="15">
      <c r="A98" s="42"/>
      <c r="B98" s="42"/>
      <c r="C98" s="42"/>
      <c r="D98" s="42"/>
      <c r="E98" s="42"/>
      <c r="F98" s="42"/>
      <c r="G98" s="42"/>
      <c r="H98" s="42"/>
      <c r="I98" s="42"/>
      <c r="J98" s="42"/>
      <c r="K98" s="42"/>
      <c r="L98" s="42"/>
      <c r="M98" s="42"/>
      <c r="N98" s="42"/>
      <c r="O98" s="42"/>
      <c r="P98" s="42"/>
      <c r="Q98" s="42"/>
      <c r="R98" s="49"/>
      <c r="S98" s="50"/>
      <c r="T98" s="50"/>
      <c r="W98" s="48" t="str">
        <f>IFERROR(VLOOKUP(S98,Listas!$B$33:$C$37,2,FALSE),"")</f>
        <v/>
      </c>
    </row>
    <row r="99" spans="1:23" ht="15">
      <c r="A99" s="42"/>
      <c r="B99" s="42"/>
      <c r="C99" s="42"/>
      <c r="D99" s="42"/>
      <c r="E99" s="42"/>
      <c r="F99" s="42"/>
      <c r="G99" s="42"/>
      <c r="H99" s="42"/>
      <c r="I99" s="42"/>
      <c r="J99" s="42"/>
      <c r="K99" s="42"/>
      <c r="L99" s="42"/>
      <c r="M99" s="42"/>
      <c r="N99" s="42"/>
      <c r="O99" s="42"/>
      <c r="P99" s="42"/>
      <c r="Q99" s="42"/>
      <c r="R99" s="49"/>
      <c r="S99" s="50"/>
      <c r="T99" s="50"/>
      <c r="W99" s="48" t="str">
        <f>IFERROR(VLOOKUP(S99,Listas!$B$33:$C$37,2,FALSE),"")</f>
        <v/>
      </c>
    </row>
    <row r="100" spans="1:23" ht="15">
      <c r="A100" s="42"/>
      <c r="B100" s="42"/>
      <c r="C100" s="42"/>
      <c r="D100" s="42"/>
      <c r="E100" s="42"/>
      <c r="F100" s="42"/>
      <c r="G100" s="42"/>
      <c r="H100" s="42"/>
      <c r="I100" s="42"/>
      <c r="J100" s="42"/>
      <c r="K100" s="42"/>
      <c r="L100" s="42"/>
      <c r="M100" s="42"/>
      <c r="N100" s="42"/>
      <c r="O100" s="42"/>
      <c r="P100" s="42"/>
      <c r="Q100" s="42"/>
      <c r="R100" s="49"/>
      <c r="S100" s="50"/>
      <c r="T100" s="50"/>
      <c r="W100" s="48" t="str">
        <f>IFERROR(VLOOKUP(S100,Listas!$B$33:$C$37,2,FALSE),"")</f>
        <v/>
      </c>
    </row>
    <row r="101" spans="1:23" ht="15">
      <c r="A101" s="42"/>
      <c r="B101" s="42"/>
      <c r="C101" s="42"/>
      <c r="D101" s="42"/>
      <c r="E101" s="42"/>
      <c r="F101" s="42"/>
      <c r="G101" s="42"/>
      <c r="H101" s="42"/>
      <c r="I101" s="42"/>
      <c r="J101" s="42"/>
      <c r="K101" s="42"/>
      <c r="L101" s="42"/>
      <c r="M101" s="42"/>
      <c r="N101" s="42"/>
      <c r="O101" s="42"/>
      <c r="P101" s="42"/>
      <c r="Q101" s="42"/>
      <c r="R101" s="49"/>
      <c r="S101" s="50"/>
      <c r="T101" s="50"/>
      <c r="W101" s="48" t="str">
        <f>IFERROR(VLOOKUP(S101,Listas!$B$33:$C$37,2,FALSE),"")</f>
        <v/>
      </c>
    </row>
    <row r="102" spans="1:23" ht="15">
      <c r="A102" s="42"/>
      <c r="B102" s="42"/>
      <c r="C102" s="42"/>
      <c r="D102" s="42"/>
      <c r="E102" s="42"/>
      <c r="F102" s="42"/>
      <c r="G102" s="42"/>
      <c r="H102" s="42"/>
      <c r="I102" s="42"/>
      <c r="J102" s="42"/>
      <c r="K102" s="42"/>
      <c r="L102" s="42"/>
      <c r="M102" s="42"/>
      <c r="N102" s="42"/>
      <c r="O102" s="42"/>
      <c r="P102" s="42"/>
      <c r="Q102" s="42"/>
      <c r="R102" s="49"/>
      <c r="S102" s="50"/>
      <c r="T102" s="50"/>
      <c r="W102" s="48" t="str">
        <f>IFERROR(VLOOKUP(S102,Listas!$B$33:$C$37,2,FALSE),"")</f>
        <v/>
      </c>
    </row>
    <row r="103" spans="1:23" ht="15">
      <c r="A103" s="42"/>
      <c r="B103" s="42"/>
      <c r="C103" s="42"/>
      <c r="D103" s="42"/>
      <c r="E103" s="42"/>
      <c r="F103" s="42"/>
      <c r="G103" s="42"/>
      <c r="H103" s="42"/>
      <c r="I103" s="42"/>
      <c r="J103" s="42"/>
      <c r="K103" s="42"/>
      <c r="L103" s="42"/>
      <c r="M103" s="42"/>
      <c r="N103" s="42"/>
      <c r="O103" s="42"/>
      <c r="P103" s="42"/>
      <c r="Q103" s="42"/>
      <c r="R103" s="49"/>
      <c r="S103" s="50"/>
      <c r="T103" s="50"/>
      <c r="W103" s="48" t="str">
        <f>IFERROR(VLOOKUP(S103,Listas!$B$33:$C$37,2,FALSE),"")</f>
        <v/>
      </c>
    </row>
    <row r="104" spans="1:23" ht="15">
      <c r="A104" s="42"/>
      <c r="B104" s="42"/>
      <c r="C104" s="42"/>
      <c r="D104" s="42"/>
      <c r="E104" s="42"/>
      <c r="F104" s="42"/>
      <c r="G104" s="42"/>
      <c r="H104" s="42"/>
      <c r="I104" s="42"/>
      <c r="J104" s="42"/>
      <c r="K104" s="42"/>
      <c r="L104" s="42"/>
      <c r="M104" s="42"/>
      <c r="N104" s="42"/>
      <c r="O104" s="42"/>
      <c r="P104" s="42"/>
      <c r="Q104" s="42"/>
      <c r="R104" s="49"/>
      <c r="S104" s="50"/>
      <c r="T104" s="50"/>
      <c r="W104" s="48" t="str">
        <f>IFERROR(VLOOKUP(S104,Listas!$B$33:$C$37,2,FALSE),"")</f>
        <v/>
      </c>
    </row>
    <row r="105" spans="1:23" ht="15">
      <c r="A105" s="42"/>
      <c r="B105" s="42"/>
      <c r="C105" s="42"/>
      <c r="D105" s="42"/>
      <c r="E105" s="42"/>
      <c r="F105" s="42"/>
      <c r="G105" s="42"/>
      <c r="H105" s="42"/>
      <c r="I105" s="42"/>
      <c r="J105" s="42"/>
      <c r="K105" s="42"/>
      <c r="L105" s="42"/>
      <c r="M105" s="42"/>
      <c r="N105" s="42"/>
      <c r="O105" s="42"/>
      <c r="P105" s="42"/>
      <c r="Q105" s="42"/>
      <c r="R105" s="49"/>
      <c r="S105" s="50"/>
      <c r="T105" s="50"/>
      <c r="W105" s="48" t="str">
        <f>IFERROR(VLOOKUP(S105,Listas!$B$33:$C$37,2,FALSE),"")</f>
        <v/>
      </c>
    </row>
    <row r="106" spans="1:23" ht="15">
      <c r="A106" s="42"/>
      <c r="B106" s="42"/>
      <c r="C106" s="42"/>
      <c r="D106" s="42"/>
      <c r="E106" s="42"/>
      <c r="F106" s="42"/>
      <c r="G106" s="42"/>
      <c r="H106" s="42"/>
      <c r="I106" s="42"/>
      <c r="J106" s="42"/>
      <c r="K106" s="42"/>
      <c r="L106" s="42"/>
      <c r="M106" s="42"/>
      <c r="N106" s="42"/>
      <c r="O106" s="42"/>
      <c r="P106" s="42"/>
      <c r="Q106" s="42"/>
      <c r="R106" s="49"/>
      <c r="S106" s="50"/>
      <c r="T106" s="50"/>
      <c r="W106" s="48" t="str">
        <f>IFERROR(VLOOKUP(S106,Listas!$B$33:$C$37,2,FALSE),"")</f>
        <v/>
      </c>
    </row>
    <row r="107" spans="1:23" ht="15">
      <c r="A107" s="42"/>
      <c r="B107" s="42"/>
      <c r="C107" s="42"/>
      <c r="D107" s="42"/>
      <c r="E107" s="42"/>
      <c r="F107" s="42"/>
      <c r="G107" s="42"/>
      <c r="H107" s="42"/>
      <c r="I107" s="42"/>
      <c r="J107" s="42"/>
      <c r="K107" s="42"/>
      <c r="L107" s="42"/>
      <c r="M107" s="42"/>
      <c r="N107" s="42"/>
      <c r="O107" s="42"/>
      <c r="P107" s="42"/>
      <c r="Q107" s="42"/>
      <c r="R107" s="49"/>
      <c r="S107" s="50"/>
      <c r="T107" s="50"/>
      <c r="W107" s="48" t="str">
        <f>IFERROR(VLOOKUP(S107,Listas!$B$33:$C$37,2,FALSE),"")</f>
        <v/>
      </c>
    </row>
    <row r="108" spans="1:23" ht="15">
      <c r="A108" s="42"/>
      <c r="B108" s="42"/>
      <c r="C108" s="42"/>
      <c r="D108" s="42"/>
      <c r="E108" s="42"/>
      <c r="F108" s="42"/>
      <c r="G108" s="42"/>
      <c r="H108" s="42"/>
      <c r="I108" s="42"/>
      <c r="J108" s="42"/>
      <c r="K108" s="42"/>
      <c r="L108" s="42"/>
      <c r="M108" s="42"/>
      <c r="N108" s="42"/>
      <c r="O108" s="42"/>
      <c r="P108" s="42"/>
      <c r="Q108" s="42"/>
      <c r="R108" s="49"/>
      <c r="S108" s="50"/>
      <c r="T108" s="50"/>
      <c r="W108" s="48" t="str">
        <f>IFERROR(VLOOKUP(S108,Listas!$B$33:$C$37,2,FALSE),"")</f>
        <v/>
      </c>
    </row>
    <row r="109" spans="1:23" ht="15">
      <c r="A109" s="42"/>
      <c r="B109" s="42"/>
      <c r="C109" s="42"/>
      <c r="D109" s="42"/>
      <c r="E109" s="42"/>
      <c r="F109" s="42"/>
      <c r="G109" s="42"/>
      <c r="H109" s="42"/>
      <c r="I109" s="42"/>
      <c r="J109" s="42"/>
      <c r="K109" s="42"/>
      <c r="L109" s="42"/>
      <c r="M109" s="42"/>
      <c r="N109" s="42"/>
      <c r="O109" s="42"/>
      <c r="P109" s="42"/>
      <c r="Q109" s="42"/>
      <c r="R109" s="49"/>
      <c r="S109" s="50"/>
      <c r="T109" s="50"/>
      <c r="W109" s="48" t="str">
        <f>IFERROR(VLOOKUP(S109,Listas!$B$33:$C$37,2,FALSE),"")</f>
        <v/>
      </c>
    </row>
    <row r="110" spans="1:23" ht="15">
      <c r="A110" s="42"/>
      <c r="B110" s="42"/>
      <c r="C110" s="42"/>
      <c r="D110" s="42"/>
      <c r="E110" s="42"/>
      <c r="F110" s="42"/>
      <c r="G110" s="42"/>
      <c r="H110" s="42"/>
      <c r="I110" s="42"/>
      <c r="J110" s="42"/>
      <c r="K110" s="42"/>
      <c r="L110" s="42"/>
      <c r="M110" s="42"/>
      <c r="N110" s="42"/>
      <c r="O110" s="42"/>
      <c r="P110" s="42"/>
      <c r="Q110" s="42"/>
      <c r="R110" s="49"/>
      <c r="S110" s="50"/>
      <c r="T110" s="50"/>
      <c r="W110" s="48" t="str">
        <f>IFERROR(VLOOKUP(S110,Listas!$B$33:$C$37,2,FALSE),"")</f>
        <v/>
      </c>
    </row>
    <row r="111" spans="1:23" ht="15">
      <c r="A111" s="42"/>
      <c r="B111" s="42"/>
      <c r="C111" s="42"/>
      <c r="D111" s="42"/>
      <c r="E111" s="42"/>
      <c r="F111" s="42"/>
      <c r="G111" s="42"/>
      <c r="H111" s="42"/>
      <c r="I111" s="42"/>
      <c r="J111" s="42"/>
      <c r="K111" s="42"/>
      <c r="L111" s="42"/>
      <c r="M111" s="42"/>
      <c r="N111" s="42"/>
      <c r="O111" s="42"/>
      <c r="P111" s="42"/>
      <c r="Q111" s="42"/>
      <c r="R111" s="49"/>
      <c r="S111" s="50"/>
      <c r="T111" s="50"/>
      <c r="W111" s="48" t="str">
        <f>IFERROR(VLOOKUP(S111,Listas!$B$33:$C$37,2,FALSE),"")</f>
        <v/>
      </c>
    </row>
    <row r="112" spans="1:23" ht="15">
      <c r="A112" s="42"/>
      <c r="B112" s="42"/>
      <c r="C112" s="42"/>
      <c r="D112" s="42"/>
      <c r="E112" s="42"/>
      <c r="F112" s="42"/>
      <c r="G112" s="42"/>
      <c r="H112" s="42"/>
      <c r="I112" s="42"/>
      <c r="J112" s="42"/>
      <c r="K112" s="42"/>
      <c r="L112" s="42"/>
      <c r="M112" s="42"/>
      <c r="N112" s="42"/>
      <c r="O112" s="42"/>
      <c r="P112" s="42"/>
      <c r="Q112" s="42"/>
      <c r="R112" s="49"/>
      <c r="S112" s="50"/>
      <c r="T112" s="50"/>
      <c r="W112" s="48" t="str">
        <f>IFERROR(VLOOKUP(S112,Listas!$B$33:$C$37,2,FALSE),"")</f>
        <v/>
      </c>
    </row>
    <row r="113" spans="1:23" ht="15">
      <c r="A113" s="42"/>
      <c r="B113" s="42"/>
      <c r="C113" s="42"/>
      <c r="D113" s="42"/>
      <c r="E113" s="42"/>
      <c r="F113" s="42"/>
      <c r="G113" s="42"/>
      <c r="H113" s="42"/>
      <c r="I113" s="42"/>
      <c r="J113" s="42"/>
      <c r="K113" s="42"/>
      <c r="L113" s="42"/>
      <c r="M113" s="42"/>
      <c r="N113" s="42"/>
      <c r="O113" s="42"/>
      <c r="P113" s="42"/>
      <c r="Q113" s="42"/>
      <c r="R113" s="49"/>
      <c r="S113" s="50"/>
      <c r="T113" s="50"/>
      <c r="W113" s="48" t="str">
        <f>IFERROR(VLOOKUP(S113,Listas!$B$33:$C$37,2,FALSE),"")</f>
        <v/>
      </c>
    </row>
    <row r="114" spans="1:23" ht="15">
      <c r="A114" s="42"/>
      <c r="B114" s="42"/>
      <c r="C114" s="42"/>
      <c r="D114" s="42"/>
      <c r="E114" s="42"/>
      <c r="F114" s="42"/>
      <c r="G114" s="42"/>
      <c r="H114" s="42"/>
      <c r="I114" s="42"/>
      <c r="J114" s="42"/>
      <c r="K114" s="42"/>
      <c r="L114" s="42"/>
      <c r="M114" s="42"/>
      <c r="N114" s="42"/>
      <c r="O114" s="42"/>
      <c r="P114" s="42"/>
      <c r="Q114" s="42"/>
      <c r="R114" s="49"/>
      <c r="S114" s="50"/>
      <c r="T114" s="50"/>
      <c r="W114" s="48" t="str">
        <f>IFERROR(VLOOKUP(S114,Listas!$B$33:$C$37,2,FALSE),"")</f>
        <v/>
      </c>
    </row>
    <row r="115" spans="1:23" ht="15">
      <c r="A115" s="42"/>
      <c r="B115" s="42"/>
      <c r="C115" s="42"/>
      <c r="D115" s="42"/>
      <c r="E115" s="42"/>
      <c r="F115" s="42"/>
      <c r="G115" s="42"/>
      <c r="H115" s="42"/>
      <c r="I115" s="42"/>
      <c r="J115" s="42"/>
      <c r="K115" s="42"/>
      <c r="L115" s="42"/>
      <c r="M115" s="42"/>
      <c r="N115" s="42"/>
      <c r="O115" s="42"/>
      <c r="P115" s="42"/>
      <c r="Q115" s="42"/>
      <c r="R115" s="49"/>
      <c r="S115" s="50"/>
      <c r="T115" s="50"/>
      <c r="W115" s="48" t="str">
        <f>IFERROR(VLOOKUP(S115,Listas!$B$33:$C$37,2,FALSE),"")</f>
        <v/>
      </c>
    </row>
    <row r="116" spans="1:23" ht="15">
      <c r="A116" s="42"/>
      <c r="B116" s="42"/>
      <c r="C116" s="42"/>
      <c r="D116" s="42"/>
      <c r="E116" s="42"/>
      <c r="F116" s="42"/>
      <c r="G116" s="42"/>
      <c r="H116" s="42"/>
      <c r="I116" s="42"/>
      <c r="J116" s="42"/>
      <c r="K116" s="42"/>
      <c r="L116" s="42"/>
      <c r="M116" s="42"/>
      <c r="N116" s="42"/>
      <c r="O116" s="42"/>
      <c r="P116" s="42"/>
      <c r="Q116" s="42"/>
      <c r="R116" s="49"/>
      <c r="S116" s="50"/>
      <c r="T116" s="50"/>
      <c r="W116" s="48" t="str">
        <f>IFERROR(VLOOKUP(S116,Listas!$B$33:$C$37,2,FALSE),"")</f>
        <v/>
      </c>
    </row>
    <row r="117" spans="1:23" ht="15">
      <c r="A117" s="42"/>
      <c r="B117" s="42"/>
      <c r="C117" s="42"/>
      <c r="D117" s="42"/>
      <c r="E117" s="42"/>
      <c r="F117" s="42"/>
      <c r="G117" s="42"/>
      <c r="H117" s="42"/>
      <c r="I117" s="42"/>
      <c r="J117" s="42"/>
      <c r="K117" s="42"/>
      <c r="L117" s="42"/>
      <c r="M117" s="42"/>
      <c r="N117" s="42"/>
      <c r="O117" s="42"/>
      <c r="P117" s="42"/>
      <c r="Q117" s="42"/>
      <c r="R117" s="49"/>
      <c r="S117" s="50"/>
      <c r="T117" s="50"/>
      <c r="W117" s="48" t="str">
        <f>IFERROR(VLOOKUP(S117,Listas!$B$33:$C$37,2,FALSE),"")</f>
        <v/>
      </c>
    </row>
    <row r="118" spans="1:23" ht="15">
      <c r="A118" s="42"/>
      <c r="B118" s="42"/>
      <c r="C118" s="42"/>
      <c r="D118" s="42"/>
      <c r="E118" s="42"/>
      <c r="F118" s="42"/>
      <c r="G118" s="42"/>
      <c r="H118" s="42"/>
      <c r="I118" s="42"/>
      <c r="J118" s="42"/>
      <c r="K118" s="42"/>
      <c r="L118" s="42"/>
      <c r="M118" s="42"/>
      <c r="N118" s="42"/>
      <c r="O118" s="42"/>
      <c r="P118" s="42"/>
      <c r="Q118" s="42"/>
      <c r="R118" s="49"/>
      <c r="S118" s="50"/>
      <c r="T118" s="50"/>
      <c r="W118" s="48" t="str">
        <f>IFERROR(VLOOKUP(S118,Listas!$B$33:$C$37,2,FALSE),"")</f>
        <v/>
      </c>
    </row>
    <row r="119" spans="1:23" ht="15">
      <c r="A119" s="42"/>
      <c r="B119" s="42"/>
      <c r="C119" s="42"/>
      <c r="D119" s="42"/>
      <c r="E119" s="42"/>
      <c r="F119" s="42"/>
      <c r="G119" s="42"/>
      <c r="H119" s="42"/>
      <c r="I119" s="42"/>
      <c r="J119" s="42"/>
      <c r="K119" s="42"/>
      <c r="L119" s="42"/>
      <c r="M119" s="42"/>
      <c r="N119" s="42"/>
      <c r="O119" s="42"/>
      <c r="P119" s="42"/>
      <c r="Q119" s="42"/>
      <c r="R119" s="49"/>
      <c r="S119" s="50"/>
      <c r="T119" s="50"/>
      <c r="W119" s="48" t="str">
        <f>IFERROR(VLOOKUP(S119,Listas!$B$33:$C$37,2,FALSE),"")</f>
        <v/>
      </c>
    </row>
    <row r="120" spans="1:23" ht="15">
      <c r="A120" s="42"/>
      <c r="B120" s="42"/>
      <c r="C120" s="42"/>
      <c r="D120" s="42"/>
      <c r="E120" s="42"/>
      <c r="F120" s="42"/>
      <c r="G120" s="42"/>
      <c r="H120" s="42"/>
      <c r="I120" s="42"/>
      <c r="J120" s="42"/>
      <c r="K120" s="42"/>
      <c r="L120" s="42"/>
      <c r="M120" s="42"/>
      <c r="N120" s="42"/>
      <c r="O120" s="42"/>
      <c r="P120" s="42"/>
      <c r="Q120" s="42"/>
      <c r="R120" s="49"/>
      <c r="S120" s="50"/>
      <c r="T120" s="50"/>
      <c r="W120" s="48" t="str">
        <f>IFERROR(VLOOKUP(S120,Listas!$B$33:$C$37,2,FALSE),"")</f>
        <v/>
      </c>
    </row>
    <row r="121" spans="1:23" ht="15">
      <c r="A121" s="42"/>
      <c r="B121" s="42"/>
      <c r="C121" s="42"/>
      <c r="D121" s="42"/>
      <c r="E121" s="42"/>
      <c r="F121" s="42"/>
      <c r="G121" s="42"/>
      <c r="H121" s="42"/>
      <c r="I121" s="42"/>
      <c r="J121" s="42"/>
      <c r="K121" s="42"/>
      <c r="L121" s="42"/>
      <c r="M121" s="42"/>
      <c r="N121" s="42"/>
      <c r="O121" s="42"/>
      <c r="P121" s="42"/>
      <c r="Q121" s="42"/>
      <c r="R121" s="49"/>
      <c r="S121" s="50"/>
      <c r="T121" s="50"/>
      <c r="W121" s="48" t="str">
        <f>IFERROR(VLOOKUP(S121,Listas!$B$33:$C$37,2,FALSE),"")</f>
        <v/>
      </c>
    </row>
    <row r="122" spans="1:23" ht="15">
      <c r="A122" s="42"/>
      <c r="B122" s="42"/>
      <c r="C122" s="42"/>
      <c r="D122" s="42"/>
      <c r="E122" s="42"/>
      <c r="F122" s="42"/>
      <c r="G122" s="42"/>
      <c r="H122" s="42"/>
      <c r="I122" s="42"/>
      <c r="J122" s="42"/>
      <c r="K122" s="42"/>
      <c r="L122" s="42"/>
      <c r="M122" s="42"/>
      <c r="N122" s="42"/>
      <c r="O122" s="42"/>
      <c r="P122" s="42"/>
      <c r="Q122" s="42"/>
      <c r="R122" s="49"/>
      <c r="S122" s="50"/>
      <c r="T122" s="50"/>
      <c r="W122" s="48" t="str">
        <f>IFERROR(VLOOKUP(S122,Listas!$B$33:$C$37,2,FALSE),"")</f>
        <v/>
      </c>
    </row>
    <row r="123" spans="1:23" ht="15">
      <c r="A123" s="42"/>
      <c r="B123" s="42"/>
      <c r="C123" s="42"/>
      <c r="D123" s="42"/>
      <c r="E123" s="42"/>
      <c r="F123" s="42"/>
      <c r="G123" s="42"/>
      <c r="H123" s="42"/>
      <c r="I123" s="42"/>
      <c r="J123" s="42"/>
      <c r="K123" s="42"/>
      <c r="L123" s="42"/>
      <c r="M123" s="42"/>
      <c r="N123" s="42"/>
      <c r="O123" s="42"/>
      <c r="P123" s="42"/>
      <c r="Q123" s="42"/>
      <c r="R123" s="49"/>
      <c r="S123" s="50"/>
      <c r="T123" s="50"/>
      <c r="W123" s="48" t="str">
        <f>IFERROR(VLOOKUP(S123,Listas!$B$33:$C$37,2,FALSE),"")</f>
        <v/>
      </c>
    </row>
    <row r="124" spans="1:23" ht="15">
      <c r="A124" s="42"/>
      <c r="B124" s="42"/>
      <c r="C124" s="42"/>
      <c r="D124" s="42"/>
      <c r="E124" s="42"/>
      <c r="F124" s="42"/>
      <c r="G124" s="42"/>
      <c r="H124" s="42"/>
      <c r="I124" s="42"/>
      <c r="J124" s="42"/>
      <c r="K124" s="42"/>
      <c r="L124" s="42"/>
      <c r="M124" s="42"/>
      <c r="N124" s="42"/>
      <c r="O124" s="42"/>
      <c r="P124" s="42"/>
      <c r="Q124" s="42"/>
      <c r="R124" s="49"/>
      <c r="S124" s="50"/>
      <c r="T124" s="50"/>
      <c r="W124" s="48" t="str">
        <f>IFERROR(VLOOKUP(S124,Listas!$B$33:$C$37,2,FALSE),"")</f>
        <v/>
      </c>
    </row>
    <row r="125" spans="1:23" ht="15">
      <c r="A125" s="42"/>
      <c r="B125" s="42"/>
      <c r="C125" s="42"/>
      <c r="D125" s="42"/>
      <c r="E125" s="42"/>
      <c r="F125" s="42"/>
      <c r="G125" s="42"/>
      <c r="H125" s="42"/>
      <c r="I125" s="42"/>
      <c r="J125" s="42"/>
      <c r="K125" s="42"/>
      <c r="L125" s="42"/>
      <c r="M125" s="42"/>
      <c r="N125" s="42"/>
      <c r="O125" s="42"/>
      <c r="P125" s="42"/>
      <c r="Q125" s="42"/>
      <c r="R125" s="49"/>
      <c r="S125" s="50"/>
      <c r="T125" s="50"/>
      <c r="W125" s="48" t="str">
        <f>IFERROR(VLOOKUP(S125,Listas!$B$33:$C$37,2,FALSE),"")</f>
        <v/>
      </c>
    </row>
    <row r="126" spans="1:23" ht="15">
      <c r="A126" s="42"/>
      <c r="B126" s="42"/>
      <c r="C126" s="42"/>
      <c r="D126" s="42"/>
      <c r="E126" s="42"/>
      <c r="F126" s="42"/>
      <c r="G126" s="42"/>
      <c r="H126" s="42"/>
      <c r="I126" s="42"/>
      <c r="J126" s="42"/>
      <c r="K126" s="42"/>
      <c r="L126" s="42"/>
      <c r="M126" s="42"/>
      <c r="N126" s="42"/>
      <c r="O126" s="42"/>
      <c r="P126" s="42"/>
      <c r="Q126" s="42"/>
      <c r="R126" s="49"/>
      <c r="S126" s="50"/>
      <c r="T126" s="50"/>
      <c r="W126" s="48" t="str">
        <f>IFERROR(VLOOKUP(S126,Listas!$B$33:$C$37,2,FALSE),"")</f>
        <v/>
      </c>
    </row>
    <row r="127" spans="1:23" ht="15">
      <c r="A127" s="42"/>
      <c r="B127" s="42"/>
      <c r="C127" s="42"/>
      <c r="D127" s="42"/>
      <c r="E127" s="42"/>
      <c r="F127" s="42"/>
      <c r="G127" s="42"/>
      <c r="H127" s="42"/>
      <c r="I127" s="42"/>
      <c r="J127" s="42"/>
      <c r="K127" s="42"/>
      <c r="L127" s="42"/>
      <c r="M127" s="42"/>
      <c r="N127" s="42"/>
      <c r="O127" s="42"/>
      <c r="P127" s="42"/>
      <c r="Q127" s="42"/>
      <c r="R127" s="49"/>
      <c r="S127" s="50"/>
      <c r="T127" s="50"/>
      <c r="W127" s="48" t="str">
        <f>IFERROR(VLOOKUP(S127,Listas!$B$33:$C$37,2,FALSE),"")</f>
        <v/>
      </c>
    </row>
    <row r="128" spans="1:23" ht="15">
      <c r="A128" s="42"/>
      <c r="B128" s="42"/>
      <c r="C128" s="42"/>
      <c r="D128" s="42"/>
      <c r="E128" s="42"/>
      <c r="F128" s="42"/>
      <c r="G128" s="42"/>
      <c r="H128" s="42"/>
      <c r="I128" s="42"/>
      <c r="J128" s="42"/>
      <c r="K128" s="42"/>
      <c r="L128" s="42"/>
      <c r="M128" s="42"/>
      <c r="N128" s="42"/>
      <c r="O128" s="42"/>
      <c r="P128" s="42"/>
      <c r="Q128" s="42"/>
      <c r="R128" s="49"/>
      <c r="S128" s="50"/>
      <c r="T128" s="50"/>
      <c r="W128" s="48" t="str">
        <f>IFERROR(VLOOKUP(S128,Listas!$B$33:$C$37,2,FALSE),"")</f>
        <v/>
      </c>
    </row>
    <row r="129" spans="1:23" ht="15">
      <c r="A129" s="42"/>
      <c r="B129" s="42"/>
      <c r="C129" s="42"/>
      <c r="D129" s="42"/>
      <c r="E129" s="42"/>
      <c r="F129" s="42"/>
      <c r="G129" s="42"/>
      <c r="H129" s="42"/>
      <c r="I129" s="42"/>
      <c r="J129" s="42"/>
      <c r="K129" s="42"/>
      <c r="L129" s="42"/>
      <c r="M129" s="42"/>
      <c r="N129" s="42"/>
      <c r="O129" s="42"/>
      <c r="P129" s="42"/>
      <c r="Q129" s="42"/>
      <c r="R129" s="49"/>
      <c r="S129" s="50"/>
      <c r="T129" s="50"/>
      <c r="W129" s="48" t="str">
        <f>IFERROR(VLOOKUP(S129,Listas!$B$33:$C$37,2,FALSE),"")</f>
        <v/>
      </c>
    </row>
    <row r="130" spans="1:23" ht="15">
      <c r="A130" s="42"/>
      <c r="B130" s="42"/>
      <c r="C130" s="42"/>
      <c r="D130" s="42"/>
      <c r="E130" s="42"/>
      <c r="F130" s="42"/>
      <c r="G130" s="42"/>
      <c r="H130" s="42"/>
      <c r="I130" s="42"/>
      <c r="J130" s="42"/>
      <c r="K130" s="42"/>
      <c r="L130" s="42"/>
      <c r="M130" s="42"/>
      <c r="N130" s="42"/>
      <c r="O130" s="42"/>
      <c r="P130" s="42"/>
      <c r="Q130" s="42"/>
      <c r="R130" s="49"/>
      <c r="S130" s="50"/>
      <c r="T130" s="50"/>
      <c r="W130" s="48" t="str">
        <f>IFERROR(VLOOKUP(S130,Listas!$B$33:$C$37,2,FALSE),"")</f>
        <v/>
      </c>
    </row>
    <row r="131" spans="1:23" ht="15">
      <c r="A131" s="42"/>
      <c r="B131" s="42"/>
      <c r="C131" s="42"/>
      <c r="D131" s="42"/>
      <c r="E131" s="42"/>
      <c r="F131" s="42"/>
      <c r="G131" s="42"/>
      <c r="H131" s="42"/>
      <c r="I131" s="42"/>
      <c r="J131" s="42"/>
      <c r="K131" s="42"/>
      <c r="L131" s="42"/>
      <c r="M131" s="42"/>
      <c r="N131" s="42"/>
      <c r="O131" s="42"/>
      <c r="P131" s="42"/>
      <c r="Q131" s="42"/>
      <c r="R131" s="49"/>
      <c r="S131" s="50"/>
      <c r="T131" s="50"/>
      <c r="W131" s="48" t="str">
        <f>IFERROR(VLOOKUP(S131,Listas!$B$33:$C$37,2,FALSE),"")</f>
        <v/>
      </c>
    </row>
    <row r="132" spans="1:23" ht="15">
      <c r="A132" s="42"/>
      <c r="B132" s="42"/>
      <c r="C132" s="42"/>
      <c r="D132" s="42"/>
      <c r="E132" s="42"/>
      <c r="F132" s="42"/>
      <c r="G132" s="42"/>
      <c r="H132" s="42"/>
      <c r="I132" s="42"/>
      <c r="J132" s="42"/>
      <c r="K132" s="42"/>
      <c r="L132" s="42"/>
      <c r="M132" s="42"/>
      <c r="N132" s="42"/>
      <c r="O132" s="42"/>
      <c r="P132" s="42"/>
      <c r="Q132" s="42"/>
      <c r="R132" s="49"/>
      <c r="S132" s="50"/>
      <c r="T132" s="50"/>
      <c r="W132" s="48" t="str">
        <f>IFERROR(VLOOKUP(S132,Listas!$B$33:$C$37,2,FALSE),"")</f>
        <v/>
      </c>
    </row>
    <row r="133" spans="1:23" ht="15">
      <c r="A133" s="42"/>
      <c r="B133" s="42"/>
      <c r="C133" s="42"/>
      <c r="D133" s="42"/>
      <c r="E133" s="42"/>
      <c r="F133" s="42"/>
      <c r="G133" s="42"/>
      <c r="H133" s="42"/>
      <c r="I133" s="42"/>
      <c r="J133" s="42"/>
      <c r="K133" s="42"/>
      <c r="L133" s="42"/>
      <c r="M133" s="42"/>
      <c r="N133" s="42"/>
      <c r="O133" s="42"/>
      <c r="P133" s="42"/>
      <c r="Q133" s="42"/>
      <c r="R133" s="49"/>
      <c r="S133" s="50"/>
      <c r="T133" s="50"/>
      <c r="W133" s="48" t="str">
        <f>IFERROR(VLOOKUP(S133,Listas!$B$33:$C$37,2,FALSE),"")</f>
        <v/>
      </c>
    </row>
    <row r="134" spans="1:23" ht="15">
      <c r="A134" s="42"/>
      <c r="B134" s="42"/>
      <c r="C134" s="42"/>
      <c r="D134" s="42"/>
      <c r="E134" s="42"/>
      <c r="F134" s="42"/>
      <c r="G134" s="42"/>
      <c r="H134" s="42"/>
      <c r="I134" s="42"/>
      <c r="J134" s="42"/>
      <c r="K134" s="42"/>
      <c r="L134" s="42"/>
      <c r="M134" s="42"/>
      <c r="N134" s="42"/>
      <c r="O134" s="42"/>
      <c r="P134" s="42"/>
      <c r="Q134" s="42"/>
      <c r="R134" s="49"/>
      <c r="S134" s="50"/>
      <c r="T134" s="50"/>
      <c r="W134" s="48" t="str">
        <f>IFERROR(VLOOKUP(S134,Listas!$B$33:$C$37,2,FALSE),"")</f>
        <v/>
      </c>
    </row>
    <row r="135" spans="1:23" ht="15">
      <c r="A135" s="42"/>
      <c r="B135" s="42"/>
      <c r="C135" s="42"/>
      <c r="D135" s="42"/>
      <c r="E135" s="42"/>
      <c r="F135" s="42"/>
      <c r="G135" s="42"/>
      <c r="H135" s="42"/>
      <c r="I135" s="42"/>
      <c r="J135" s="42"/>
      <c r="K135" s="42"/>
      <c r="L135" s="42"/>
      <c r="M135" s="42"/>
      <c r="N135" s="42"/>
      <c r="O135" s="42"/>
      <c r="P135" s="42"/>
      <c r="Q135" s="42"/>
      <c r="R135" s="49"/>
      <c r="S135" s="50"/>
      <c r="T135" s="50"/>
      <c r="W135" s="48" t="str">
        <f>IFERROR(VLOOKUP(S135,Listas!$B$33:$C$37,2,FALSE),"")</f>
        <v/>
      </c>
    </row>
    <row r="136" spans="1:23" ht="15">
      <c r="A136" s="42"/>
      <c r="B136" s="42"/>
      <c r="C136" s="42"/>
      <c r="D136" s="42"/>
      <c r="E136" s="42"/>
      <c r="F136" s="42"/>
      <c r="G136" s="42"/>
      <c r="H136" s="42"/>
      <c r="I136" s="42"/>
      <c r="J136" s="42"/>
      <c r="K136" s="42"/>
      <c r="L136" s="42"/>
      <c r="M136" s="42"/>
      <c r="N136" s="42"/>
      <c r="O136" s="42"/>
      <c r="P136" s="42"/>
      <c r="Q136" s="42"/>
      <c r="R136" s="49"/>
      <c r="S136" s="50"/>
      <c r="T136" s="50"/>
      <c r="W136" s="48" t="str">
        <f>IFERROR(VLOOKUP(S136,Listas!$B$33:$C$37,2,FALSE),"")</f>
        <v/>
      </c>
    </row>
    <row r="137" spans="1:23" ht="15">
      <c r="A137" s="42"/>
      <c r="B137" s="42"/>
      <c r="C137" s="42"/>
      <c r="D137" s="42"/>
      <c r="E137" s="42"/>
      <c r="F137" s="42"/>
      <c r="G137" s="42"/>
      <c r="H137" s="42"/>
      <c r="I137" s="42"/>
      <c r="J137" s="42"/>
      <c r="K137" s="42"/>
      <c r="L137" s="42"/>
      <c r="M137" s="42"/>
      <c r="N137" s="42"/>
      <c r="O137" s="42"/>
      <c r="P137" s="42"/>
      <c r="Q137" s="42"/>
      <c r="R137" s="49"/>
      <c r="S137" s="50"/>
      <c r="T137" s="50"/>
      <c r="W137" s="48" t="str">
        <f>IFERROR(VLOOKUP(S137,Listas!$B$33:$C$37,2,FALSE),"")</f>
        <v/>
      </c>
    </row>
    <row r="138" spans="1:23" ht="15">
      <c r="A138" s="42"/>
      <c r="B138" s="42"/>
      <c r="C138" s="42"/>
      <c r="D138" s="42"/>
      <c r="E138" s="42"/>
      <c r="F138" s="42"/>
      <c r="G138" s="42"/>
      <c r="H138" s="42"/>
      <c r="I138" s="42"/>
      <c r="J138" s="42"/>
      <c r="K138" s="42"/>
      <c r="L138" s="42"/>
      <c r="M138" s="42"/>
      <c r="N138" s="42"/>
      <c r="O138" s="42"/>
      <c r="P138" s="42"/>
      <c r="Q138" s="42"/>
      <c r="R138" s="49"/>
      <c r="S138" s="50"/>
      <c r="T138" s="50"/>
      <c r="W138" s="48" t="str">
        <f>IFERROR(VLOOKUP(S138,Listas!$B$33:$C$37,2,FALSE),"")</f>
        <v/>
      </c>
    </row>
    <row r="139" spans="1:23" ht="15">
      <c r="A139" s="42"/>
      <c r="B139" s="42"/>
      <c r="C139" s="42"/>
      <c r="D139" s="42"/>
      <c r="E139" s="42"/>
      <c r="F139" s="42"/>
      <c r="G139" s="42"/>
      <c r="H139" s="42"/>
      <c r="I139" s="42"/>
      <c r="J139" s="42"/>
      <c r="K139" s="42"/>
      <c r="L139" s="42"/>
      <c r="M139" s="42"/>
      <c r="N139" s="42"/>
      <c r="O139" s="42"/>
      <c r="P139" s="42"/>
      <c r="Q139" s="42"/>
      <c r="R139" s="49"/>
      <c r="S139" s="50"/>
      <c r="T139" s="50"/>
      <c r="W139" s="48" t="str">
        <f>IFERROR(VLOOKUP(S139,Listas!$B$33:$C$37,2,FALSE),"")</f>
        <v/>
      </c>
    </row>
    <row r="140" spans="1:23" ht="15">
      <c r="A140" s="42"/>
      <c r="B140" s="42"/>
      <c r="C140" s="42"/>
      <c r="D140" s="42"/>
      <c r="E140" s="42"/>
      <c r="F140" s="42"/>
      <c r="G140" s="42"/>
      <c r="H140" s="42"/>
      <c r="I140" s="42"/>
      <c r="J140" s="42"/>
      <c r="K140" s="42"/>
      <c r="L140" s="42"/>
      <c r="M140" s="42"/>
      <c r="N140" s="42"/>
      <c r="O140" s="42"/>
      <c r="P140" s="42"/>
      <c r="Q140" s="42"/>
      <c r="R140" s="49"/>
      <c r="S140" s="50"/>
      <c r="T140" s="50"/>
      <c r="W140" s="48" t="str">
        <f>IFERROR(VLOOKUP(S140,Listas!$B$33:$C$37,2,FALSE),"")</f>
        <v/>
      </c>
    </row>
    <row r="141" spans="1:23" ht="15">
      <c r="A141" s="42"/>
      <c r="B141" s="42"/>
      <c r="C141" s="42"/>
      <c r="D141" s="42"/>
      <c r="E141" s="42"/>
      <c r="F141" s="42"/>
      <c r="G141" s="42"/>
      <c r="H141" s="42"/>
      <c r="I141" s="42"/>
      <c r="J141" s="42"/>
      <c r="K141" s="42"/>
      <c r="L141" s="42"/>
      <c r="M141" s="42"/>
      <c r="N141" s="42"/>
      <c r="O141" s="42"/>
      <c r="P141" s="42"/>
      <c r="Q141" s="42"/>
      <c r="R141" s="49"/>
      <c r="S141" s="50"/>
      <c r="T141" s="50"/>
      <c r="W141" s="48" t="str">
        <f>IFERROR(VLOOKUP(S141,Listas!$B$33:$C$37,2,FALSE),"")</f>
        <v/>
      </c>
    </row>
    <row r="142" spans="1:23" ht="15">
      <c r="A142" s="42"/>
      <c r="B142" s="42"/>
      <c r="C142" s="42"/>
      <c r="D142" s="42"/>
      <c r="E142" s="42"/>
      <c r="F142" s="42"/>
      <c r="G142" s="42"/>
      <c r="H142" s="42"/>
      <c r="I142" s="42"/>
      <c r="J142" s="42"/>
      <c r="K142" s="42"/>
      <c r="L142" s="42"/>
      <c r="M142" s="42"/>
      <c r="N142" s="42"/>
      <c r="O142" s="42"/>
      <c r="P142" s="42"/>
      <c r="Q142" s="42"/>
      <c r="R142" s="49"/>
      <c r="S142" s="50"/>
      <c r="T142" s="50"/>
      <c r="W142" s="48" t="str">
        <f>IFERROR(VLOOKUP(S142,Listas!$B$33:$C$37,2,FALSE),"")</f>
        <v/>
      </c>
    </row>
    <row r="143" spans="1:23" ht="15">
      <c r="A143" s="42"/>
      <c r="B143" s="42"/>
      <c r="C143" s="42"/>
      <c r="D143" s="42"/>
      <c r="E143" s="42"/>
      <c r="F143" s="42"/>
      <c r="G143" s="42"/>
      <c r="H143" s="42"/>
      <c r="I143" s="42"/>
      <c r="J143" s="42"/>
      <c r="K143" s="42"/>
      <c r="L143" s="42"/>
      <c r="M143" s="42"/>
      <c r="N143" s="42"/>
      <c r="O143" s="42"/>
      <c r="P143" s="42"/>
      <c r="Q143" s="42"/>
      <c r="R143" s="49"/>
      <c r="S143" s="50"/>
      <c r="T143" s="50"/>
      <c r="W143" s="48" t="str">
        <f>IFERROR(VLOOKUP(S143,Listas!$B$33:$C$37,2,FALSE),"")</f>
        <v/>
      </c>
    </row>
    <row r="144" spans="1:23" ht="15">
      <c r="A144" s="42"/>
      <c r="B144" s="42"/>
      <c r="C144" s="42"/>
      <c r="D144" s="42"/>
      <c r="E144" s="42"/>
      <c r="F144" s="42"/>
      <c r="G144" s="42"/>
      <c r="H144" s="42"/>
      <c r="I144" s="42"/>
      <c r="J144" s="42"/>
      <c r="K144" s="42"/>
      <c r="L144" s="42"/>
      <c r="M144" s="42"/>
      <c r="N144" s="42"/>
      <c r="O144" s="42"/>
      <c r="P144" s="42"/>
      <c r="Q144" s="42"/>
      <c r="R144" s="49"/>
      <c r="S144" s="50"/>
      <c r="T144" s="50"/>
      <c r="W144" s="48" t="str">
        <f>IFERROR(VLOOKUP(S144,Listas!$B$33:$C$37,2,FALSE),"")</f>
        <v/>
      </c>
    </row>
    <row r="145" spans="1:23" ht="15">
      <c r="A145" s="42"/>
      <c r="B145" s="42"/>
      <c r="C145" s="42"/>
      <c r="D145" s="42"/>
      <c r="E145" s="42"/>
      <c r="F145" s="42"/>
      <c r="G145" s="42"/>
      <c r="H145" s="42"/>
      <c r="I145" s="42"/>
      <c r="J145" s="42"/>
      <c r="K145" s="42"/>
      <c r="L145" s="42"/>
      <c r="M145" s="42"/>
      <c r="N145" s="42"/>
      <c r="O145" s="42"/>
      <c r="P145" s="42"/>
      <c r="Q145" s="42"/>
      <c r="R145" s="49"/>
      <c r="S145" s="50"/>
      <c r="T145" s="50"/>
      <c r="W145" s="48" t="str">
        <f>IFERROR(VLOOKUP(S145,Listas!$B$33:$C$37,2,FALSE),"")</f>
        <v/>
      </c>
    </row>
    <row r="146" spans="1:23" ht="15">
      <c r="A146" s="42"/>
      <c r="B146" s="42"/>
      <c r="C146" s="42"/>
      <c r="D146" s="42"/>
      <c r="E146" s="42"/>
      <c r="F146" s="42"/>
      <c r="G146" s="42"/>
      <c r="H146" s="42"/>
      <c r="I146" s="42"/>
      <c r="J146" s="42"/>
      <c r="K146" s="42"/>
      <c r="L146" s="42"/>
      <c r="M146" s="42"/>
      <c r="N146" s="42"/>
      <c r="O146" s="42"/>
      <c r="P146" s="42"/>
      <c r="Q146" s="42"/>
      <c r="R146" s="49"/>
      <c r="S146" s="50"/>
      <c r="T146" s="50"/>
      <c r="W146" s="48" t="str">
        <f>IFERROR(VLOOKUP(S146,Listas!$B$33:$C$37,2,FALSE),"")</f>
        <v/>
      </c>
    </row>
    <row r="147" spans="1:23" ht="15">
      <c r="A147" s="42"/>
      <c r="B147" s="42"/>
      <c r="C147" s="42"/>
      <c r="D147" s="42"/>
      <c r="E147" s="42"/>
      <c r="F147" s="42"/>
      <c r="G147" s="42"/>
      <c r="H147" s="42"/>
      <c r="I147" s="42"/>
      <c r="J147" s="42"/>
      <c r="K147" s="42"/>
      <c r="L147" s="42"/>
      <c r="M147" s="42"/>
      <c r="N147" s="42"/>
      <c r="O147" s="42"/>
      <c r="P147" s="42"/>
      <c r="Q147" s="42"/>
      <c r="R147" s="49"/>
      <c r="S147" s="50"/>
      <c r="T147" s="50"/>
      <c r="W147" s="48" t="str">
        <f>IFERROR(VLOOKUP(S147,Listas!$B$33:$C$37,2,FALSE),"")</f>
        <v/>
      </c>
    </row>
    <row r="148" spans="1:23" ht="15">
      <c r="A148" s="42"/>
      <c r="B148" s="42"/>
      <c r="C148" s="42"/>
      <c r="D148" s="42"/>
      <c r="E148" s="42"/>
      <c r="F148" s="42"/>
      <c r="G148" s="42"/>
      <c r="H148" s="42"/>
      <c r="I148" s="42"/>
      <c r="J148" s="42"/>
      <c r="K148" s="42"/>
      <c r="L148" s="42"/>
      <c r="M148" s="42"/>
      <c r="N148" s="42"/>
      <c r="O148" s="42"/>
      <c r="P148" s="42"/>
      <c r="Q148" s="42"/>
      <c r="R148" s="49"/>
      <c r="S148" s="50"/>
      <c r="T148" s="50"/>
      <c r="W148" s="48" t="str">
        <f>IFERROR(VLOOKUP(S148,Listas!$B$33:$C$37,2,FALSE),"")</f>
        <v/>
      </c>
    </row>
    <row r="149" spans="1:23" ht="15">
      <c r="A149" s="42"/>
      <c r="B149" s="42"/>
      <c r="C149" s="42"/>
      <c r="D149" s="42"/>
      <c r="E149" s="42"/>
      <c r="F149" s="42"/>
      <c r="G149" s="42"/>
      <c r="H149" s="42"/>
      <c r="I149" s="42"/>
      <c r="J149" s="42"/>
      <c r="K149" s="42"/>
      <c r="L149" s="42"/>
      <c r="M149" s="42"/>
      <c r="N149" s="42"/>
      <c r="O149" s="42"/>
      <c r="P149" s="42"/>
      <c r="Q149" s="42"/>
      <c r="R149" s="49"/>
      <c r="S149" s="50"/>
      <c r="T149" s="50"/>
      <c r="W149" s="48" t="str">
        <f>IFERROR(VLOOKUP(S149,Listas!$B$33:$C$37,2,FALSE),"")</f>
        <v/>
      </c>
    </row>
    <row r="150" spans="1:23" ht="15">
      <c r="A150" s="42"/>
      <c r="B150" s="42"/>
      <c r="C150" s="42"/>
      <c r="D150" s="42"/>
      <c r="E150" s="42"/>
      <c r="F150" s="42"/>
      <c r="G150" s="42"/>
      <c r="H150" s="42"/>
      <c r="I150" s="42"/>
      <c r="J150" s="42"/>
      <c r="K150" s="42"/>
      <c r="L150" s="42"/>
      <c r="M150" s="42"/>
      <c r="N150" s="42"/>
      <c r="O150" s="42"/>
      <c r="P150" s="42"/>
      <c r="Q150" s="42"/>
      <c r="R150" s="49"/>
      <c r="S150" s="50"/>
      <c r="T150" s="50"/>
      <c r="W150" s="48" t="str">
        <f>IFERROR(VLOOKUP(S150,Listas!$B$33:$C$37,2,FALSE),"")</f>
        <v/>
      </c>
    </row>
    <row r="151" spans="1:23" ht="15">
      <c r="A151" s="42"/>
      <c r="B151" s="42"/>
      <c r="C151" s="42"/>
      <c r="D151" s="42"/>
      <c r="E151" s="42"/>
      <c r="F151" s="42"/>
      <c r="G151" s="42"/>
      <c r="H151" s="42"/>
      <c r="I151" s="42"/>
      <c r="J151" s="42"/>
      <c r="K151" s="42"/>
      <c r="L151" s="42"/>
      <c r="M151" s="42"/>
      <c r="N151" s="42"/>
      <c r="O151" s="42"/>
      <c r="P151" s="42"/>
      <c r="Q151" s="42"/>
      <c r="R151" s="49"/>
      <c r="S151" s="50"/>
      <c r="T151" s="50"/>
      <c r="W151" s="48" t="str">
        <f>IFERROR(VLOOKUP(S151,Listas!$B$33:$C$37,2,FALSE),"")</f>
        <v/>
      </c>
    </row>
    <row r="152" spans="1:23" ht="15">
      <c r="A152" s="42"/>
      <c r="B152" s="42"/>
      <c r="C152" s="42"/>
      <c r="D152" s="42"/>
      <c r="E152" s="42"/>
      <c r="F152" s="42"/>
      <c r="G152" s="42"/>
      <c r="H152" s="42"/>
      <c r="I152" s="42"/>
      <c r="J152" s="42"/>
      <c r="K152" s="42"/>
      <c r="L152" s="42"/>
      <c r="M152" s="42"/>
      <c r="N152" s="42"/>
      <c r="O152" s="42"/>
      <c r="P152" s="42"/>
      <c r="Q152" s="42"/>
      <c r="R152" s="49"/>
      <c r="S152" s="50"/>
      <c r="T152" s="50"/>
      <c r="W152" s="48" t="str">
        <f>IFERROR(VLOOKUP(S152,Listas!$B$33:$C$37,2,FALSE),"")</f>
        <v/>
      </c>
    </row>
    <row r="153" spans="1:23" ht="15">
      <c r="A153" s="42"/>
      <c r="B153" s="42"/>
      <c r="C153" s="42"/>
      <c r="D153" s="42"/>
      <c r="E153" s="42"/>
      <c r="F153" s="42"/>
      <c r="G153" s="42"/>
      <c r="H153" s="42"/>
      <c r="I153" s="42"/>
      <c r="J153" s="42"/>
      <c r="K153" s="42"/>
      <c r="L153" s="42"/>
      <c r="M153" s="42"/>
      <c r="N153" s="42"/>
      <c r="O153" s="42"/>
      <c r="P153" s="42"/>
      <c r="Q153" s="42"/>
      <c r="R153" s="49"/>
      <c r="S153" s="50"/>
      <c r="T153" s="50"/>
      <c r="W153" s="48" t="str">
        <f>IFERROR(VLOOKUP(S153,Listas!$B$33:$C$37,2,FALSE),"")</f>
        <v/>
      </c>
    </row>
    <row r="154" spans="1:23" ht="15">
      <c r="A154" s="42"/>
      <c r="B154" s="42"/>
      <c r="C154" s="42"/>
      <c r="D154" s="42"/>
      <c r="E154" s="42"/>
      <c r="F154" s="42"/>
      <c r="G154" s="42"/>
      <c r="H154" s="42"/>
      <c r="I154" s="42"/>
      <c r="J154" s="42"/>
      <c r="K154" s="42"/>
      <c r="L154" s="42"/>
      <c r="M154" s="42"/>
      <c r="N154" s="42"/>
      <c r="O154" s="42"/>
      <c r="P154" s="42"/>
      <c r="Q154" s="42"/>
      <c r="R154" s="49"/>
      <c r="S154" s="50"/>
      <c r="T154" s="50"/>
      <c r="W154" s="48" t="str">
        <f>IFERROR(VLOOKUP(S154,Listas!$B$33:$C$37,2,FALSE),"")</f>
        <v/>
      </c>
    </row>
    <row r="155" spans="1:23" ht="15">
      <c r="A155" s="42"/>
      <c r="B155" s="42"/>
      <c r="C155" s="42"/>
      <c r="D155" s="42"/>
      <c r="E155" s="42"/>
      <c r="F155" s="42"/>
      <c r="G155" s="42"/>
      <c r="H155" s="42"/>
      <c r="I155" s="42"/>
      <c r="J155" s="42"/>
      <c r="K155" s="42"/>
      <c r="L155" s="42"/>
      <c r="M155" s="42"/>
      <c r="N155" s="42"/>
      <c r="O155" s="42"/>
      <c r="P155" s="42"/>
      <c r="Q155" s="42"/>
      <c r="R155" s="49"/>
      <c r="S155" s="50"/>
      <c r="T155" s="50"/>
      <c r="W155" s="48" t="str">
        <f>IFERROR(VLOOKUP(S155,Listas!$B$33:$C$37,2,FALSE),"")</f>
        <v/>
      </c>
    </row>
    <row r="156" spans="1:23" ht="15">
      <c r="A156" s="42"/>
      <c r="B156" s="42"/>
      <c r="C156" s="42"/>
      <c r="D156" s="42"/>
      <c r="E156" s="42"/>
      <c r="F156" s="42"/>
      <c r="G156" s="42"/>
      <c r="H156" s="42"/>
      <c r="I156" s="42"/>
      <c r="J156" s="42"/>
      <c r="K156" s="42"/>
      <c r="L156" s="42"/>
      <c r="M156" s="42"/>
      <c r="N156" s="42"/>
      <c r="O156" s="42"/>
      <c r="P156" s="42"/>
      <c r="Q156" s="42"/>
      <c r="R156" s="49"/>
      <c r="S156" s="50"/>
      <c r="T156" s="50"/>
      <c r="W156" s="48" t="str">
        <f>IFERROR(VLOOKUP(S156,Listas!$B$33:$C$37,2,FALSE),"")</f>
        <v/>
      </c>
    </row>
    <row r="157" spans="1:23" ht="15">
      <c r="A157" s="42"/>
      <c r="B157" s="42"/>
      <c r="C157" s="42"/>
      <c r="D157" s="42"/>
      <c r="E157" s="42"/>
      <c r="F157" s="42"/>
      <c r="G157" s="42"/>
      <c r="H157" s="42"/>
      <c r="I157" s="42"/>
      <c r="J157" s="42"/>
      <c r="K157" s="42"/>
      <c r="L157" s="42"/>
      <c r="M157" s="42"/>
      <c r="N157" s="42"/>
      <c r="O157" s="42"/>
      <c r="P157" s="42"/>
      <c r="Q157" s="42"/>
      <c r="R157" s="49"/>
      <c r="S157" s="50"/>
      <c r="T157" s="50"/>
      <c r="W157" s="48" t="str">
        <f>IFERROR(VLOOKUP(S157,Listas!$B$33:$C$37,2,FALSE),"")</f>
        <v/>
      </c>
    </row>
    <row r="158" spans="1:23" ht="15">
      <c r="A158" s="42"/>
      <c r="B158" s="42"/>
      <c r="C158" s="42"/>
      <c r="D158" s="42"/>
      <c r="E158" s="42"/>
      <c r="F158" s="42"/>
      <c r="G158" s="42"/>
      <c r="H158" s="42"/>
      <c r="I158" s="42"/>
      <c r="J158" s="42"/>
      <c r="K158" s="42"/>
      <c r="L158" s="42"/>
      <c r="M158" s="42"/>
      <c r="N158" s="42"/>
      <c r="O158" s="42"/>
      <c r="P158" s="42"/>
      <c r="Q158" s="42"/>
      <c r="R158" s="49"/>
      <c r="S158" s="50"/>
      <c r="T158" s="50"/>
      <c r="W158" s="48" t="str">
        <f>IFERROR(VLOOKUP(S158,Listas!$B$33:$C$37,2,FALSE),"")</f>
        <v/>
      </c>
    </row>
    <row r="159" spans="1:23" ht="15">
      <c r="A159" s="42"/>
      <c r="B159" s="42"/>
      <c r="C159" s="42"/>
      <c r="D159" s="42"/>
      <c r="E159" s="42"/>
      <c r="F159" s="42"/>
      <c r="G159" s="42"/>
      <c r="H159" s="42"/>
      <c r="I159" s="42"/>
      <c r="J159" s="42"/>
      <c r="K159" s="42"/>
      <c r="L159" s="42"/>
      <c r="M159" s="42"/>
      <c r="N159" s="42"/>
      <c r="O159" s="42"/>
      <c r="P159" s="42"/>
      <c r="Q159" s="42"/>
      <c r="R159" s="49"/>
      <c r="S159" s="50"/>
      <c r="T159" s="50"/>
      <c r="W159" s="48" t="str">
        <f>IFERROR(VLOOKUP(S159,Listas!$B$33:$C$37,2,FALSE),"")</f>
        <v/>
      </c>
    </row>
    <row r="160" spans="1:23" ht="15">
      <c r="A160" s="42"/>
      <c r="B160" s="42"/>
      <c r="C160" s="42"/>
      <c r="D160" s="42"/>
      <c r="E160" s="42"/>
      <c r="F160" s="42"/>
      <c r="G160" s="42"/>
      <c r="H160" s="42"/>
      <c r="I160" s="42"/>
      <c r="J160" s="42"/>
      <c r="K160" s="42"/>
      <c r="L160" s="42"/>
      <c r="M160" s="42"/>
      <c r="N160" s="42"/>
      <c r="O160" s="42"/>
      <c r="P160" s="42"/>
      <c r="Q160" s="42"/>
      <c r="R160" s="49"/>
      <c r="S160" s="50"/>
      <c r="T160" s="50"/>
      <c r="W160" s="48" t="str">
        <f>IFERROR(VLOOKUP(S160,Listas!$B$33:$C$37,2,FALSE),"")</f>
        <v/>
      </c>
    </row>
    <row r="161" spans="1:23" ht="15">
      <c r="A161" s="42"/>
      <c r="B161" s="42"/>
      <c r="C161" s="42"/>
      <c r="D161" s="42"/>
      <c r="E161" s="42"/>
      <c r="F161" s="42"/>
      <c r="G161" s="42"/>
      <c r="H161" s="42"/>
      <c r="I161" s="42"/>
      <c r="J161" s="42"/>
      <c r="K161" s="42"/>
      <c r="L161" s="42"/>
      <c r="M161" s="42"/>
      <c r="N161" s="42"/>
      <c r="O161" s="42"/>
      <c r="P161" s="42"/>
      <c r="Q161" s="42"/>
      <c r="R161" s="49"/>
      <c r="S161" s="50"/>
      <c r="T161" s="50"/>
      <c r="W161" s="48" t="str">
        <f>IFERROR(VLOOKUP(S161,Listas!$B$33:$C$37,2,FALSE),"")</f>
        <v/>
      </c>
    </row>
    <row r="162" spans="1:23" ht="15">
      <c r="A162" s="42"/>
      <c r="B162" s="42"/>
      <c r="C162" s="42"/>
      <c r="D162" s="42"/>
      <c r="E162" s="42"/>
      <c r="F162" s="42"/>
      <c r="G162" s="42"/>
      <c r="H162" s="42"/>
      <c r="I162" s="42"/>
      <c r="J162" s="42"/>
      <c r="K162" s="42"/>
      <c r="L162" s="42"/>
      <c r="M162" s="42"/>
      <c r="N162" s="42"/>
      <c r="O162" s="42"/>
      <c r="P162" s="42"/>
      <c r="Q162" s="42"/>
      <c r="R162" s="49"/>
      <c r="S162" s="50"/>
      <c r="T162" s="50"/>
      <c r="W162" s="48" t="str">
        <f>IFERROR(VLOOKUP(S162,Listas!$B$33:$C$37,2,FALSE),"")</f>
        <v/>
      </c>
    </row>
    <row r="163" spans="1:23" ht="15">
      <c r="A163" s="42"/>
      <c r="B163" s="42"/>
      <c r="C163" s="42"/>
      <c r="D163" s="42"/>
      <c r="E163" s="42"/>
      <c r="F163" s="42"/>
      <c r="G163" s="42"/>
      <c r="H163" s="42"/>
      <c r="I163" s="42"/>
      <c r="J163" s="42"/>
      <c r="K163" s="42"/>
      <c r="L163" s="42"/>
      <c r="M163" s="42"/>
      <c r="N163" s="42"/>
      <c r="O163" s="42"/>
      <c r="P163" s="42"/>
      <c r="Q163" s="42"/>
      <c r="R163" s="49"/>
      <c r="S163" s="50"/>
      <c r="T163" s="50"/>
      <c r="W163" s="48" t="str">
        <f>IFERROR(VLOOKUP(S163,Listas!$B$33:$C$37,2,FALSE),"")</f>
        <v/>
      </c>
    </row>
    <row r="164" spans="1:23" ht="15">
      <c r="A164" s="42"/>
      <c r="B164" s="42"/>
      <c r="C164" s="42"/>
      <c r="D164" s="42"/>
      <c r="E164" s="42"/>
      <c r="F164" s="42"/>
      <c r="G164" s="42"/>
      <c r="H164" s="42"/>
      <c r="I164" s="42"/>
      <c r="J164" s="42"/>
      <c r="K164" s="42"/>
      <c r="L164" s="42"/>
      <c r="M164" s="42"/>
      <c r="N164" s="42"/>
      <c r="O164" s="42"/>
      <c r="P164" s="42"/>
      <c r="Q164" s="42"/>
      <c r="R164" s="49"/>
      <c r="S164" s="50"/>
      <c r="T164" s="50"/>
      <c r="W164" s="48" t="str">
        <f>IFERROR(VLOOKUP(S164,Listas!$B$33:$C$37,2,FALSE),"")</f>
        <v/>
      </c>
    </row>
    <row r="165" spans="1:23" ht="15">
      <c r="A165" s="42"/>
      <c r="B165" s="42"/>
      <c r="C165" s="42"/>
      <c r="D165" s="42"/>
      <c r="E165" s="42"/>
      <c r="F165" s="42"/>
      <c r="G165" s="42"/>
      <c r="H165" s="42"/>
      <c r="I165" s="42"/>
      <c r="J165" s="42"/>
      <c r="K165" s="42"/>
      <c r="L165" s="42"/>
      <c r="M165" s="42"/>
      <c r="N165" s="42"/>
      <c r="O165" s="42"/>
      <c r="P165" s="42"/>
      <c r="Q165" s="42"/>
      <c r="R165" s="49"/>
      <c r="S165" s="50"/>
      <c r="T165" s="50"/>
      <c r="W165" s="48" t="str">
        <f>IFERROR(VLOOKUP(S165,Listas!$B$33:$C$37,2,FALSE),"")</f>
        <v/>
      </c>
    </row>
    <row r="166" spans="1:23" ht="15">
      <c r="A166" s="42"/>
      <c r="B166" s="42"/>
      <c r="C166" s="42"/>
      <c r="D166" s="42"/>
      <c r="E166" s="42"/>
      <c r="F166" s="42"/>
      <c r="G166" s="42"/>
      <c r="H166" s="42"/>
      <c r="I166" s="42"/>
      <c r="J166" s="42"/>
      <c r="K166" s="42"/>
      <c r="L166" s="42"/>
      <c r="M166" s="42"/>
      <c r="N166" s="42"/>
      <c r="O166" s="42"/>
      <c r="P166" s="42"/>
      <c r="Q166" s="42"/>
      <c r="R166" s="49"/>
      <c r="S166" s="50"/>
      <c r="T166" s="50"/>
      <c r="W166" s="48" t="str">
        <f>IFERROR(VLOOKUP(S166,Listas!$B$33:$C$37,2,FALSE),"")</f>
        <v/>
      </c>
    </row>
    <row r="167" spans="1:23" ht="15">
      <c r="A167" s="42"/>
      <c r="B167" s="42"/>
      <c r="C167" s="42"/>
      <c r="D167" s="42"/>
      <c r="E167" s="42"/>
      <c r="F167" s="42"/>
      <c r="G167" s="42"/>
      <c r="H167" s="42"/>
      <c r="I167" s="42"/>
      <c r="J167" s="42"/>
      <c r="K167" s="42"/>
      <c r="L167" s="42"/>
      <c r="M167" s="42"/>
      <c r="N167" s="42"/>
      <c r="O167" s="42"/>
      <c r="P167" s="42"/>
      <c r="Q167" s="42"/>
      <c r="R167" s="49"/>
      <c r="S167" s="50"/>
      <c r="T167" s="50"/>
      <c r="W167" s="48" t="str">
        <f>IFERROR(VLOOKUP(S167,Listas!$B$33:$C$37,2,FALSE),"")</f>
        <v/>
      </c>
    </row>
    <row r="168" spans="1:23" ht="15">
      <c r="A168" s="42"/>
      <c r="B168" s="42"/>
      <c r="C168" s="42"/>
      <c r="D168" s="42"/>
      <c r="E168" s="42"/>
      <c r="F168" s="42"/>
      <c r="G168" s="42"/>
      <c r="H168" s="42"/>
      <c r="I168" s="42"/>
      <c r="J168" s="42"/>
      <c r="K168" s="42"/>
      <c r="L168" s="42"/>
      <c r="M168" s="42"/>
      <c r="N168" s="42"/>
      <c r="O168" s="42"/>
      <c r="P168" s="42"/>
      <c r="Q168" s="42"/>
      <c r="R168" s="49"/>
      <c r="S168" s="50"/>
      <c r="T168" s="50"/>
      <c r="W168" s="48" t="str">
        <f>IFERROR(VLOOKUP(S168,Listas!$B$33:$C$37,2,FALSE),"")</f>
        <v/>
      </c>
    </row>
    <row r="169" spans="1:23" ht="15">
      <c r="A169" s="42"/>
      <c r="B169" s="42"/>
      <c r="C169" s="42"/>
      <c r="D169" s="42"/>
      <c r="E169" s="42"/>
      <c r="F169" s="42"/>
      <c r="G169" s="42"/>
      <c r="H169" s="42"/>
      <c r="I169" s="42"/>
      <c r="J169" s="42"/>
      <c r="K169" s="42"/>
      <c r="L169" s="42"/>
      <c r="M169" s="42"/>
      <c r="N169" s="42"/>
      <c r="O169" s="42"/>
      <c r="P169" s="42"/>
      <c r="Q169" s="42"/>
      <c r="R169" s="49"/>
      <c r="S169" s="50"/>
      <c r="T169" s="50"/>
      <c r="W169" s="48" t="str">
        <f>IFERROR(VLOOKUP(S169,Listas!$B$33:$C$37,2,FALSE),"")</f>
        <v/>
      </c>
    </row>
    <row r="170" spans="1:23" ht="15">
      <c r="A170" s="42"/>
      <c r="B170" s="42"/>
      <c r="C170" s="42"/>
      <c r="D170" s="42"/>
      <c r="E170" s="42"/>
      <c r="F170" s="42"/>
      <c r="G170" s="42"/>
      <c r="H170" s="42"/>
      <c r="I170" s="42"/>
      <c r="J170" s="42"/>
      <c r="K170" s="42"/>
      <c r="L170" s="42"/>
      <c r="M170" s="42"/>
      <c r="N170" s="42"/>
      <c r="O170" s="42"/>
      <c r="P170" s="42"/>
      <c r="Q170" s="42"/>
      <c r="R170" s="49"/>
      <c r="S170" s="50"/>
      <c r="T170" s="50"/>
      <c r="W170" s="48" t="str">
        <f>IFERROR(VLOOKUP(S170,Listas!$B$33:$C$37,2,FALSE),"")</f>
        <v/>
      </c>
    </row>
    <row r="171" spans="1:23" ht="15">
      <c r="A171" s="42"/>
      <c r="B171" s="42"/>
      <c r="C171" s="42"/>
      <c r="D171" s="42"/>
      <c r="E171" s="42"/>
      <c r="F171" s="42"/>
      <c r="G171" s="42"/>
      <c r="H171" s="42"/>
      <c r="I171" s="42"/>
      <c r="J171" s="42"/>
      <c r="K171" s="42"/>
      <c r="L171" s="42"/>
      <c r="M171" s="42"/>
      <c r="N171" s="42"/>
      <c r="O171" s="42"/>
      <c r="P171" s="42"/>
      <c r="Q171" s="42"/>
      <c r="R171" s="49"/>
      <c r="S171" s="50"/>
      <c r="T171" s="50"/>
      <c r="W171" s="48" t="str">
        <f>IFERROR(VLOOKUP(S171,Listas!$B$33:$C$37,2,FALSE),"")</f>
        <v/>
      </c>
    </row>
    <row r="172" spans="1:23" ht="15">
      <c r="A172" s="42"/>
      <c r="B172" s="42"/>
      <c r="C172" s="42"/>
      <c r="D172" s="42"/>
      <c r="E172" s="42"/>
      <c r="F172" s="42"/>
      <c r="G172" s="42"/>
      <c r="H172" s="42"/>
      <c r="I172" s="42"/>
      <c r="J172" s="42"/>
      <c r="K172" s="42"/>
      <c r="L172" s="42"/>
      <c r="M172" s="42"/>
      <c r="N172" s="42"/>
      <c r="O172" s="42"/>
      <c r="P172" s="42"/>
      <c r="Q172" s="42"/>
      <c r="R172" s="49"/>
      <c r="S172" s="50"/>
      <c r="T172" s="50"/>
      <c r="W172" s="48" t="str">
        <f>IFERROR(VLOOKUP(S172,Listas!$B$33:$C$37,2,FALSE),"")</f>
        <v/>
      </c>
    </row>
    <row r="173" spans="1:23" ht="15">
      <c r="A173" s="42"/>
      <c r="B173" s="42"/>
      <c r="C173" s="42"/>
      <c r="D173" s="42"/>
      <c r="E173" s="42"/>
      <c r="F173" s="42"/>
      <c r="G173" s="42"/>
      <c r="H173" s="42"/>
      <c r="I173" s="42"/>
      <c r="J173" s="42"/>
      <c r="K173" s="42"/>
      <c r="L173" s="42"/>
      <c r="M173" s="42"/>
      <c r="N173" s="42"/>
      <c r="O173" s="42"/>
      <c r="P173" s="42"/>
      <c r="Q173" s="42"/>
      <c r="R173" s="49"/>
      <c r="S173" s="50"/>
      <c r="T173" s="50"/>
      <c r="W173" s="48" t="str">
        <f>IFERROR(VLOOKUP(S173,Listas!$B$33:$C$37,2,FALSE),"")</f>
        <v/>
      </c>
    </row>
    <row r="174" spans="1:23" ht="15">
      <c r="A174" s="42"/>
      <c r="B174" s="42"/>
      <c r="C174" s="42"/>
      <c r="D174" s="42"/>
      <c r="E174" s="42"/>
      <c r="F174" s="42"/>
      <c r="G174" s="42"/>
      <c r="H174" s="42"/>
      <c r="I174" s="42"/>
      <c r="J174" s="42"/>
      <c r="K174" s="42"/>
      <c r="L174" s="42"/>
      <c r="M174" s="42"/>
      <c r="N174" s="42"/>
      <c r="O174" s="42"/>
      <c r="P174" s="42"/>
      <c r="Q174" s="42"/>
      <c r="R174" s="49"/>
      <c r="S174" s="50"/>
      <c r="T174" s="50"/>
      <c r="W174" s="48" t="str">
        <f>IFERROR(VLOOKUP(S174,Listas!$B$33:$C$37,2,FALSE),"")</f>
        <v/>
      </c>
    </row>
    <row r="175" spans="1:23" ht="15">
      <c r="A175" s="42"/>
      <c r="B175" s="42"/>
      <c r="C175" s="42"/>
      <c r="D175" s="42"/>
      <c r="E175" s="42"/>
      <c r="F175" s="42"/>
      <c r="G175" s="42"/>
      <c r="H175" s="42"/>
      <c r="I175" s="42"/>
      <c r="J175" s="42"/>
      <c r="K175" s="42"/>
      <c r="L175" s="42"/>
      <c r="M175" s="42"/>
      <c r="N175" s="42"/>
      <c r="O175" s="42"/>
      <c r="P175" s="42"/>
      <c r="Q175" s="42"/>
      <c r="R175" s="49"/>
      <c r="S175" s="50"/>
      <c r="T175" s="50"/>
      <c r="W175" s="48" t="str">
        <f>IFERROR(VLOOKUP(S175,Listas!$B$33:$C$37,2,FALSE),"")</f>
        <v/>
      </c>
    </row>
    <row r="176" spans="1:23" ht="15">
      <c r="A176" s="42"/>
      <c r="B176" s="42"/>
      <c r="C176" s="42"/>
      <c r="D176" s="42"/>
      <c r="E176" s="42"/>
      <c r="F176" s="42"/>
      <c r="G176" s="42"/>
      <c r="H176" s="42"/>
      <c r="I176" s="42"/>
      <c r="J176" s="42"/>
      <c r="K176" s="42"/>
      <c r="L176" s="42"/>
      <c r="M176" s="42"/>
      <c r="N176" s="42"/>
      <c r="O176" s="42"/>
      <c r="P176" s="42"/>
      <c r="Q176" s="42"/>
      <c r="R176" s="49"/>
      <c r="S176" s="50"/>
      <c r="T176" s="50"/>
      <c r="W176" s="48" t="str">
        <f>IFERROR(VLOOKUP(S176,Listas!$B$33:$C$37,2,FALSE),"")</f>
        <v/>
      </c>
    </row>
    <row r="177" spans="1:23" ht="15">
      <c r="A177" s="42"/>
      <c r="B177" s="42"/>
      <c r="C177" s="42"/>
      <c r="D177" s="42"/>
      <c r="E177" s="42"/>
      <c r="F177" s="42"/>
      <c r="G177" s="42"/>
      <c r="H177" s="42"/>
      <c r="I177" s="42"/>
      <c r="J177" s="42"/>
      <c r="K177" s="42"/>
      <c r="L177" s="42"/>
      <c r="M177" s="42"/>
      <c r="N177" s="42"/>
      <c r="O177" s="42"/>
      <c r="P177" s="42"/>
      <c r="Q177" s="42"/>
      <c r="R177" s="49"/>
      <c r="S177" s="50"/>
      <c r="T177" s="50"/>
      <c r="W177" s="48" t="str">
        <f>IFERROR(VLOOKUP(S177,Listas!$B$33:$C$37,2,FALSE),"")</f>
        <v/>
      </c>
    </row>
    <row r="178" spans="1:23" ht="15">
      <c r="A178" s="42"/>
      <c r="B178" s="42"/>
      <c r="C178" s="42"/>
      <c r="D178" s="42"/>
      <c r="E178" s="42"/>
      <c r="F178" s="42"/>
      <c r="G178" s="42"/>
      <c r="H178" s="42"/>
      <c r="I178" s="42"/>
      <c r="J178" s="42"/>
      <c r="K178" s="42"/>
      <c r="L178" s="42"/>
      <c r="M178" s="42"/>
      <c r="N178" s="42"/>
      <c r="O178" s="42"/>
      <c r="P178" s="42"/>
      <c r="Q178" s="42"/>
      <c r="R178" s="49"/>
      <c r="S178" s="50"/>
      <c r="T178" s="50"/>
      <c r="W178" s="48" t="str">
        <f>IFERROR(VLOOKUP(S178,Listas!$B$33:$C$37,2,FALSE),"")</f>
        <v/>
      </c>
    </row>
    <row r="179" spans="1:23" ht="15">
      <c r="A179" s="42"/>
      <c r="B179" s="42"/>
      <c r="C179" s="42"/>
      <c r="D179" s="42"/>
      <c r="E179" s="42"/>
      <c r="F179" s="42"/>
      <c r="G179" s="42"/>
      <c r="H179" s="42"/>
      <c r="I179" s="42"/>
      <c r="J179" s="42"/>
      <c r="K179" s="42"/>
      <c r="L179" s="42"/>
      <c r="M179" s="42"/>
      <c r="N179" s="42"/>
      <c r="O179" s="42"/>
      <c r="P179" s="42"/>
      <c r="Q179" s="42"/>
      <c r="R179" s="49"/>
      <c r="S179" s="50"/>
      <c r="T179" s="50"/>
      <c r="W179" s="48" t="str">
        <f>IFERROR(VLOOKUP(S179,Listas!$B$33:$C$37,2,FALSE),"")</f>
        <v/>
      </c>
    </row>
    <row r="180" spans="1:23" ht="15">
      <c r="A180" s="42"/>
      <c r="B180" s="42"/>
      <c r="C180" s="42"/>
      <c r="D180" s="42"/>
      <c r="E180" s="42"/>
      <c r="F180" s="42"/>
      <c r="G180" s="42"/>
      <c r="H180" s="42"/>
      <c r="I180" s="42"/>
      <c r="J180" s="42"/>
      <c r="K180" s="42"/>
      <c r="L180" s="42"/>
      <c r="M180" s="42"/>
      <c r="N180" s="42"/>
      <c r="O180" s="42"/>
      <c r="P180" s="42"/>
      <c r="Q180" s="42"/>
      <c r="R180" s="49"/>
      <c r="S180" s="50"/>
      <c r="T180" s="50"/>
      <c r="W180" s="48" t="str">
        <f>IFERROR(VLOOKUP(S180,Listas!$B$33:$C$37,2,FALSE),"")</f>
        <v/>
      </c>
    </row>
    <row r="181" spans="1:23" ht="15">
      <c r="A181" s="42"/>
      <c r="B181" s="42"/>
      <c r="C181" s="42"/>
      <c r="D181" s="42"/>
      <c r="E181" s="42"/>
      <c r="F181" s="42"/>
      <c r="G181" s="42"/>
      <c r="H181" s="42"/>
      <c r="I181" s="42"/>
      <c r="J181" s="42"/>
      <c r="K181" s="42"/>
      <c r="L181" s="42"/>
      <c r="M181" s="42"/>
      <c r="N181" s="42"/>
      <c r="O181" s="42"/>
      <c r="P181" s="42"/>
      <c r="Q181" s="42"/>
      <c r="R181" s="49"/>
      <c r="S181" s="50"/>
      <c r="T181" s="50"/>
      <c r="W181" s="48" t="str">
        <f>IFERROR(VLOOKUP(S181,Listas!$B$33:$C$37,2,FALSE),"")</f>
        <v/>
      </c>
    </row>
    <row r="182" spans="1:23" ht="15">
      <c r="A182" s="42"/>
      <c r="B182" s="42"/>
      <c r="C182" s="42"/>
      <c r="D182" s="42"/>
      <c r="E182" s="42"/>
      <c r="F182" s="42"/>
      <c r="G182" s="42"/>
      <c r="H182" s="42"/>
      <c r="I182" s="42"/>
      <c r="J182" s="42"/>
      <c r="K182" s="42"/>
      <c r="L182" s="42"/>
      <c r="M182" s="42"/>
      <c r="N182" s="42"/>
      <c r="O182" s="42"/>
      <c r="P182" s="42"/>
      <c r="Q182" s="42"/>
      <c r="R182" s="49"/>
      <c r="S182" s="50"/>
      <c r="T182" s="50"/>
      <c r="W182" s="48" t="str">
        <f>IFERROR(VLOOKUP(S182,Listas!$B$33:$C$37,2,FALSE),"")</f>
        <v/>
      </c>
    </row>
    <row r="183" spans="1:23" ht="15">
      <c r="A183" s="42"/>
      <c r="B183" s="42"/>
      <c r="C183" s="42"/>
      <c r="D183" s="42"/>
      <c r="E183" s="42"/>
      <c r="F183" s="42"/>
      <c r="G183" s="42"/>
      <c r="H183" s="42"/>
      <c r="I183" s="42"/>
      <c r="J183" s="42"/>
      <c r="K183" s="42"/>
      <c r="L183" s="42"/>
      <c r="M183" s="42"/>
      <c r="N183" s="42"/>
      <c r="O183" s="42"/>
      <c r="P183" s="42"/>
      <c r="Q183" s="42"/>
      <c r="R183" s="49"/>
      <c r="S183" s="50"/>
      <c r="T183" s="50"/>
      <c r="W183" s="48" t="str">
        <f>IFERROR(VLOOKUP(S183,Listas!$B$33:$C$37,2,FALSE),"")</f>
        <v/>
      </c>
    </row>
    <row r="184" spans="1:23" ht="15">
      <c r="A184" s="42"/>
      <c r="B184" s="42"/>
      <c r="C184" s="42"/>
      <c r="D184" s="42"/>
      <c r="E184" s="42"/>
      <c r="F184" s="42"/>
      <c r="G184" s="42"/>
      <c r="H184" s="42"/>
      <c r="I184" s="42"/>
      <c r="J184" s="42"/>
      <c r="K184" s="42"/>
      <c r="L184" s="42"/>
      <c r="M184" s="42"/>
      <c r="N184" s="42"/>
      <c r="O184" s="42"/>
      <c r="P184" s="42"/>
      <c r="Q184" s="42"/>
      <c r="R184" s="49"/>
      <c r="S184" s="50"/>
      <c r="T184" s="50"/>
      <c r="W184" s="48" t="str">
        <f>IFERROR(VLOOKUP(S184,Listas!$B$33:$C$37,2,FALSE),"")</f>
        <v/>
      </c>
    </row>
    <row r="185" spans="1:23" ht="15">
      <c r="A185" s="42"/>
      <c r="B185" s="42"/>
      <c r="C185" s="42"/>
      <c r="D185" s="42"/>
      <c r="E185" s="42"/>
      <c r="F185" s="42"/>
      <c r="G185" s="42"/>
      <c r="H185" s="42"/>
      <c r="I185" s="42"/>
      <c r="J185" s="42"/>
      <c r="K185" s="42"/>
      <c r="L185" s="42"/>
      <c r="M185" s="42"/>
      <c r="N185" s="42"/>
      <c r="O185" s="42"/>
      <c r="P185" s="42"/>
      <c r="Q185" s="42"/>
      <c r="R185" s="49"/>
      <c r="S185" s="50"/>
      <c r="T185" s="50"/>
      <c r="W185" s="48" t="str">
        <f>IFERROR(VLOOKUP(S185,Listas!$B$33:$C$37,2,FALSE),"")</f>
        <v/>
      </c>
    </row>
    <row r="186" spans="1:23" ht="15">
      <c r="A186" s="42"/>
      <c r="B186" s="42"/>
      <c r="C186" s="42"/>
      <c r="D186" s="42"/>
      <c r="E186" s="42"/>
      <c r="F186" s="42"/>
      <c r="G186" s="42"/>
      <c r="H186" s="42"/>
      <c r="I186" s="42"/>
      <c r="J186" s="42"/>
      <c r="K186" s="42"/>
      <c r="L186" s="42"/>
      <c r="M186" s="42"/>
      <c r="N186" s="42"/>
      <c r="O186" s="42"/>
      <c r="P186" s="42"/>
      <c r="Q186" s="42"/>
      <c r="R186" s="49"/>
      <c r="S186" s="50"/>
      <c r="T186" s="50"/>
      <c r="W186" s="48" t="str">
        <f>IFERROR(VLOOKUP(S186,Listas!$B$33:$C$37,2,FALSE),"")</f>
        <v/>
      </c>
    </row>
    <row r="187" spans="1:23" ht="15">
      <c r="A187" s="42"/>
      <c r="B187" s="42"/>
      <c r="C187" s="42"/>
      <c r="D187" s="42"/>
      <c r="E187" s="42"/>
      <c r="F187" s="42"/>
      <c r="G187" s="42"/>
      <c r="H187" s="42"/>
      <c r="I187" s="42"/>
      <c r="J187" s="42"/>
      <c r="K187" s="42"/>
      <c r="L187" s="42"/>
      <c r="M187" s="42"/>
      <c r="N187" s="42"/>
      <c r="O187" s="42"/>
      <c r="P187" s="42"/>
      <c r="Q187" s="42"/>
      <c r="R187" s="49"/>
      <c r="S187" s="50"/>
      <c r="T187" s="50"/>
      <c r="W187" s="48" t="str">
        <f>IFERROR(VLOOKUP(S187,Listas!$B$33:$C$37,2,FALSE),"")</f>
        <v/>
      </c>
    </row>
    <row r="188" spans="1:23" ht="15">
      <c r="A188" s="42"/>
      <c r="B188" s="42"/>
      <c r="C188" s="42"/>
      <c r="D188" s="42"/>
      <c r="E188" s="42"/>
      <c r="F188" s="42"/>
      <c r="G188" s="42"/>
      <c r="H188" s="42"/>
      <c r="I188" s="42"/>
      <c r="J188" s="42"/>
      <c r="K188" s="42"/>
      <c r="L188" s="42"/>
      <c r="M188" s="42"/>
      <c r="N188" s="42"/>
      <c r="O188" s="42"/>
      <c r="P188" s="42"/>
      <c r="Q188" s="42"/>
      <c r="R188" s="49"/>
      <c r="S188" s="50"/>
      <c r="T188" s="50"/>
      <c r="W188" s="48" t="str">
        <f>IFERROR(VLOOKUP(S188,Listas!$B$33:$C$37,2,FALSE),"")</f>
        <v/>
      </c>
    </row>
    <row r="189" spans="1:23" ht="15">
      <c r="A189" s="42"/>
      <c r="B189" s="42"/>
      <c r="C189" s="42"/>
      <c r="D189" s="42"/>
      <c r="E189" s="42"/>
      <c r="F189" s="42"/>
      <c r="G189" s="42"/>
      <c r="H189" s="42"/>
      <c r="I189" s="42"/>
      <c r="J189" s="42"/>
      <c r="K189" s="42"/>
      <c r="L189" s="42"/>
      <c r="M189" s="42"/>
      <c r="N189" s="42"/>
      <c r="O189" s="42"/>
      <c r="P189" s="42"/>
      <c r="Q189" s="42"/>
      <c r="R189" s="49"/>
      <c r="S189" s="50"/>
      <c r="T189" s="50"/>
      <c r="W189" s="48" t="str">
        <f>IFERROR(VLOOKUP(S189,Listas!$B$33:$C$37,2,FALSE),"")</f>
        <v/>
      </c>
    </row>
    <row r="190" spans="1:23" ht="15">
      <c r="A190" s="42"/>
      <c r="B190" s="42"/>
      <c r="C190" s="42"/>
      <c r="D190" s="42"/>
      <c r="E190" s="42"/>
      <c r="F190" s="42"/>
      <c r="G190" s="42"/>
      <c r="H190" s="42"/>
      <c r="I190" s="42"/>
      <c r="J190" s="42"/>
      <c r="K190" s="42"/>
      <c r="L190" s="42"/>
      <c r="M190" s="42"/>
      <c r="N190" s="42"/>
      <c r="O190" s="42"/>
      <c r="P190" s="42"/>
      <c r="Q190" s="42"/>
      <c r="R190" s="49"/>
      <c r="S190" s="50"/>
      <c r="T190" s="50"/>
      <c r="W190" s="48" t="str">
        <f>IFERROR(VLOOKUP(S190,Listas!$B$33:$C$37,2,FALSE),"")</f>
        <v/>
      </c>
    </row>
    <row r="191" spans="1:23" ht="15">
      <c r="A191" s="42"/>
      <c r="B191" s="42"/>
      <c r="C191" s="42"/>
      <c r="D191" s="42"/>
      <c r="E191" s="42"/>
      <c r="F191" s="42"/>
      <c r="G191" s="42"/>
      <c r="H191" s="42"/>
      <c r="I191" s="42"/>
      <c r="J191" s="42"/>
      <c r="K191" s="42"/>
      <c r="L191" s="42"/>
      <c r="M191" s="42"/>
      <c r="N191" s="42"/>
      <c r="O191" s="42"/>
      <c r="P191" s="42"/>
      <c r="Q191" s="42"/>
      <c r="R191" s="49"/>
      <c r="S191" s="50"/>
      <c r="T191" s="50"/>
      <c r="W191" s="48" t="str">
        <f>IFERROR(VLOOKUP(S191,Listas!$B$33:$C$37,2,FALSE),"")</f>
        <v/>
      </c>
    </row>
    <row r="192" spans="1:23" ht="15">
      <c r="A192" s="42"/>
      <c r="B192" s="42"/>
      <c r="C192" s="42"/>
      <c r="D192" s="42"/>
      <c r="E192" s="42"/>
      <c r="F192" s="42"/>
      <c r="G192" s="42"/>
      <c r="H192" s="42"/>
      <c r="I192" s="42"/>
      <c r="J192" s="42"/>
      <c r="K192" s="42"/>
      <c r="L192" s="42"/>
      <c r="M192" s="42"/>
      <c r="N192" s="42"/>
      <c r="O192" s="42"/>
      <c r="P192" s="42"/>
      <c r="Q192" s="42"/>
      <c r="R192" s="49"/>
      <c r="S192" s="50"/>
      <c r="T192" s="50"/>
      <c r="W192" s="48" t="str">
        <f>IFERROR(VLOOKUP(S192,Listas!$B$33:$C$37,2,FALSE),"")</f>
        <v/>
      </c>
    </row>
    <row r="193" spans="1:23" ht="15">
      <c r="A193" s="42"/>
      <c r="B193" s="42"/>
      <c r="C193" s="42"/>
      <c r="D193" s="42"/>
      <c r="E193" s="42"/>
      <c r="F193" s="42"/>
      <c r="G193" s="42"/>
      <c r="H193" s="42"/>
      <c r="I193" s="42"/>
      <c r="J193" s="42"/>
      <c r="K193" s="42"/>
      <c r="L193" s="42"/>
      <c r="M193" s="42"/>
      <c r="N193" s="42"/>
      <c r="O193" s="42"/>
      <c r="P193" s="42"/>
      <c r="Q193" s="42"/>
      <c r="R193" s="49"/>
      <c r="S193" s="50"/>
      <c r="T193" s="50"/>
      <c r="W193" s="48" t="str">
        <f>IFERROR(VLOOKUP(S193,Listas!$B$33:$C$37,2,FALSE),"")</f>
        <v/>
      </c>
    </row>
    <row r="194" spans="1:23" ht="15">
      <c r="A194" s="42"/>
      <c r="B194" s="42"/>
      <c r="C194" s="42"/>
      <c r="D194" s="42"/>
      <c r="E194" s="42"/>
      <c r="F194" s="42"/>
      <c r="G194" s="42"/>
      <c r="H194" s="42"/>
      <c r="I194" s="42"/>
      <c r="J194" s="42"/>
      <c r="K194" s="42"/>
      <c r="L194" s="42"/>
      <c r="M194" s="42"/>
      <c r="N194" s="42"/>
      <c r="O194" s="42"/>
      <c r="P194" s="42"/>
      <c r="Q194" s="42"/>
      <c r="R194" s="49"/>
      <c r="S194" s="50"/>
      <c r="T194" s="50"/>
      <c r="W194" s="48" t="str">
        <f>IFERROR(VLOOKUP(S194,Listas!$B$33:$C$37,2,FALSE),"")</f>
        <v/>
      </c>
    </row>
    <row r="195" spans="1:23" ht="15">
      <c r="A195" s="42"/>
      <c r="B195" s="42"/>
      <c r="C195" s="42"/>
      <c r="D195" s="42"/>
      <c r="E195" s="42"/>
      <c r="F195" s="42"/>
      <c r="G195" s="42"/>
      <c r="H195" s="42"/>
      <c r="I195" s="42"/>
      <c r="J195" s="42"/>
      <c r="K195" s="42"/>
      <c r="L195" s="42"/>
      <c r="M195" s="42"/>
      <c r="N195" s="42"/>
      <c r="O195" s="42"/>
      <c r="P195" s="42"/>
      <c r="Q195" s="42"/>
      <c r="R195" s="49"/>
      <c r="S195" s="50"/>
      <c r="T195" s="50"/>
      <c r="W195" s="48" t="str">
        <f>IFERROR(VLOOKUP(S195,Listas!$B$33:$C$37,2,FALSE),"")</f>
        <v/>
      </c>
    </row>
    <row r="196" spans="1:23" ht="15">
      <c r="A196" s="42"/>
      <c r="B196" s="42"/>
      <c r="C196" s="42"/>
      <c r="D196" s="42"/>
      <c r="E196" s="42"/>
      <c r="F196" s="42"/>
      <c r="G196" s="42"/>
      <c r="H196" s="42"/>
      <c r="I196" s="42"/>
      <c r="J196" s="42"/>
      <c r="K196" s="42"/>
      <c r="L196" s="42"/>
      <c r="M196" s="42"/>
      <c r="N196" s="42"/>
      <c r="O196" s="42"/>
      <c r="P196" s="42"/>
      <c r="Q196" s="42"/>
      <c r="R196" s="49"/>
      <c r="S196" s="50"/>
      <c r="T196" s="50"/>
      <c r="W196" s="48" t="str">
        <f>IFERROR(VLOOKUP(S196,Listas!$B$33:$C$37,2,FALSE),"")</f>
        <v/>
      </c>
    </row>
    <row r="197" spans="1:23" ht="15">
      <c r="A197" s="42"/>
      <c r="B197" s="42"/>
      <c r="C197" s="42"/>
      <c r="D197" s="42"/>
      <c r="E197" s="42"/>
      <c r="F197" s="42"/>
      <c r="G197" s="42"/>
      <c r="H197" s="42"/>
      <c r="I197" s="42"/>
      <c r="J197" s="42"/>
      <c r="K197" s="42"/>
      <c r="L197" s="42"/>
      <c r="M197" s="42"/>
      <c r="N197" s="42"/>
      <c r="O197" s="42"/>
      <c r="P197" s="42"/>
      <c r="Q197" s="42"/>
      <c r="R197" s="49"/>
      <c r="S197" s="50"/>
      <c r="T197" s="50"/>
      <c r="W197" s="48" t="str">
        <f>IFERROR(VLOOKUP(S197,Listas!$B$33:$C$37,2,FALSE),"")</f>
        <v/>
      </c>
    </row>
    <row r="198" spans="1:23" ht="15">
      <c r="A198" s="42"/>
      <c r="B198" s="42"/>
      <c r="C198" s="42"/>
      <c r="D198" s="42"/>
      <c r="E198" s="42"/>
      <c r="F198" s="42"/>
      <c r="G198" s="42"/>
      <c r="H198" s="42"/>
      <c r="I198" s="42"/>
      <c r="J198" s="42"/>
      <c r="K198" s="42"/>
      <c r="L198" s="42"/>
      <c r="M198" s="42"/>
      <c r="N198" s="42"/>
      <c r="O198" s="42"/>
      <c r="P198" s="42"/>
      <c r="Q198" s="42"/>
      <c r="R198" s="49"/>
      <c r="S198" s="50"/>
      <c r="T198" s="50"/>
      <c r="W198" s="48" t="str">
        <f>IFERROR(VLOOKUP(S198,Listas!$B$33:$C$37,2,FALSE),"")</f>
        <v/>
      </c>
    </row>
    <row r="199" spans="1:23" ht="15">
      <c r="A199" s="42"/>
      <c r="B199" s="42"/>
      <c r="C199" s="42"/>
      <c r="D199" s="42"/>
      <c r="E199" s="42"/>
      <c r="F199" s="42"/>
      <c r="G199" s="42"/>
      <c r="H199" s="42"/>
      <c r="I199" s="42"/>
      <c r="J199" s="42"/>
      <c r="K199" s="42"/>
      <c r="L199" s="42"/>
      <c r="M199" s="42"/>
      <c r="N199" s="42"/>
      <c r="O199" s="42"/>
      <c r="P199" s="42"/>
      <c r="Q199" s="42"/>
      <c r="R199" s="49"/>
      <c r="S199" s="50"/>
      <c r="T199" s="50"/>
      <c r="W199" s="48" t="str">
        <f>IFERROR(VLOOKUP(S199,Listas!$B$33:$C$37,2,FALSE),"")</f>
        <v/>
      </c>
    </row>
    <row r="200" spans="1:23" ht="15">
      <c r="A200" s="42"/>
      <c r="B200" s="42"/>
      <c r="C200" s="42"/>
      <c r="D200" s="42"/>
      <c r="E200" s="42"/>
      <c r="F200" s="42"/>
      <c r="G200" s="42"/>
      <c r="H200" s="42"/>
      <c r="I200" s="42"/>
      <c r="J200" s="42"/>
      <c r="K200" s="42"/>
      <c r="L200" s="42"/>
      <c r="M200" s="42"/>
      <c r="N200" s="42"/>
      <c r="O200" s="42"/>
      <c r="P200" s="42"/>
      <c r="Q200" s="42"/>
      <c r="R200" s="49"/>
      <c r="S200" s="50"/>
      <c r="T200" s="50"/>
      <c r="W200" s="48" t="str">
        <f>IFERROR(VLOOKUP(S200,Listas!$B$33:$C$37,2,FALSE),"")</f>
        <v/>
      </c>
    </row>
    <row r="201" spans="1:23" ht="15">
      <c r="A201" s="42"/>
      <c r="B201" s="42"/>
      <c r="C201" s="42"/>
      <c r="D201" s="42"/>
      <c r="E201" s="42"/>
      <c r="F201" s="42"/>
      <c r="G201" s="42"/>
      <c r="H201" s="42"/>
      <c r="I201" s="42"/>
      <c r="J201" s="42"/>
      <c r="K201" s="42"/>
      <c r="L201" s="42"/>
      <c r="M201" s="42"/>
      <c r="N201" s="42"/>
      <c r="O201" s="42"/>
      <c r="P201" s="42"/>
      <c r="Q201" s="42"/>
      <c r="R201" s="49"/>
      <c r="S201" s="50"/>
      <c r="T201" s="50"/>
      <c r="W201" s="48" t="str">
        <f>IFERROR(VLOOKUP(S201,Listas!$B$33:$C$37,2,FALSE),"")</f>
        <v/>
      </c>
    </row>
    <row r="202" spans="1:23" ht="15">
      <c r="A202" s="42"/>
      <c r="B202" s="42"/>
      <c r="C202" s="42"/>
      <c r="D202" s="42"/>
      <c r="E202" s="42"/>
      <c r="F202" s="42"/>
      <c r="G202" s="42"/>
      <c r="H202" s="42"/>
      <c r="I202" s="42"/>
      <c r="J202" s="42"/>
      <c r="K202" s="42"/>
      <c r="L202" s="42"/>
      <c r="M202" s="42"/>
      <c r="N202" s="42"/>
      <c r="O202" s="42"/>
      <c r="P202" s="42"/>
      <c r="Q202" s="42"/>
      <c r="R202" s="49"/>
      <c r="S202" s="50"/>
      <c r="T202" s="50"/>
      <c r="W202" s="48" t="str">
        <f>IFERROR(VLOOKUP(S202,Listas!$B$33:$C$37,2,FALSE),"")</f>
        <v/>
      </c>
    </row>
    <row r="203" spans="1:23" ht="15">
      <c r="A203" s="42"/>
      <c r="B203" s="42"/>
      <c r="C203" s="42"/>
      <c r="D203" s="42"/>
      <c r="E203" s="42"/>
      <c r="F203" s="42"/>
      <c r="G203" s="42"/>
      <c r="H203" s="42"/>
      <c r="I203" s="42"/>
      <c r="J203" s="42"/>
      <c r="K203" s="42"/>
      <c r="L203" s="42"/>
      <c r="M203" s="42"/>
      <c r="N203" s="42"/>
      <c r="O203" s="42"/>
      <c r="P203" s="42"/>
      <c r="Q203" s="42"/>
      <c r="R203" s="49"/>
      <c r="S203" s="50"/>
      <c r="T203" s="50"/>
      <c r="W203" s="48" t="str">
        <f>IFERROR(VLOOKUP(S203,Listas!$B$33:$C$37,2,FALSE),"")</f>
        <v/>
      </c>
    </row>
    <row r="204" spans="1:23" ht="15">
      <c r="A204" s="42"/>
      <c r="B204" s="42"/>
      <c r="C204" s="42"/>
      <c r="D204" s="42"/>
      <c r="E204" s="42"/>
      <c r="F204" s="42"/>
      <c r="G204" s="42"/>
      <c r="H204" s="42"/>
      <c r="I204" s="42"/>
      <c r="J204" s="42"/>
      <c r="K204" s="42"/>
      <c r="L204" s="42"/>
      <c r="M204" s="42"/>
      <c r="N204" s="42"/>
      <c r="O204" s="42"/>
      <c r="P204" s="42"/>
      <c r="Q204" s="42"/>
      <c r="R204" s="49"/>
      <c r="S204" s="50"/>
      <c r="T204" s="50"/>
      <c r="W204" s="48" t="str">
        <f>IFERROR(VLOOKUP(S204,Listas!$B$33:$C$37,2,FALSE),"")</f>
        <v/>
      </c>
    </row>
    <row r="205" spans="1:23" ht="15">
      <c r="A205" s="42"/>
      <c r="B205" s="42"/>
      <c r="C205" s="42"/>
      <c r="D205" s="42"/>
      <c r="E205" s="42"/>
      <c r="F205" s="42"/>
      <c r="G205" s="42"/>
      <c r="H205" s="42"/>
      <c r="I205" s="42"/>
      <c r="J205" s="42"/>
      <c r="K205" s="42"/>
      <c r="L205" s="42"/>
      <c r="M205" s="42"/>
      <c r="N205" s="42"/>
      <c r="O205" s="42"/>
      <c r="P205" s="42"/>
      <c r="Q205" s="42"/>
      <c r="R205" s="49"/>
      <c r="S205" s="50"/>
      <c r="T205" s="50"/>
      <c r="W205" s="48" t="str">
        <f>IFERROR(VLOOKUP(S205,Listas!$B$33:$C$37,2,FALSE),"")</f>
        <v/>
      </c>
    </row>
    <row r="206" spans="1:23" ht="15">
      <c r="A206" s="42"/>
      <c r="B206" s="42"/>
      <c r="C206" s="42"/>
      <c r="D206" s="42"/>
      <c r="E206" s="42"/>
      <c r="F206" s="42"/>
      <c r="G206" s="42"/>
      <c r="H206" s="42"/>
      <c r="I206" s="42"/>
      <c r="J206" s="42"/>
      <c r="K206" s="42"/>
      <c r="L206" s="42"/>
      <c r="M206" s="42"/>
      <c r="N206" s="42"/>
      <c r="O206" s="42"/>
      <c r="P206" s="42"/>
      <c r="Q206" s="42"/>
      <c r="R206" s="49"/>
      <c r="S206" s="50"/>
      <c r="T206" s="50"/>
      <c r="W206" s="48" t="str">
        <f>IFERROR(VLOOKUP(S206,Listas!$B$33:$C$37,2,FALSE),"")</f>
        <v/>
      </c>
    </row>
    <row r="207" spans="1:23" ht="15">
      <c r="A207" s="42"/>
      <c r="B207" s="42"/>
      <c r="C207" s="42"/>
      <c r="D207" s="42"/>
      <c r="E207" s="42"/>
      <c r="F207" s="42"/>
      <c r="G207" s="42"/>
      <c r="H207" s="42"/>
      <c r="I207" s="42"/>
      <c r="J207" s="42"/>
      <c r="K207" s="42"/>
      <c r="L207" s="42"/>
      <c r="M207" s="42"/>
      <c r="N207" s="42"/>
      <c r="O207" s="42"/>
      <c r="P207" s="42"/>
      <c r="Q207" s="42"/>
      <c r="R207" s="49"/>
      <c r="S207" s="50"/>
      <c r="T207" s="50"/>
      <c r="W207" s="48" t="str">
        <f>IFERROR(VLOOKUP(S207,Listas!$B$33:$C$37,2,FALSE),"")</f>
        <v/>
      </c>
    </row>
    <row r="208" spans="1:23" ht="15">
      <c r="A208" s="42"/>
      <c r="B208" s="42"/>
      <c r="C208" s="42"/>
      <c r="D208" s="42"/>
      <c r="E208" s="42"/>
      <c r="F208" s="42"/>
      <c r="G208" s="42"/>
      <c r="H208" s="42"/>
      <c r="I208" s="42"/>
      <c r="J208" s="42"/>
      <c r="K208" s="42"/>
      <c r="L208" s="42"/>
      <c r="M208" s="42"/>
      <c r="N208" s="42"/>
      <c r="O208" s="42"/>
      <c r="P208" s="42"/>
      <c r="Q208" s="42"/>
      <c r="R208" s="49"/>
      <c r="S208" s="50"/>
      <c r="T208" s="50"/>
      <c r="W208" s="48" t="str">
        <f>IFERROR(VLOOKUP(S208,Listas!$B$33:$C$37,2,FALSE),"")</f>
        <v/>
      </c>
    </row>
    <row r="209" spans="1:23" ht="15">
      <c r="A209" s="42"/>
      <c r="B209" s="42"/>
      <c r="C209" s="42"/>
      <c r="D209" s="42"/>
      <c r="E209" s="42"/>
      <c r="F209" s="42"/>
      <c r="G209" s="42"/>
      <c r="H209" s="42"/>
      <c r="I209" s="42"/>
      <c r="J209" s="42"/>
      <c r="K209" s="42"/>
      <c r="L209" s="42"/>
      <c r="M209" s="42"/>
      <c r="N209" s="42"/>
      <c r="O209" s="42"/>
      <c r="P209" s="42"/>
      <c r="Q209" s="42"/>
      <c r="R209" s="49"/>
      <c r="S209" s="50"/>
      <c r="T209" s="50"/>
      <c r="W209" s="48" t="str">
        <f>IFERROR(VLOOKUP(S209,Listas!$B$33:$C$37,2,FALSE),"")</f>
        <v/>
      </c>
    </row>
    <row r="210" spans="1:23" ht="15">
      <c r="A210" s="42"/>
      <c r="B210" s="42"/>
      <c r="C210" s="42"/>
      <c r="D210" s="42"/>
      <c r="E210" s="42"/>
      <c r="F210" s="42"/>
      <c r="G210" s="42"/>
      <c r="H210" s="42"/>
      <c r="I210" s="42"/>
      <c r="J210" s="42"/>
      <c r="K210" s="42"/>
      <c r="L210" s="42"/>
      <c r="M210" s="42"/>
      <c r="N210" s="42"/>
      <c r="O210" s="42"/>
      <c r="P210" s="42"/>
      <c r="Q210" s="42"/>
      <c r="R210" s="49"/>
      <c r="S210" s="50"/>
      <c r="T210" s="50"/>
      <c r="W210" s="48" t="str">
        <f>IFERROR(VLOOKUP(S210,Listas!$B$33:$C$37,2,FALSE),"")</f>
        <v/>
      </c>
    </row>
    <row r="211" spans="1:23" ht="15">
      <c r="A211" s="42"/>
      <c r="B211" s="42"/>
      <c r="C211" s="42"/>
      <c r="D211" s="42"/>
      <c r="E211" s="42"/>
      <c r="F211" s="42"/>
      <c r="G211" s="42"/>
      <c r="H211" s="42"/>
      <c r="I211" s="42"/>
      <c r="J211" s="42"/>
      <c r="K211" s="42"/>
      <c r="L211" s="42"/>
      <c r="M211" s="42"/>
      <c r="N211" s="42"/>
      <c r="O211" s="42"/>
      <c r="P211" s="42"/>
      <c r="Q211" s="42"/>
      <c r="R211" s="49"/>
      <c r="S211" s="50"/>
      <c r="T211" s="50"/>
      <c r="W211" s="48" t="str">
        <f>IFERROR(VLOOKUP(S211,Listas!$B$33:$C$37,2,FALSE),"")</f>
        <v/>
      </c>
    </row>
    <row r="212" spans="1:23" ht="15">
      <c r="A212" s="42"/>
      <c r="B212" s="42"/>
      <c r="C212" s="42"/>
      <c r="D212" s="42"/>
      <c r="E212" s="42"/>
      <c r="F212" s="42"/>
      <c r="G212" s="42"/>
      <c r="H212" s="42"/>
      <c r="I212" s="42"/>
      <c r="J212" s="42"/>
      <c r="K212" s="42"/>
      <c r="L212" s="42"/>
      <c r="M212" s="42"/>
      <c r="N212" s="42"/>
      <c r="O212" s="42"/>
      <c r="P212" s="42"/>
      <c r="Q212" s="42"/>
      <c r="R212" s="49"/>
      <c r="S212" s="50"/>
      <c r="T212" s="50"/>
      <c r="W212" s="48" t="str">
        <f>IFERROR(VLOOKUP(S212,Listas!$B$33:$C$37,2,FALSE),"")</f>
        <v/>
      </c>
    </row>
    <row r="213" spans="1:23" ht="15">
      <c r="A213" s="42"/>
      <c r="B213" s="42"/>
      <c r="C213" s="42"/>
      <c r="D213" s="42"/>
      <c r="E213" s="42"/>
      <c r="F213" s="42"/>
      <c r="G213" s="42"/>
      <c r="H213" s="42"/>
      <c r="I213" s="42"/>
      <c r="J213" s="42"/>
      <c r="K213" s="42"/>
      <c r="L213" s="42"/>
      <c r="M213" s="42"/>
      <c r="N213" s="42"/>
      <c r="O213" s="42"/>
      <c r="P213" s="42"/>
      <c r="Q213" s="42"/>
      <c r="R213" s="49"/>
      <c r="S213" s="50"/>
      <c r="T213" s="50"/>
      <c r="W213" s="48" t="str">
        <f>IFERROR(VLOOKUP(S213,Listas!$B$33:$C$37,2,FALSE),"")</f>
        <v/>
      </c>
    </row>
    <row r="214" spans="1:23" ht="15">
      <c r="A214" s="42"/>
      <c r="B214" s="42"/>
      <c r="C214" s="42"/>
      <c r="D214" s="42"/>
      <c r="E214" s="42"/>
      <c r="F214" s="42"/>
      <c r="G214" s="42"/>
      <c r="H214" s="42"/>
      <c r="I214" s="42"/>
      <c r="J214" s="42"/>
      <c r="K214" s="42"/>
      <c r="L214" s="42"/>
      <c r="M214" s="42"/>
      <c r="N214" s="42"/>
      <c r="O214" s="42"/>
      <c r="P214" s="42"/>
      <c r="Q214" s="42"/>
      <c r="R214" s="49"/>
      <c r="S214" s="50"/>
      <c r="T214" s="50"/>
      <c r="W214" s="48" t="str">
        <f>IFERROR(VLOOKUP(S214,Listas!$B$33:$C$37,2,FALSE),"")</f>
        <v/>
      </c>
    </row>
    <row r="215" spans="1:23" ht="15">
      <c r="A215" s="42"/>
      <c r="B215" s="42"/>
      <c r="C215" s="42"/>
      <c r="D215" s="42"/>
      <c r="E215" s="42"/>
      <c r="F215" s="42"/>
      <c r="G215" s="42"/>
      <c r="H215" s="42"/>
      <c r="I215" s="42"/>
      <c r="J215" s="42"/>
      <c r="K215" s="42"/>
      <c r="L215" s="42"/>
      <c r="M215" s="42"/>
      <c r="N215" s="42"/>
      <c r="O215" s="42"/>
      <c r="P215" s="42"/>
      <c r="Q215" s="42"/>
      <c r="R215" s="49"/>
      <c r="S215" s="50"/>
      <c r="T215" s="50"/>
      <c r="W215" s="48" t="str">
        <f>IFERROR(VLOOKUP(S215,Listas!$B$33:$C$37,2,FALSE),"")</f>
        <v/>
      </c>
    </row>
    <row r="216" spans="1:23" ht="15">
      <c r="A216" s="42"/>
      <c r="B216" s="42"/>
      <c r="C216" s="42"/>
      <c r="D216" s="42"/>
      <c r="E216" s="42"/>
      <c r="F216" s="42"/>
      <c r="G216" s="42"/>
      <c r="H216" s="42"/>
      <c r="I216" s="42"/>
      <c r="J216" s="42"/>
      <c r="K216" s="42"/>
      <c r="L216" s="42"/>
      <c r="M216" s="42"/>
      <c r="N216" s="42"/>
      <c r="O216" s="42"/>
      <c r="P216" s="42"/>
      <c r="Q216" s="42"/>
      <c r="R216" s="49"/>
      <c r="S216" s="50"/>
      <c r="T216" s="50"/>
      <c r="W216" s="48" t="str">
        <f>IFERROR(VLOOKUP(S216,Listas!$B$33:$C$37,2,FALSE),"")</f>
        <v/>
      </c>
    </row>
    <row r="217" spans="1:23" ht="15">
      <c r="A217" s="42"/>
      <c r="B217" s="42"/>
      <c r="C217" s="42"/>
      <c r="D217" s="42"/>
      <c r="E217" s="42"/>
      <c r="F217" s="42"/>
      <c r="G217" s="42"/>
      <c r="H217" s="42"/>
      <c r="I217" s="42"/>
      <c r="J217" s="42"/>
      <c r="K217" s="42"/>
      <c r="L217" s="42"/>
      <c r="M217" s="42"/>
      <c r="N217" s="42"/>
      <c r="O217" s="42"/>
      <c r="P217" s="42"/>
      <c r="Q217" s="42"/>
      <c r="R217" s="49"/>
      <c r="S217" s="50"/>
      <c r="T217" s="50"/>
      <c r="W217" s="48" t="str">
        <f>IFERROR(VLOOKUP(S217,Listas!$B$33:$C$37,2,FALSE),"")</f>
        <v/>
      </c>
    </row>
    <row r="218" spans="1:23" ht="15">
      <c r="A218" s="42"/>
      <c r="B218" s="42"/>
      <c r="C218" s="42"/>
      <c r="D218" s="42"/>
      <c r="E218" s="42"/>
      <c r="F218" s="42"/>
      <c r="G218" s="42"/>
      <c r="H218" s="42"/>
      <c r="I218" s="42"/>
      <c r="J218" s="42"/>
      <c r="K218" s="42"/>
      <c r="L218" s="42"/>
      <c r="M218" s="42"/>
      <c r="N218" s="42"/>
      <c r="O218" s="42"/>
      <c r="P218" s="42"/>
      <c r="Q218" s="42"/>
      <c r="R218" s="49"/>
      <c r="S218" s="50"/>
      <c r="T218" s="50"/>
      <c r="W218" s="48" t="str">
        <f>IFERROR(VLOOKUP(S218,Listas!$B$33:$C$37,2,FALSE),"")</f>
        <v/>
      </c>
    </row>
    <row r="219" spans="1:23" ht="15">
      <c r="A219" s="42"/>
      <c r="B219" s="42"/>
      <c r="C219" s="42"/>
      <c r="D219" s="42"/>
      <c r="E219" s="42"/>
      <c r="F219" s="42"/>
      <c r="G219" s="42"/>
      <c r="H219" s="42"/>
      <c r="I219" s="42"/>
      <c r="J219" s="42"/>
      <c r="K219" s="42"/>
      <c r="L219" s="42"/>
      <c r="M219" s="42"/>
      <c r="N219" s="42"/>
      <c r="O219" s="42"/>
      <c r="P219" s="42"/>
      <c r="Q219" s="42"/>
      <c r="R219" s="49"/>
      <c r="S219" s="50"/>
      <c r="T219" s="50"/>
      <c r="W219" s="48" t="str">
        <f>IFERROR(VLOOKUP(S219,Listas!$B$33:$C$37,2,FALSE),"")</f>
        <v/>
      </c>
    </row>
    <row r="220" spans="1:23" ht="15">
      <c r="A220" s="42"/>
      <c r="B220" s="42"/>
      <c r="C220" s="42"/>
      <c r="D220" s="42"/>
      <c r="E220" s="42"/>
      <c r="F220" s="42"/>
      <c r="G220" s="42"/>
      <c r="H220" s="42"/>
      <c r="I220" s="42"/>
      <c r="J220" s="42"/>
      <c r="K220" s="42"/>
      <c r="L220" s="42"/>
      <c r="M220" s="42"/>
      <c r="N220" s="42"/>
      <c r="O220" s="42"/>
      <c r="P220" s="42"/>
      <c r="Q220" s="42"/>
      <c r="R220" s="49"/>
      <c r="S220" s="50"/>
      <c r="T220" s="50"/>
      <c r="W220" s="48" t="str">
        <f>IFERROR(VLOOKUP(S220,Listas!$B$33:$C$37,2,FALSE),"")</f>
        <v/>
      </c>
    </row>
    <row r="221" spans="1:23" ht="15">
      <c r="A221" s="42"/>
      <c r="B221" s="42"/>
      <c r="C221" s="42"/>
      <c r="D221" s="42"/>
      <c r="E221" s="42"/>
      <c r="F221" s="42"/>
      <c r="G221" s="42"/>
      <c r="H221" s="42"/>
      <c r="I221" s="42"/>
      <c r="J221" s="42"/>
      <c r="K221" s="42"/>
      <c r="L221" s="42"/>
      <c r="M221" s="42"/>
      <c r="N221" s="42"/>
      <c r="O221" s="42"/>
      <c r="P221" s="42"/>
      <c r="Q221" s="42"/>
      <c r="R221" s="49"/>
      <c r="S221" s="50"/>
      <c r="T221" s="50"/>
      <c r="W221" s="48" t="str">
        <f>IFERROR(VLOOKUP(S221,Listas!$B$33:$C$37,2,FALSE),"")</f>
        <v/>
      </c>
    </row>
    <row r="222" spans="1:23" ht="15">
      <c r="A222" s="42"/>
      <c r="B222" s="42"/>
      <c r="C222" s="42"/>
      <c r="D222" s="42"/>
      <c r="E222" s="42"/>
      <c r="F222" s="42"/>
      <c r="G222" s="42"/>
      <c r="H222" s="42"/>
      <c r="I222" s="42"/>
      <c r="J222" s="42"/>
      <c r="K222" s="42"/>
      <c r="L222" s="42"/>
      <c r="M222" s="42"/>
      <c r="N222" s="42"/>
      <c r="O222" s="42"/>
      <c r="P222" s="42"/>
      <c r="Q222" s="42"/>
      <c r="R222" s="49"/>
      <c r="S222" s="50"/>
      <c r="T222" s="50"/>
      <c r="W222" s="48" t="str">
        <f>IFERROR(VLOOKUP(S222,Listas!$B$33:$C$37,2,FALSE),"")</f>
        <v/>
      </c>
    </row>
    <row r="223" spans="1:23" ht="15">
      <c r="A223" s="42"/>
      <c r="B223" s="42"/>
      <c r="C223" s="42"/>
      <c r="D223" s="42"/>
      <c r="E223" s="42"/>
      <c r="F223" s="42"/>
      <c r="G223" s="42"/>
      <c r="H223" s="42"/>
      <c r="I223" s="42"/>
      <c r="J223" s="42"/>
      <c r="K223" s="42"/>
      <c r="L223" s="42"/>
      <c r="M223" s="42"/>
      <c r="N223" s="42"/>
      <c r="O223" s="42"/>
      <c r="P223" s="42"/>
      <c r="Q223" s="42"/>
      <c r="R223" s="49"/>
      <c r="S223" s="50"/>
      <c r="T223" s="50"/>
      <c r="W223" s="48" t="str">
        <f>IFERROR(VLOOKUP(S223,Listas!$B$33:$C$37,2,FALSE),"")</f>
        <v/>
      </c>
    </row>
    <row r="224" spans="1:23" ht="15">
      <c r="A224" s="42"/>
      <c r="B224" s="42"/>
      <c r="C224" s="42"/>
      <c r="D224" s="42"/>
      <c r="E224" s="42"/>
      <c r="F224" s="42"/>
      <c r="G224" s="42"/>
      <c r="H224" s="42"/>
      <c r="I224" s="42"/>
      <c r="J224" s="42"/>
      <c r="K224" s="42"/>
      <c r="L224" s="42"/>
      <c r="M224" s="42"/>
      <c r="N224" s="42"/>
      <c r="O224" s="42"/>
      <c r="P224" s="42"/>
      <c r="Q224" s="42"/>
      <c r="R224" s="49"/>
      <c r="S224" s="50"/>
      <c r="T224" s="50"/>
      <c r="W224" s="48" t="str">
        <f>IFERROR(VLOOKUP(S224,Listas!$B$33:$C$37,2,FALSE),"")</f>
        <v/>
      </c>
    </row>
    <row r="225" spans="1:23" ht="15">
      <c r="A225" s="42"/>
      <c r="B225" s="42"/>
      <c r="C225" s="42"/>
      <c r="D225" s="42"/>
      <c r="E225" s="42"/>
      <c r="F225" s="42"/>
      <c r="G225" s="42"/>
      <c r="H225" s="42"/>
      <c r="I225" s="42"/>
      <c r="J225" s="42"/>
      <c r="K225" s="42"/>
      <c r="L225" s="42"/>
      <c r="M225" s="42"/>
      <c r="N225" s="42"/>
      <c r="O225" s="42"/>
      <c r="P225" s="42"/>
      <c r="Q225" s="42"/>
      <c r="R225" s="49"/>
      <c r="S225" s="50"/>
      <c r="T225" s="50"/>
      <c r="W225" s="48" t="str">
        <f>IFERROR(VLOOKUP(S225,Listas!$B$33:$C$37,2,FALSE),"")</f>
        <v/>
      </c>
    </row>
    <row r="226" spans="1:23" ht="15">
      <c r="A226" s="42"/>
      <c r="B226" s="42"/>
      <c r="C226" s="42"/>
      <c r="D226" s="42"/>
      <c r="E226" s="42"/>
      <c r="F226" s="42"/>
      <c r="G226" s="42"/>
      <c r="H226" s="42"/>
      <c r="I226" s="42"/>
      <c r="J226" s="42"/>
      <c r="K226" s="42"/>
      <c r="L226" s="42"/>
      <c r="M226" s="42"/>
      <c r="N226" s="42"/>
      <c r="O226" s="42"/>
      <c r="P226" s="42"/>
      <c r="Q226" s="42"/>
      <c r="R226" s="49"/>
      <c r="S226" s="50"/>
      <c r="T226" s="50"/>
      <c r="W226" s="48" t="str">
        <f>IFERROR(VLOOKUP(S226,Listas!$B$33:$C$37,2,FALSE),"")</f>
        <v/>
      </c>
    </row>
    <row r="227" spans="1:23" ht="15">
      <c r="A227" s="42"/>
      <c r="B227" s="42"/>
      <c r="C227" s="42"/>
      <c r="D227" s="42"/>
      <c r="E227" s="42"/>
      <c r="F227" s="42"/>
      <c r="G227" s="42"/>
      <c r="H227" s="42"/>
      <c r="I227" s="42"/>
      <c r="J227" s="42"/>
      <c r="K227" s="42"/>
      <c r="L227" s="42"/>
      <c r="M227" s="42"/>
      <c r="N227" s="42"/>
      <c r="O227" s="42"/>
      <c r="P227" s="42"/>
      <c r="Q227" s="42"/>
      <c r="R227" s="49"/>
      <c r="S227" s="50"/>
      <c r="T227" s="50"/>
      <c r="W227" s="48" t="str">
        <f>IFERROR(VLOOKUP(S227,Listas!$B$33:$C$37,2,FALSE),"")</f>
        <v/>
      </c>
    </row>
    <row r="228" spans="1:23" ht="15">
      <c r="A228" s="42"/>
      <c r="B228" s="42"/>
      <c r="C228" s="42"/>
      <c r="D228" s="42"/>
      <c r="E228" s="42"/>
      <c r="F228" s="42"/>
      <c r="G228" s="42"/>
      <c r="H228" s="42"/>
      <c r="I228" s="42"/>
      <c r="J228" s="42"/>
      <c r="K228" s="42"/>
      <c r="L228" s="42"/>
      <c r="M228" s="42"/>
      <c r="N228" s="42"/>
      <c r="O228" s="42"/>
      <c r="P228" s="42"/>
      <c r="Q228" s="42"/>
      <c r="R228" s="49"/>
      <c r="S228" s="50"/>
      <c r="T228" s="50"/>
      <c r="W228" s="48" t="str">
        <f>IFERROR(VLOOKUP(S228,Listas!$B$33:$C$37,2,FALSE),"")</f>
        <v/>
      </c>
    </row>
    <row r="229" spans="1:23" ht="15">
      <c r="A229" s="42"/>
      <c r="B229" s="42"/>
      <c r="C229" s="42"/>
      <c r="D229" s="42"/>
      <c r="E229" s="42"/>
      <c r="F229" s="42"/>
      <c r="G229" s="42"/>
      <c r="H229" s="42"/>
      <c r="I229" s="42"/>
      <c r="J229" s="42"/>
      <c r="K229" s="42"/>
      <c r="L229" s="42"/>
      <c r="M229" s="42"/>
      <c r="N229" s="42"/>
      <c r="O229" s="42"/>
      <c r="P229" s="42"/>
      <c r="Q229" s="42"/>
      <c r="R229" s="49"/>
      <c r="S229" s="50"/>
      <c r="T229" s="50"/>
      <c r="W229" s="48" t="str">
        <f>IFERROR(VLOOKUP(S229,Listas!$B$33:$C$37,2,FALSE),"")</f>
        <v/>
      </c>
    </row>
    <row r="230" spans="1:23" ht="15">
      <c r="A230" s="42"/>
      <c r="B230" s="42"/>
      <c r="C230" s="42"/>
      <c r="D230" s="42"/>
      <c r="E230" s="42"/>
      <c r="F230" s="42"/>
      <c r="G230" s="42"/>
      <c r="H230" s="42"/>
      <c r="I230" s="42"/>
      <c r="J230" s="42"/>
      <c r="K230" s="42"/>
      <c r="L230" s="42"/>
      <c r="M230" s="42"/>
      <c r="N230" s="42"/>
      <c r="O230" s="42"/>
      <c r="P230" s="42"/>
      <c r="Q230" s="42"/>
      <c r="R230" s="49"/>
      <c r="S230" s="50"/>
      <c r="T230" s="50"/>
      <c r="W230" s="48" t="str">
        <f>IFERROR(VLOOKUP(S230,Listas!$B$33:$C$37,2,FALSE),"")</f>
        <v/>
      </c>
    </row>
    <row r="231" spans="1:23" ht="15">
      <c r="A231" s="42"/>
      <c r="B231" s="42"/>
      <c r="C231" s="42"/>
      <c r="D231" s="42"/>
      <c r="E231" s="42"/>
      <c r="F231" s="42"/>
      <c r="G231" s="42"/>
      <c r="H231" s="42"/>
      <c r="I231" s="42"/>
      <c r="J231" s="42"/>
      <c r="K231" s="42"/>
      <c r="L231" s="42"/>
      <c r="M231" s="42"/>
      <c r="N231" s="42"/>
      <c r="O231" s="42"/>
      <c r="P231" s="42"/>
      <c r="Q231" s="42"/>
      <c r="R231" s="49"/>
      <c r="S231" s="50"/>
      <c r="T231" s="50"/>
      <c r="W231" s="48" t="str">
        <f>IFERROR(VLOOKUP(S231,Listas!$B$33:$C$37,2,FALSE),"")</f>
        <v/>
      </c>
    </row>
    <row r="232" spans="1:23" ht="15">
      <c r="A232" s="42"/>
      <c r="B232" s="42"/>
      <c r="C232" s="42"/>
      <c r="D232" s="42"/>
      <c r="E232" s="42"/>
      <c r="F232" s="42"/>
      <c r="G232" s="42"/>
      <c r="H232" s="42"/>
      <c r="I232" s="42"/>
      <c r="J232" s="42"/>
      <c r="K232" s="42"/>
      <c r="L232" s="42"/>
      <c r="M232" s="42"/>
      <c r="N232" s="42"/>
      <c r="O232" s="42"/>
      <c r="P232" s="42"/>
      <c r="Q232" s="42"/>
      <c r="R232" s="49"/>
      <c r="S232" s="50"/>
      <c r="T232" s="50"/>
      <c r="W232" s="48" t="str">
        <f>IFERROR(VLOOKUP(S232,Listas!$B$33:$C$37,2,FALSE),"")</f>
        <v/>
      </c>
    </row>
    <row r="233" spans="1:23" ht="15">
      <c r="A233" s="42"/>
      <c r="B233" s="42"/>
      <c r="C233" s="42"/>
      <c r="D233" s="42"/>
      <c r="E233" s="42"/>
      <c r="F233" s="42"/>
      <c r="G233" s="42"/>
      <c r="H233" s="42"/>
      <c r="I233" s="42"/>
      <c r="J233" s="42"/>
      <c r="K233" s="42"/>
      <c r="L233" s="42"/>
      <c r="M233" s="42"/>
      <c r="N233" s="42"/>
      <c r="O233" s="42"/>
      <c r="P233" s="42"/>
      <c r="Q233" s="42"/>
      <c r="R233" s="49"/>
      <c r="S233" s="50"/>
      <c r="T233" s="50"/>
      <c r="W233" s="48" t="str">
        <f>IFERROR(VLOOKUP(S233,Listas!$B$33:$C$37,2,FALSE),"")</f>
        <v/>
      </c>
    </row>
    <row r="234" spans="1:23" ht="15">
      <c r="A234" s="42"/>
      <c r="B234" s="42"/>
      <c r="C234" s="42"/>
      <c r="D234" s="42"/>
      <c r="E234" s="42"/>
      <c r="F234" s="42"/>
      <c r="G234" s="42"/>
      <c r="H234" s="42"/>
      <c r="I234" s="42"/>
      <c r="J234" s="42"/>
      <c r="K234" s="42"/>
      <c r="L234" s="42"/>
      <c r="M234" s="42"/>
      <c r="N234" s="42"/>
      <c r="O234" s="42"/>
      <c r="P234" s="42"/>
      <c r="Q234" s="42"/>
      <c r="R234" s="49"/>
      <c r="S234" s="50"/>
      <c r="T234" s="50"/>
      <c r="W234" s="48" t="str">
        <f>IFERROR(VLOOKUP(S234,Listas!$B$33:$C$37,2,FALSE),"")</f>
        <v/>
      </c>
    </row>
    <row r="235" spans="1:23" ht="15">
      <c r="A235" s="42"/>
      <c r="B235" s="42"/>
      <c r="C235" s="42"/>
      <c r="D235" s="42"/>
      <c r="E235" s="42"/>
      <c r="F235" s="42"/>
      <c r="G235" s="42"/>
      <c r="H235" s="42"/>
      <c r="I235" s="42"/>
      <c r="J235" s="42"/>
      <c r="K235" s="42"/>
      <c r="L235" s="42"/>
      <c r="M235" s="42"/>
      <c r="N235" s="42"/>
      <c r="O235" s="42"/>
      <c r="P235" s="42"/>
      <c r="Q235" s="42"/>
      <c r="R235" s="49"/>
      <c r="S235" s="50"/>
      <c r="T235" s="50"/>
      <c r="W235" s="48" t="str">
        <f>IFERROR(VLOOKUP(S235,Listas!$B$33:$C$37,2,FALSE),"")</f>
        <v/>
      </c>
    </row>
    <row r="236" spans="1:23" ht="15">
      <c r="A236" s="42"/>
      <c r="B236" s="42"/>
      <c r="C236" s="42"/>
      <c r="D236" s="42"/>
      <c r="E236" s="42"/>
      <c r="F236" s="42"/>
      <c r="G236" s="42"/>
      <c r="H236" s="42"/>
      <c r="I236" s="42"/>
      <c r="J236" s="42"/>
      <c r="K236" s="42"/>
      <c r="L236" s="42"/>
      <c r="M236" s="42"/>
      <c r="N236" s="42"/>
      <c r="O236" s="42"/>
      <c r="P236" s="42"/>
      <c r="Q236" s="42"/>
      <c r="R236" s="49"/>
      <c r="S236" s="50"/>
      <c r="T236" s="50"/>
      <c r="W236" s="48" t="str">
        <f>IFERROR(VLOOKUP(S236,Listas!$B$33:$C$37,2,FALSE),"")</f>
        <v/>
      </c>
    </row>
    <row r="237" spans="1:23" ht="15">
      <c r="A237" s="42"/>
      <c r="B237" s="42"/>
      <c r="C237" s="42"/>
      <c r="D237" s="42"/>
      <c r="E237" s="42"/>
      <c r="F237" s="42"/>
      <c r="G237" s="42"/>
      <c r="H237" s="42"/>
      <c r="I237" s="42"/>
      <c r="J237" s="42"/>
      <c r="K237" s="42"/>
      <c r="L237" s="42"/>
      <c r="M237" s="42"/>
      <c r="N237" s="42"/>
      <c r="O237" s="42"/>
      <c r="P237" s="42"/>
      <c r="Q237" s="42"/>
      <c r="R237" s="49"/>
      <c r="S237" s="50"/>
      <c r="T237" s="50"/>
      <c r="W237" s="48" t="str">
        <f>IFERROR(VLOOKUP(S237,Listas!$B$33:$C$37,2,FALSE),"")</f>
        <v/>
      </c>
    </row>
    <row r="238" spans="1:23" ht="15">
      <c r="A238" s="42"/>
      <c r="B238" s="42"/>
      <c r="C238" s="42"/>
      <c r="D238" s="42"/>
      <c r="E238" s="42"/>
      <c r="F238" s="42"/>
      <c r="G238" s="42"/>
      <c r="H238" s="42"/>
      <c r="I238" s="42"/>
      <c r="J238" s="42"/>
      <c r="K238" s="42"/>
      <c r="L238" s="42"/>
      <c r="M238" s="42"/>
      <c r="N238" s="42"/>
      <c r="O238" s="42"/>
      <c r="P238" s="42"/>
      <c r="Q238" s="42"/>
      <c r="R238" s="49"/>
      <c r="S238" s="50"/>
      <c r="T238" s="50"/>
      <c r="W238" s="48" t="str">
        <f>IFERROR(VLOOKUP(S238,Listas!$B$33:$C$37,2,FALSE),"")</f>
        <v/>
      </c>
    </row>
    <row r="239" spans="1:23" ht="15">
      <c r="A239" s="42"/>
      <c r="B239" s="42"/>
      <c r="C239" s="42"/>
      <c r="D239" s="42"/>
      <c r="E239" s="42"/>
      <c r="F239" s="42"/>
      <c r="G239" s="42"/>
      <c r="H239" s="42"/>
      <c r="I239" s="42"/>
      <c r="J239" s="42"/>
      <c r="K239" s="42"/>
      <c r="L239" s="42"/>
      <c r="M239" s="42"/>
      <c r="N239" s="42"/>
      <c r="O239" s="42"/>
      <c r="P239" s="42"/>
      <c r="Q239" s="42"/>
      <c r="R239" s="49"/>
      <c r="S239" s="50"/>
      <c r="T239" s="50"/>
      <c r="W239" s="48" t="str">
        <f>IFERROR(VLOOKUP(S239,Listas!$B$33:$C$37,2,FALSE),"")</f>
        <v/>
      </c>
    </row>
    <row r="240" spans="1:23" ht="15">
      <c r="A240" s="42"/>
      <c r="B240" s="42"/>
      <c r="C240" s="42"/>
      <c r="D240" s="42"/>
      <c r="E240" s="42"/>
      <c r="F240" s="42"/>
      <c r="G240" s="42"/>
      <c r="H240" s="42"/>
      <c r="I240" s="42"/>
      <c r="J240" s="42"/>
      <c r="K240" s="42"/>
      <c r="L240" s="42"/>
      <c r="M240" s="42"/>
      <c r="N240" s="42"/>
      <c r="O240" s="42"/>
      <c r="P240" s="42"/>
      <c r="Q240" s="42"/>
      <c r="R240" s="49"/>
      <c r="S240" s="50"/>
      <c r="T240" s="50"/>
      <c r="W240" s="48" t="str">
        <f>IFERROR(VLOOKUP(S240,Listas!$B$33:$C$37,2,FALSE),"")</f>
        <v/>
      </c>
    </row>
    <row r="241" spans="1:23" ht="15">
      <c r="A241" s="42"/>
      <c r="B241" s="42"/>
      <c r="C241" s="42"/>
      <c r="D241" s="42"/>
      <c r="E241" s="42"/>
      <c r="F241" s="42"/>
      <c r="G241" s="42"/>
      <c r="H241" s="42"/>
      <c r="I241" s="42"/>
      <c r="J241" s="42"/>
      <c r="K241" s="42"/>
      <c r="L241" s="42"/>
      <c r="M241" s="42"/>
      <c r="N241" s="42"/>
      <c r="O241" s="42"/>
      <c r="P241" s="42"/>
      <c r="Q241" s="42"/>
      <c r="R241" s="49"/>
      <c r="S241" s="50"/>
      <c r="T241" s="50"/>
      <c r="W241" s="48" t="str">
        <f>IFERROR(VLOOKUP(S241,Listas!$B$33:$C$37,2,FALSE),"")</f>
        <v/>
      </c>
    </row>
    <row r="242" spans="1:23" ht="15">
      <c r="A242" s="42"/>
      <c r="B242" s="42"/>
      <c r="C242" s="42"/>
      <c r="D242" s="42"/>
      <c r="E242" s="42"/>
      <c r="F242" s="42"/>
      <c r="G242" s="42"/>
      <c r="H242" s="42"/>
      <c r="I242" s="42"/>
      <c r="J242" s="42"/>
      <c r="K242" s="42"/>
      <c r="L242" s="42"/>
      <c r="M242" s="42"/>
      <c r="N242" s="42"/>
      <c r="O242" s="42"/>
      <c r="P242" s="42"/>
      <c r="Q242" s="42"/>
      <c r="R242" s="49"/>
      <c r="S242" s="50"/>
      <c r="T242" s="50"/>
      <c r="W242" s="48" t="str">
        <f>IFERROR(VLOOKUP(S242,Listas!$B$33:$C$37,2,FALSE),"")</f>
        <v/>
      </c>
    </row>
    <row r="243" spans="1:23" ht="15">
      <c r="A243" s="42"/>
      <c r="B243" s="42"/>
      <c r="C243" s="42"/>
      <c r="D243" s="42"/>
      <c r="E243" s="42"/>
      <c r="F243" s="42"/>
      <c r="G243" s="42"/>
      <c r="H243" s="42"/>
      <c r="I243" s="42"/>
      <c r="J243" s="42"/>
      <c r="K243" s="42"/>
      <c r="L243" s="42"/>
      <c r="M243" s="42"/>
      <c r="N243" s="42"/>
      <c r="O243" s="42"/>
      <c r="P243" s="42"/>
      <c r="Q243" s="42"/>
      <c r="R243" s="49"/>
      <c r="S243" s="50"/>
      <c r="T243" s="50"/>
      <c r="W243" s="48" t="str">
        <f>IFERROR(VLOOKUP(S243,Listas!$B$33:$C$37,2,FALSE),"")</f>
        <v/>
      </c>
    </row>
    <row r="244" spans="1:23" ht="15">
      <c r="A244" s="42"/>
      <c r="B244" s="42"/>
      <c r="C244" s="42"/>
      <c r="D244" s="42"/>
      <c r="E244" s="42"/>
      <c r="F244" s="42"/>
      <c r="G244" s="42"/>
      <c r="H244" s="42"/>
      <c r="I244" s="42"/>
      <c r="J244" s="42"/>
      <c r="K244" s="42"/>
      <c r="L244" s="42"/>
      <c r="M244" s="42"/>
      <c r="N244" s="42"/>
      <c r="O244" s="42"/>
      <c r="P244" s="42"/>
      <c r="Q244" s="42"/>
      <c r="R244" s="49"/>
      <c r="S244" s="50"/>
      <c r="T244" s="50"/>
      <c r="W244" s="48" t="str">
        <f>IFERROR(VLOOKUP(S244,Listas!$B$33:$C$37,2,FALSE),"")</f>
        <v/>
      </c>
    </row>
    <row r="245" spans="1:23" ht="15">
      <c r="A245" s="42"/>
      <c r="B245" s="42"/>
      <c r="C245" s="42"/>
      <c r="D245" s="42"/>
      <c r="E245" s="42"/>
      <c r="F245" s="42"/>
      <c r="G245" s="42"/>
      <c r="H245" s="42"/>
      <c r="I245" s="42"/>
      <c r="J245" s="42"/>
      <c r="K245" s="42"/>
      <c r="L245" s="42"/>
      <c r="M245" s="42"/>
      <c r="N245" s="42"/>
      <c r="O245" s="42"/>
      <c r="P245" s="42"/>
      <c r="Q245" s="42"/>
      <c r="R245" s="49"/>
      <c r="S245" s="50"/>
      <c r="T245" s="50"/>
      <c r="W245" s="48" t="str">
        <f>IFERROR(VLOOKUP(S245,Listas!$B$33:$C$37,2,FALSE),"")</f>
        <v/>
      </c>
    </row>
    <row r="246" spans="1:23" ht="15">
      <c r="A246" s="42"/>
      <c r="B246" s="42"/>
      <c r="C246" s="42"/>
      <c r="D246" s="42"/>
      <c r="E246" s="42"/>
      <c r="F246" s="42"/>
      <c r="G246" s="42"/>
      <c r="H246" s="42"/>
      <c r="I246" s="42"/>
      <c r="J246" s="42"/>
      <c r="K246" s="42"/>
      <c r="L246" s="42"/>
      <c r="M246" s="42"/>
      <c r="N246" s="42"/>
      <c r="O246" s="42"/>
      <c r="P246" s="42"/>
      <c r="Q246" s="42"/>
      <c r="R246" s="49"/>
      <c r="S246" s="50"/>
      <c r="T246" s="50"/>
      <c r="W246" s="48" t="str">
        <f>IFERROR(VLOOKUP(S246,Listas!$B$33:$C$37,2,FALSE),"")</f>
        <v/>
      </c>
    </row>
    <row r="247" spans="1:23" ht="15">
      <c r="A247" s="42"/>
      <c r="B247" s="42"/>
      <c r="C247" s="42"/>
      <c r="D247" s="42"/>
      <c r="E247" s="42"/>
      <c r="F247" s="42"/>
      <c r="G247" s="42"/>
      <c r="H247" s="42"/>
      <c r="I247" s="42"/>
      <c r="J247" s="42"/>
      <c r="K247" s="42"/>
      <c r="L247" s="42"/>
      <c r="M247" s="42"/>
      <c r="N247" s="42"/>
      <c r="O247" s="42"/>
      <c r="P247" s="42"/>
      <c r="Q247" s="42"/>
      <c r="R247" s="49"/>
      <c r="S247" s="50"/>
      <c r="T247" s="50"/>
      <c r="W247" s="48" t="str">
        <f>IFERROR(VLOOKUP(S247,Listas!$B$33:$C$37,2,FALSE),"")</f>
        <v/>
      </c>
    </row>
    <row r="248" spans="1:23" ht="15">
      <c r="A248" s="42"/>
      <c r="B248" s="42"/>
      <c r="C248" s="42"/>
      <c r="D248" s="42"/>
      <c r="E248" s="42"/>
      <c r="F248" s="42"/>
      <c r="G248" s="42"/>
      <c r="H248" s="42"/>
      <c r="I248" s="42"/>
      <c r="J248" s="42"/>
      <c r="K248" s="42"/>
      <c r="L248" s="42"/>
      <c r="M248" s="42"/>
      <c r="N248" s="42"/>
      <c r="O248" s="42"/>
      <c r="P248" s="42"/>
      <c r="Q248" s="42"/>
      <c r="R248" s="49"/>
      <c r="S248" s="50"/>
      <c r="T248" s="50"/>
      <c r="W248" s="48" t="str">
        <f>IFERROR(VLOOKUP(S248,Listas!$B$33:$C$37,2,FALSE),"")</f>
        <v/>
      </c>
    </row>
    <row r="249" spans="1:23" ht="15">
      <c r="A249" s="42"/>
      <c r="B249" s="42"/>
      <c r="C249" s="42"/>
      <c r="D249" s="42"/>
      <c r="E249" s="42"/>
      <c r="F249" s="42"/>
      <c r="G249" s="42"/>
      <c r="H249" s="42"/>
      <c r="I249" s="42"/>
      <c r="J249" s="42"/>
      <c r="K249" s="42"/>
      <c r="L249" s="42"/>
      <c r="M249" s="42"/>
      <c r="N249" s="42"/>
      <c r="O249" s="42"/>
      <c r="P249" s="42"/>
      <c r="Q249" s="42"/>
      <c r="R249" s="49"/>
      <c r="S249" s="50"/>
      <c r="T249" s="50"/>
      <c r="W249" s="48" t="str">
        <f>IFERROR(VLOOKUP(S249,Listas!$B$33:$C$37,2,FALSE),"")</f>
        <v/>
      </c>
    </row>
    <row r="250" spans="1:23" ht="15">
      <c r="A250" s="42"/>
      <c r="B250" s="42"/>
      <c r="C250" s="42"/>
      <c r="D250" s="42"/>
      <c r="E250" s="42"/>
      <c r="F250" s="42"/>
      <c r="G250" s="42"/>
      <c r="H250" s="42"/>
      <c r="I250" s="42"/>
      <c r="J250" s="42"/>
      <c r="K250" s="42"/>
      <c r="L250" s="42"/>
      <c r="M250" s="42"/>
      <c r="N250" s="42"/>
      <c r="O250" s="42"/>
      <c r="P250" s="42"/>
      <c r="Q250" s="42"/>
      <c r="R250" s="49"/>
      <c r="S250" s="50"/>
      <c r="T250" s="50"/>
      <c r="W250" s="48" t="str">
        <f>IFERROR(VLOOKUP(S250,Listas!$B$33:$C$37,2,FALSE),"")</f>
        <v/>
      </c>
    </row>
    <row r="251" spans="1:23" ht="15">
      <c r="A251" s="42"/>
      <c r="B251" s="42"/>
      <c r="C251" s="42"/>
      <c r="D251" s="42"/>
      <c r="E251" s="42"/>
      <c r="F251" s="42"/>
      <c r="G251" s="42"/>
      <c r="H251" s="42"/>
      <c r="I251" s="42"/>
      <c r="J251" s="42"/>
      <c r="K251" s="42"/>
      <c r="L251" s="42"/>
      <c r="M251" s="42"/>
      <c r="N251" s="42"/>
      <c r="O251" s="42"/>
      <c r="P251" s="42"/>
      <c r="Q251" s="42"/>
      <c r="R251" s="49"/>
      <c r="S251" s="50"/>
      <c r="T251" s="50"/>
      <c r="W251" s="48" t="str">
        <f>IFERROR(VLOOKUP(S251,Listas!$B$33:$C$37,2,FALSE),"")</f>
        <v/>
      </c>
    </row>
    <row r="252" spans="1:23" ht="15">
      <c r="A252" s="42"/>
      <c r="B252" s="42"/>
      <c r="C252" s="42"/>
      <c r="D252" s="42"/>
      <c r="E252" s="42"/>
      <c r="F252" s="42"/>
      <c r="G252" s="42"/>
      <c r="H252" s="42"/>
      <c r="I252" s="42"/>
      <c r="J252" s="42"/>
      <c r="K252" s="42"/>
      <c r="L252" s="42"/>
      <c r="M252" s="42"/>
      <c r="N252" s="42"/>
      <c r="O252" s="42"/>
      <c r="P252" s="42"/>
      <c r="Q252" s="42"/>
      <c r="R252" s="49"/>
      <c r="S252" s="50"/>
      <c r="T252" s="50"/>
      <c r="W252" s="48" t="str">
        <f>IFERROR(VLOOKUP(S252,Listas!$B$33:$C$37,2,FALSE),"")</f>
        <v/>
      </c>
    </row>
    <row r="253" spans="1:23" ht="15">
      <c r="A253" s="42"/>
      <c r="B253" s="42"/>
      <c r="C253" s="42"/>
      <c r="D253" s="42"/>
      <c r="E253" s="42"/>
      <c r="F253" s="42"/>
      <c r="G253" s="42"/>
      <c r="H253" s="42"/>
      <c r="I253" s="42"/>
      <c r="J253" s="42"/>
      <c r="K253" s="42"/>
      <c r="L253" s="42"/>
      <c r="M253" s="42"/>
      <c r="N253" s="42"/>
      <c r="O253" s="42"/>
      <c r="P253" s="42"/>
      <c r="Q253" s="42"/>
      <c r="R253" s="49"/>
      <c r="S253" s="50"/>
      <c r="T253" s="50"/>
      <c r="W253" s="48" t="str">
        <f>IFERROR(VLOOKUP(S253,Listas!$B$33:$C$37,2,FALSE),"")</f>
        <v/>
      </c>
    </row>
    <row r="254" spans="1:23" ht="15">
      <c r="A254" s="42"/>
      <c r="B254" s="42"/>
      <c r="C254" s="42"/>
      <c r="D254" s="42"/>
      <c r="E254" s="42"/>
      <c r="F254" s="42"/>
      <c r="G254" s="42"/>
      <c r="H254" s="42"/>
      <c r="I254" s="42"/>
      <c r="J254" s="42"/>
      <c r="K254" s="42"/>
      <c r="L254" s="42"/>
      <c r="M254" s="42"/>
      <c r="N254" s="42"/>
      <c r="O254" s="42"/>
      <c r="P254" s="42"/>
      <c r="Q254" s="42"/>
      <c r="R254" s="49"/>
      <c r="S254" s="50"/>
      <c r="T254" s="50"/>
      <c r="W254" s="48" t="str">
        <f>IFERROR(VLOOKUP(S254,Listas!$B$33:$C$37,2,FALSE),"")</f>
        <v/>
      </c>
    </row>
    <row r="255" spans="1:23" ht="15">
      <c r="A255" s="42"/>
      <c r="B255" s="42"/>
      <c r="C255" s="42"/>
      <c r="D255" s="42"/>
      <c r="E255" s="42"/>
      <c r="F255" s="42"/>
      <c r="G255" s="42"/>
      <c r="H255" s="42"/>
      <c r="I255" s="42"/>
      <c r="J255" s="42"/>
      <c r="K255" s="42"/>
      <c r="L255" s="42"/>
      <c r="M255" s="42"/>
      <c r="N255" s="42"/>
      <c r="O255" s="42"/>
      <c r="P255" s="42"/>
      <c r="Q255" s="42"/>
      <c r="R255" s="49"/>
      <c r="S255" s="50"/>
      <c r="T255" s="50"/>
      <c r="W255" s="48" t="str">
        <f>IFERROR(VLOOKUP(S255,Listas!$B$33:$C$37,2,FALSE),"")</f>
        <v/>
      </c>
    </row>
    <row r="256" spans="1:23" ht="15">
      <c r="A256" s="42"/>
      <c r="B256" s="42"/>
      <c r="C256" s="42"/>
      <c r="D256" s="42"/>
      <c r="E256" s="42"/>
      <c r="F256" s="42"/>
      <c r="G256" s="42"/>
      <c r="H256" s="42"/>
      <c r="I256" s="42"/>
      <c r="J256" s="42"/>
      <c r="K256" s="42"/>
      <c r="L256" s="42"/>
      <c r="M256" s="42"/>
      <c r="N256" s="42"/>
      <c r="O256" s="42"/>
      <c r="P256" s="42"/>
      <c r="Q256" s="42"/>
      <c r="R256" s="49"/>
      <c r="S256" s="50"/>
      <c r="T256" s="50"/>
      <c r="W256" s="48" t="str">
        <f>IFERROR(VLOOKUP(S256,Listas!$B$33:$C$37,2,FALSE),"")</f>
        <v/>
      </c>
    </row>
    <row r="257" spans="1:23" ht="15">
      <c r="A257" s="42"/>
      <c r="B257" s="42"/>
      <c r="C257" s="42"/>
      <c r="D257" s="42"/>
      <c r="E257" s="42"/>
      <c r="F257" s="42"/>
      <c r="G257" s="42"/>
      <c r="H257" s="42"/>
      <c r="I257" s="42"/>
      <c r="J257" s="42"/>
      <c r="K257" s="42"/>
      <c r="L257" s="42"/>
      <c r="M257" s="42"/>
      <c r="N257" s="42"/>
      <c r="O257" s="42"/>
      <c r="P257" s="42"/>
      <c r="Q257" s="42"/>
      <c r="R257" s="49"/>
      <c r="S257" s="50"/>
      <c r="T257" s="50"/>
      <c r="W257" s="48" t="str">
        <f>IFERROR(VLOOKUP(S257,Listas!$B$33:$C$37,2,FALSE),"")</f>
        <v/>
      </c>
    </row>
    <row r="258" spans="1:23">
      <c r="A258" s="39"/>
      <c r="B258" s="39"/>
      <c r="C258" s="39"/>
      <c r="D258" s="39"/>
      <c r="E258" s="39"/>
      <c r="F258" s="40"/>
      <c r="G258" s="40"/>
      <c r="H258" s="40"/>
      <c r="I258" s="40"/>
      <c r="J258" s="40"/>
      <c r="K258" s="40"/>
      <c r="L258" s="40"/>
      <c r="M258" s="40"/>
      <c r="N258" s="40"/>
      <c r="O258" s="39"/>
      <c r="P258" s="39"/>
      <c r="Q258" s="39"/>
      <c r="R258" s="39"/>
      <c r="W258" s="48" t="str">
        <f>IFERROR(VLOOKUP(S258,Listas!$B$33:$C$37,2,FALSE),"")</f>
        <v/>
      </c>
    </row>
    <row r="259" spans="1:23">
      <c r="A259" s="39"/>
      <c r="B259" s="39"/>
      <c r="C259" s="39"/>
      <c r="D259" s="39"/>
      <c r="E259" s="39"/>
      <c r="F259" s="40"/>
      <c r="G259" s="40"/>
      <c r="H259" s="40"/>
      <c r="I259" s="40"/>
      <c r="J259" s="40"/>
      <c r="K259" s="40"/>
      <c r="L259" s="40"/>
      <c r="M259" s="40"/>
      <c r="N259" s="40"/>
      <c r="O259" s="39"/>
      <c r="P259" s="39"/>
      <c r="Q259" s="39"/>
      <c r="R259" s="39"/>
      <c r="W259" s="48" t="str">
        <f>IFERROR(VLOOKUP(S259,Listas!$B$33:$C$37,2,FALSE),"")</f>
        <v/>
      </c>
    </row>
    <row r="260" spans="1:23">
      <c r="A260" s="39"/>
      <c r="B260" s="39"/>
      <c r="C260" s="39"/>
      <c r="D260" s="39"/>
      <c r="E260" s="39"/>
      <c r="F260" s="40"/>
      <c r="G260" s="40"/>
      <c r="H260" s="40"/>
      <c r="I260" s="40"/>
      <c r="J260" s="40"/>
      <c r="K260" s="40"/>
      <c r="L260" s="40"/>
      <c r="M260" s="40"/>
      <c r="N260" s="40"/>
      <c r="O260" s="39"/>
      <c r="P260" s="39"/>
      <c r="Q260" s="39"/>
      <c r="R260" s="39"/>
      <c r="W260" s="48" t="str">
        <f>IFERROR(VLOOKUP(S260,Listas!$B$33:$C$37,2,FALSE),"")</f>
        <v/>
      </c>
    </row>
    <row r="261" spans="1:23">
      <c r="A261" s="39"/>
      <c r="B261" s="39"/>
      <c r="C261" s="39"/>
      <c r="D261" s="39"/>
      <c r="E261" s="39"/>
      <c r="F261" s="40"/>
      <c r="G261" s="40"/>
      <c r="H261" s="40"/>
      <c r="I261" s="40"/>
      <c r="J261" s="40"/>
      <c r="K261" s="40"/>
      <c r="L261" s="40"/>
      <c r="M261" s="40"/>
      <c r="N261" s="40"/>
      <c r="O261" s="39"/>
      <c r="P261" s="39"/>
      <c r="Q261" s="39"/>
      <c r="R261" s="39"/>
      <c r="W261" s="48" t="str">
        <f>IFERROR(VLOOKUP(S261,Listas!$B$33:$C$37,2,FALSE),"")</f>
        <v/>
      </c>
    </row>
    <row r="262" spans="1:23">
      <c r="A262" s="39"/>
      <c r="B262" s="39"/>
      <c r="C262" s="39"/>
      <c r="D262" s="39"/>
      <c r="E262" s="39"/>
      <c r="F262" s="40"/>
      <c r="G262" s="40"/>
      <c r="H262" s="40"/>
      <c r="I262" s="40"/>
      <c r="J262" s="40"/>
      <c r="K262" s="40"/>
      <c r="L262" s="40"/>
      <c r="M262" s="40"/>
      <c r="N262" s="40"/>
      <c r="O262" s="39"/>
      <c r="P262" s="39"/>
      <c r="Q262" s="39"/>
      <c r="R262" s="39"/>
      <c r="W262" s="48" t="str">
        <f>IFERROR(VLOOKUP(S262,Listas!$B$33:$C$37,2,FALSE),"")</f>
        <v/>
      </c>
    </row>
    <row r="263" spans="1:23">
      <c r="A263" s="39"/>
      <c r="B263" s="39"/>
      <c r="C263" s="39"/>
      <c r="D263" s="39"/>
      <c r="E263" s="39"/>
      <c r="F263" s="40"/>
      <c r="G263" s="40"/>
      <c r="H263" s="40"/>
      <c r="I263" s="40"/>
      <c r="J263" s="40"/>
      <c r="K263" s="40"/>
      <c r="L263" s="40"/>
      <c r="M263" s="40"/>
      <c r="N263" s="40"/>
      <c r="O263" s="39"/>
      <c r="P263" s="39"/>
      <c r="Q263" s="39"/>
      <c r="R263" s="39"/>
      <c r="W263" s="48" t="str">
        <f>IFERROR(VLOOKUP(S263,Listas!$B$33:$C$37,2,FALSE),"")</f>
        <v/>
      </c>
    </row>
    <row r="264" spans="1:23">
      <c r="A264" s="39"/>
      <c r="B264" s="39"/>
      <c r="C264" s="39"/>
      <c r="D264" s="39"/>
      <c r="E264" s="39"/>
      <c r="F264" s="40"/>
      <c r="G264" s="40"/>
      <c r="H264" s="40"/>
      <c r="I264" s="40"/>
      <c r="J264" s="40"/>
      <c r="K264" s="40"/>
      <c r="L264" s="40"/>
      <c r="M264" s="40"/>
      <c r="N264" s="40"/>
      <c r="O264" s="39"/>
      <c r="P264" s="39"/>
      <c r="Q264" s="39"/>
      <c r="R264" s="39"/>
      <c r="W264" s="48" t="str">
        <f>IFERROR(VLOOKUP(S264,Listas!$B$33:$C$37,2,FALSE),"")</f>
        <v/>
      </c>
    </row>
    <row r="265" spans="1:23">
      <c r="A265" s="39"/>
      <c r="B265" s="39"/>
      <c r="C265" s="39"/>
      <c r="D265" s="39"/>
      <c r="E265" s="39"/>
      <c r="F265" s="40"/>
      <c r="G265" s="40"/>
      <c r="H265" s="40"/>
      <c r="I265" s="40"/>
      <c r="J265" s="40"/>
      <c r="K265" s="40"/>
      <c r="L265" s="40"/>
      <c r="M265" s="40"/>
      <c r="N265" s="40"/>
      <c r="O265" s="39"/>
      <c r="P265" s="39"/>
      <c r="Q265" s="39"/>
      <c r="R265" s="39"/>
      <c r="W265" s="48" t="str">
        <f>IFERROR(VLOOKUP(S265,Listas!$B$33:$C$37,2,FALSE),"")</f>
        <v/>
      </c>
    </row>
    <row r="266" spans="1:23">
      <c r="A266" s="39"/>
      <c r="B266" s="39"/>
      <c r="C266" s="39"/>
      <c r="D266" s="39"/>
      <c r="E266" s="39"/>
      <c r="F266" s="40"/>
      <c r="G266" s="40"/>
      <c r="H266" s="40"/>
      <c r="I266" s="40"/>
      <c r="J266" s="40"/>
      <c r="K266" s="40"/>
      <c r="L266" s="40"/>
      <c r="M266" s="40"/>
      <c r="N266" s="40"/>
      <c r="O266" s="39"/>
      <c r="P266" s="39"/>
      <c r="Q266" s="39"/>
      <c r="R266" s="39"/>
      <c r="W266" s="48" t="str">
        <f>IFERROR(VLOOKUP(S266,Listas!$B$33:$C$37,2,FALSE),"")</f>
        <v/>
      </c>
    </row>
    <row r="267" spans="1:23">
      <c r="A267" s="39"/>
      <c r="B267" s="39"/>
      <c r="C267" s="39"/>
      <c r="D267" s="39"/>
      <c r="E267" s="39"/>
      <c r="F267" s="40"/>
      <c r="G267" s="40"/>
      <c r="H267" s="40"/>
      <c r="I267" s="40"/>
      <c r="J267" s="40"/>
      <c r="K267" s="40"/>
      <c r="L267" s="40"/>
      <c r="M267" s="40"/>
      <c r="N267" s="40"/>
      <c r="O267" s="39"/>
      <c r="P267" s="39"/>
      <c r="Q267" s="39"/>
      <c r="R267" s="39"/>
      <c r="W267" s="48" t="str">
        <f>IFERROR(VLOOKUP(S267,Listas!$B$33:$C$37,2,FALSE),"")</f>
        <v/>
      </c>
    </row>
    <row r="268" spans="1:23">
      <c r="A268" s="39"/>
      <c r="B268" s="39"/>
      <c r="C268" s="39"/>
      <c r="D268" s="39"/>
      <c r="E268" s="39"/>
      <c r="F268" s="40"/>
      <c r="G268" s="40"/>
      <c r="H268" s="40"/>
      <c r="I268" s="40"/>
      <c r="J268" s="40"/>
      <c r="K268" s="40"/>
      <c r="L268" s="40"/>
      <c r="M268" s="40"/>
      <c r="N268" s="40"/>
      <c r="O268" s="39"/>
      <c r="P268" s="39"/>
      <c r="Q268" s="39"/>
      <c r="R268" s="39"/>
      <c r="W268" s="48" t="str">
        <f>IFERROR(VLOOKUP(S268,Listas!$B$33:$C$37,2,FALSE),"")</f>
        <v/>
      </c>
    </row>
    <row r="269" spans="1:23">
      <c r="A269" s="39"/>
      <c r="B269" s="39"/>
      <c r="C269" s="39"/>
      <c r="D269" s="39"/>
      <c r="E269" s="39"/>
      <c r="F269" s="40"/>
      <c r="G269" s="40"/>
      <c r="H269" s="40"/>
      <c r="I269" s="40"/>
      <c r="J269" s="40"/>
      <c r="K269" s="40"/>
      <c r="L269" s="40"/>
      <c r="M269" s="40"/>
      <c r="N269" s="40"/>
      <c r="O269" s="39"/>
      <c r="P269" s="39"/>
      <c r="Q269" s="39"/>
      <c r="R269" s="39"/>
      <c r="W269" s="48" t="str">
        <f>IFERROR(VLOOKUP(S269,Listas!$B$33:$C$37,2,FALSE),"")</f>
        <v/>
      </c>
    </row>
    <row r="270" spans="1:23">
      <c r="A270" s="39"/>
      <c r="B270" s="39"/>
      <c r="C270" s="39"/>
      <c r="D270" s="39"/>
      <c r="E270" s="39"/>
      <c r="F270" s="40"/>
      <c r="G270" s="40"/>
      <c r="H270" s="40"/>
      <c r="I270" s="40"/>
      <c r="J270" s="40"/>
      <c r="K270" s="40"/>
      <c r="L270" s="40"/>
      <c r="M270" s="40"/>
      <c r="N270" s="40"/>
      <c r="O270" s="39"/>
      <c r="P270" s="39"/>
      <c r="Q270" s="39"/>
      <c r="R270" s="39"/>
      <c r="W270" s="48" t="str">
        <f>IFERROR(VLOOKUP(S270,Listas!$B$33:$C$37,2,FALSE),"")</f>
        <v/>
      </c>
    </row>
    <row r="271" spans="1:23">
      <c r="A271" s="39"/>
      <c r="B271" s="39"/>
      <c r="C271" s="39"/>
      <c r="D271" s="39"/>
      <c r="E271" s="39"/>
      <c r="F271" s="40"/>
      <c r="G271" s="40"/>
      <c r="H271" s="40"/>
      <c r="I271" s="40"/>
      <c r="J271" s="40"/>
      <c r="K271" s="40"/>
      <c r="L271" s="40"/>
      <c r="M271" s="40"/>
      <c r="N271" s="40"/>
      <c r="O271" s="39"/>
      <c r="P271" s="39"/>
      <c r="Q271" s="39"/>
      <c r="R271" s="39"/>
      <c r="W271" s="48" t="str">
        <f>IFERROR(VLOOKUP(S271,Listas!$B$33:$C$37,2,FALSE),"")</f>
        <v/>
      </c>
    </row>
    <row r="272" spans="1:23">
      <c r="A272" s="39"/>
      <c r="B272" s="39"/>
      <c r="C272" s="39"/>
      <c r="D272" s="39"/>
      <c r="E272" s="39"/>
      <c r="F272" s="40"/>
      <c r="G272" s="40"/>
      <c r="H272" s="40"/>
      <c r="I272" s="40"/>
      <c r="J272" s="40"/>
      <c r="K272" s="40"/>
      <c r="L272" s="40"/>
      <c r="M272" s="40"/>
      <c r="N272" s="40"/>
      <c r="O272" s="39"/>
      <c r="P272" s="39"/>
      <c r="Q272" s="39"/>
      <c r="R272" s="39"/>
      <c r="W272" s="48" t="str">
        <f>IFERROR(VLOOKUP(S272,Listas!$B$33:$C$37,2,FALSE),"")</f>
        <v/>
      </c>
    </row>
    <row r="273" spans="1:23">
      <c r="A273" s="39"/>
      <c r="B273" s="39"/>
      <c r="C273" s="39"/>
      <c r="D273" s="39"/>
      <c r="E273" s="39"/>
      <c r="F273" s="40"/>
      <c r="G273" s="40"/>
      <c r="H273" s="40"/>
      <c r="I273" s="40"/>
      <c r="J273" s="40"/>
      <c r="K273" s="40"/>
      <c r="L273" s="40"/>
      <c r="M273" s="40"/>
      <c r="N273" s="40"/>
      <c r="O273" s="39"/>
      <c r="P273" s="39"/>
      <c r="Q273" s="39"/>
      <c r="R273" s="39"/>
      <c r="W273" s="48" t="str">
        <f>IFERROR(VLOOKUP(S273,Listas!$B$33:$C$37,2,FALSE),"")</f>
        <v/>
      </c>
    </row>
    <row r="274" spans="1:23">
      <c r="A274" s="39"/>
      <c r="B274" s="39"/>
      <c r="C274" s="39"/>
      <c r="D274" s="39"/>
      <c r="E274" s="39"/>
      <c r="F274" s="40"/>
      <c r="G274" s="40"/>
      <c r="H274" s="40"/>
      <c r="I274" s="40"/>
      <c r="J274" s="40"/>
      <c r="K274" s="40"/>
      <c r="L274" s="40"/>
      <c r="M274" s="40"/>
      <c r="N274" s="40"/>
      <c r="O274" s="39"/>
      <c r="P274" s="39"/>
      <c r="Q274" s="39"/>
      <c r="R274" s="39"/>
    </row>
    <row r="275" spans="1:23">
      <c r="A275" s="39"/>
      <c r="B275" s="39"/>
      <c r="C275" s="39"/>
      <c r="D275" s="39"/>
      <c r="E275" s="39"/>
      <c r="F275" s="40"/>
      <c r="G275" s="40"/>
      <c r="H275" s="40"/>
      <c r="I275" s="40"/>
      <c r="J275" s="40"/>
      <c r="K275" s="40"/>
      <c r="L275" s="40"/>
      <c r="M275" s="40"/>
      <c r="N275" s="40"/>
      <c r="O275" s="39"/>
      <c r="P275" s="39"/>
      <c r="Q275" s="39"/>
      <c r="R275" s="39"/>
    </row>
    <row r="276" spans="1:23">
      <c r="A276" s="39"/>
      <c r="B276" s="39"/>
      <c r="C276" s="39"/>
      <c r="D276" s="39"/>
      <c r="E276" s="39"/>
      <c r="F276" s="40"/>
      <c r="G276" s="40"/>
      <c r="H276" s="40"/>
      <c r="I276" s="40"/>
      <c r="J276" s="40"/>
      <c r="K276" s="40"/>
      <c r="L276" s="40"/>
      <c r="M276" s="40"/>
      <c r="N276" s="40"/>
      <c r="O276" s="39"/>
      <c r="P276" s="39"/>
      <c r="Q276" s="39"/>
      <c r="R276" s="39"/>
    </row>
    <row r="277" spans="1:23">
      <c r="A277" s="39"/>
      <c r="B277" s="39"/>
      <c r="C277" s="39"/>
      <c r="D277" s="39"/>
      <c r="E277" s="39"/>
      <c r="F277" s="40"/>
      <c r="G277" s="40"/>
      <c r="H277" s="40"/>
      <c r="I277" s="40"/>
      <c r="J277" s="40"/>
      <c r="K277" s="40"/>
      <c r="L277" s="40"/>
      <c r="M277" s="40"/>
      <c r="N277" s="40"/>
      <c r="O277" s="39"/>
      <c r="P277" s="39"/>
      <c r="Q277" s="39"/>
      <c r="R277" s="39"/>
    </row>
    <row r="278" spans="1:23">
      <c r="A278" s="39"/>
      <c r="B278" s="39"/>
      <c r="C278" s="39"/>
      <c r="D278" s="39"/>
      <c r="E278" s="39"/>
      <c r="F278" s="40"/>
      <c r="G278" s="40"/>
      <c r="H278" s="40"/>
      <c r="I278" s="40"/>
      <c r="J278" s="40"/>
      <c r="K278" s="40"/>
      <c r="L278" s="40"/>
      <c r="M278" s="40"/>
      <c r="N278" s="40"/>
      <c r="O278" s="39"/>
      <c r="P278" s="39"/>
      <c r="Q278" s="39"/>
      <c r="R278" s="39"/>
    </row>
    <row r="279" spans="1:23">
      <c r="A279" s="39"/>
      <c r="B279" s="39"/>
      <c r="C279" s="39"/>
      <c r="D279" s="39"/>
      <c r="E279" s="39"/>
      <c r="F279" s="40"/>
      <c r="G279" s="40"/>
      <c r="H279" s="40"/>
      <c r="I279" s="40"/>
      <c r="J279" s="40"/>
      <c r="K279" s="40"/>
      <c r="L279" s="40"/>
      <c r="M279" s="40"/>
      <c r="N279" s="40"/>
      <c r="O279" s="39"/>
      <c r="P279" s="39"/>
      <c r="Q279" s="39"/>
      <c r="R279" s="39"/>
    </row>
    <row r="280" spans="1:23">
      <c r="A280" s="39"/>
      <c r="B280" s="39"/>
      <c r="C280" s="39"/>
      <c r="D280" s="39"/>
      <c r="E280" s="39"/>
      <c r="F280" s="40"/>
      <c r="G280" s="40"/>
      <c r="H280" s="40"/>
      <c r="I280" s="40"/>
      <c r="J280" s="40"/>
      <c r="K280" s="40"/>
      <c r="L280" s="40"/>
      <c r="M280" s="40"/>
      <c r="N280" s="40"/>
      <c r="O280" s="39"/>
      <c r="P280" s="39"/>
      <c r="Q280" s="39"/>
      <c r="R280" s="39"/>
    </row>
    <row r="281" spans="1:23">
      <c r="A281" s="39"/>
      <c r="B281" s="39"/>
      <c r="C281" s="39"/>
      <c r="D281" s="39"/>
      <c r="E281" s="39"/>
      <c r="F281" s="40"/>
      <c r="G281" s="40"/>
      <c r="H281" s="40"/>
      <c r="I281" s="40"/>
      <c r="J281" s="40"/>
      <c r="K281" s="40"/>
      <c r="L281" s="40"/>
      <c r="M281" s="40"/>
      <c r="N281" s="40"/>
      <c r="O281" s="39"/>
      <c r="P281" s="39"/>
      <c r="Q281" s="39"/>
      <c r="R281" s="39"/>
    </row>
    <row r="282" spans="1:23">
      <c r="A282" s="39"/>
      <c r="B282" s="39"/>
      <c r="C282" s="39"/>
      <c r="D282" s="39"/>
      <c r="E282" s="39"/>
      <c r="F282" s="40"/>
      <c r="G282" s="40"/>
      <c r="H282" s="40"/>
      <c r="I282" s="40"/>
      <c r="J282" s="40"/>
      <c r="K282" s="40"/>
      <c r="L282" s="40"/>
      <c r="M282" s="40"/>
      <c r="N282" s="40"/>
      <c r="O282" s="39"/>
      <c r="P282" s="39"/>
      <c r="Q282" s="39"/>
      <c r="R282" s="39"/>
    </row>
    <row r="283" spans="1:23">
      <c r="A283" s="39"/>
      <c r="B283" s="39"/>
      <c r="C283" s="39"/>
      <c r="D283" s="39"/>
      <c r="E283" s="39"/>
      <c r="F283" s="40"/>
      <c r="G283" s="40"/>
      <c r="H283" s="40"/>
      <c r="I283" s="40"/>
      <c r="J283" s="40"/>
      <c r="K283" s="40"/>
      <c r="L283" s="40"/>
      <c r="M283" s="40"/>
      <c r="N283" s="40"/>
      <c r="O283" s="39"/>
      <c r="P283" s="39"/>
      <c r="Q283" s="39"/>
      <c r="R283" s="39"/>
    </row>
    <row r="284" spans="1:23">
      <c r="A284" s="39"/>
      <c r="B284" s="39"/>
      <c r="C284" s="39"/>
      <c r="D284" s="39"/>
      <c r="E284" s="39"/>
      <c r="F284" s="40"/>
      <c r="G284" s="40"/>
      <c r="H284" s="40"/>
      <c r="I284" s="40"/>
      <c r="J284" s="40"/>
      <c r="K284" s="40"/>
      <c r="L284" s="40"/>
      <c r="M284" s="40"/>
      <c r="N284" s="40"/>
      <c r="O284" s="39"/>
      <c r="P284" s="39"/>
      <c r="Q284" s="39"/>
      <c r="R284" s="39"/>
    </row>
    <row r="285" spans="1:23">
      <c r="A285" s="39"/>
      <c r="B285" s="39"/>
      <c r="C285" s="39"/>
      <c r="D285" s="39"/>
      <c r="E285" s="39"/>
      <c r="F285" s="40"/>
      <c r="G285" s="40"/>
      <c r="H285" s="40"/>
      <c r="I285" s="40"/>
      <c r="J285" s="40"/>
      <c r="K285" s="40"/>
      <c r="L285" s="40"/>
      <c r="M285" s="40"/>
      <c r="N285" s="40"/>
      <c r="O285" s="39"/>
      <c r="P285" s="39"/>
      <c r="Q285" s="39"/>
      <c r="R285" s="39"/>
    </row>
    <row r="286" spans="1:23">
      <c r="A286" s="39"/>
      <c r="B286" s="39"/>
      <c r="C286" s="39"/>
      <c r="D286" s="39"/>
      <c r="E286" s="39"/>
      <c r="F286" s="40"/>
      <c r="G286" s="40"/>
      <c r="H286" s="40"/>
      <c r="I286" s="40"/>
      <c r="J286" s="40"/>
      <c r="K286" s="40"/>
      <c r="L286" s="40"/>
      <c r="M286" s="40"/>
      <c r="N286" s="40"/>
      <c r="O286" s="39"/>
      <c r="P286" s="39"/>
      <c r="Q286" s="39"/>
      <c r="R286" s="39"/>
    </row>
    <row r="287" spans="1:23">
      <c r="A287" s="39"/>
      <c r="B287" s="39"/>
      <c r="C287" s="39"/>
      <c r="D287" s="39"/>
      <c r="E287" s="39"/>
      <c r="F287" s="40"/>
      <c r="G287" s="40"/>
      <c r="H287" s="40"/>
      <c r="I287" s="40"/>
      <c r="J287" s="40"/>
      <c r="K287" s="40"/>
      <c r="L287" s="40"/>
      <c r="M287" s="40"/>
      <c r="N287" s="40"/>
      <c r="O287" s="39"/>
      <c r="P287" s="39"/>
      <c r="Q287" s="39"/>
      <c r="R287" s="39"/>
    </row>
    <row r="288" spans="1:23">
      <c r="A288" s="39"/>
      <c r="B288" s="39"/>
      <c r="C288" s="39"/>
      <c r="D288" s="39"/>
      <c r="E288" s="39"/>
      <c r="F288" s="40"/>
      <c r="G288" s="40"/>
      <c r="H288" s="40"/>
      <c r="I288" s="40"/>
      <c r="J288" s="40"/>
      <c r="K288" s="40"/>
      <c r="L288" s="40"/>
      <c r="M288" s="40"/>
      <c r="N288" s="40"/>
      <c r="O288" s="39"/>
      <c r="P288" s="39"/>
      <c r="Q288" s="39"/>
      <c r="R288" s="39"/>
    </row>
    <row r="289" spans="1:18">
      <c r="A289" s="39"/>
      <c r="B289" s="39"/>
      <c r="C289" s="39"/>
      <c r="D289" s="39"/>
      <c r="E289" s="39"/>
      <c r="F289" s="40"/>
      <c r="G289" s="40"/>
      <c r="H289" s="40"/>
      <c r="I289" s="40"/>
      <c r="J289" s="40"/>
      <c r="K289" s="40"/>
      <c r="L289" s="40"/>
      <c r="M289" s="40"/>
      <c r="N289" s="40"/>
      <c r="O289" s="39"/>
      <c r="P289" s="39"/>
      <c r="Q289" s="39"/>
      <c r="R289" s="39"/>
    </row>
    <row r="290" spans="1:18">
      <c r="A290" s="39"/>
      <c r="B290" s="39"/>
      <c r="C290" s="39"/>
      <c r="D290" s="39"/>
      <c r="E290" s="39"/>
      <c r="F290" s="40"/>
      <c r="G290" s="40"/>
      <c r="H290" s="40"/>
      <c r="I290" s="40"/>
      <c r="J290" s="40"/>
      <c r="K290" s="40"/>
      <c r="L290" s="40"/>
      <c r="M290" s="40"/>
      <c r="N290" s="40"/>
      <c r="O290" s="39"/>
      <c r="P290" s="39"/>
      <c r="Q290" s="39"/>
      <c r="R290" s="39"/>
    </row>
    <row r="291" spans="1:18">
      <c r="A291" s="39"/>
      <c r="B291" s="39"/>
      <c r="C291" s="39"/>
      <c r="D291" s="39"/>
      <c r="E291" s="39"/>
      <c r="F291" s="40"/>
      <c r="G291" s="40"/>
      <c r="H291" s="40"/>
      <c r="I291" s="40"/>
      <c r="J291" s="40"/>
      <c r="K291" s="40"/>
      <c r="L291" s="40"/>
      <c r="M291" s="40"/>
      <c r="N291" s="40"/>
      <c r="O291" s="39"/>
      <c r="P291" s="39"/>
      <c r="Q291" s="39"/>
      <c r="R291" s="39"/>
    </row>
    <row r="292" spans="1:18">
      <c r="A292" s="39"/>
      <c r="B292" s="39"/>
      <c r="C292" s="39"/>
      <c r="D292" s="39"/>
      <c r="E292" s="39"/>
      <c r="F292" s="40"/>
      <c r="G292" s="40"/>
      <c r="H292" s="40"/>
      <c r="I292" s="40"/>
      <c r="J292" s="40"/>
      <c r="K292" s="40"/>
      <c r="L292" s="40"/>
      <c r="M292" s="40"/>
      <c r="N292" s="40"/>
      <c r="O292" s="39"/>
      <c r="P292" s="39"/>
      <c r="Q292" s="39"/>
      <c r="R292" s="39"/>
    </row>
    <row r="293" spans="1:18">
      <c r="A293" s="39"/>
      <c r="B293" s="39"/>
      <c r="C293" s="39"/>
      <c r="D293" s="39"/>
      <c r="E293" s="39"/>
      <c r="F293" s="40"/>
      <c r="G293" s="40"/>
      <c r="H293" s="40"/>
      <c r="I293" s="40"/>
      <c r="J293" s="40"/>
      <c r="K293" s="40"/>
      <c r="L293" s="40"/>
      <c r="M293" s="40"/>
      <c r="N293" s="40"/>
      <c r="O293" s="39"/>
      <c r="P293" s="39"/>
      <c r="Q293" s="39"/>
      <c r="R293" s="39"/>
    </row>
    <row r="294" spans="1:18">
      <c r="A294" s="39"/>
      <c r="B294" s="39"/>
      <c r="C294" s="39"/>
      <c r="D294" s="39"/>
      <c r="E294" s="39"/>
      <c r="F294" s="40"/>
      <c r="G294" s="40"/>
      <c r="H294" s="40"/>
      <c r="I294" s="40"/>
      <c r="J294" s="40"/>
      <c r="K294" s="40"/>
      <c r="L294" s="40"/>
      <c r="M294" s="40"/>
      <c r="N294" s="40"/>
      <c r="O294" s="39"/>
      <c r="P294" s="39"/>
      <c r="Q294" s="39"/>
      <c r="R294" s="39"/>
    </row>
    <row r="295" spans="1:18">
      <c r="A295" s="39"/>
      <c r="B295" s="39"/>
      <c r="C295" s="39"/>
      <c r="D295" s="39"/>
      <c r="E295" s="39"/>
      <c r="F295" s="40"/>
      <c r="G295" s="40"/>
      <c r="H295" s="40"/>
      <c r="I295" s="40"/>
      <c r="J295" s="40"/>
      <c r="K295" s="40"/>
      <c r="L295" s="40"/>
      <c r="M295" s="40"/>
      <c r="N295" s="40"/>
      <c r="O295" s="39"/>
      <c r="P295" s="39"/>
      <c r="Q295" s="39"/>
      <c r="R295" s="39"/>
    </row>
    <row r="296" spans="1:18">
      <c r="A296" s="39"/>
      <c r="B296" s="39"/>
      <c r="C296" s="39"/>
      <c r="D296" s="39"/>
      <c r="E296" s="39"/>
      <c r="F296" s="40"/>
      <c r="G296" s="40"/>
      <c r="H296" s="40"/>
      <c r="I296" s="40"/>
      <c r="J296" s="40"/>
      <c r="K296" s="40"/>
      <c r="L296" s="40"/>
      <c r="M296" s="40"/>
      <c r="N296" s="40"/>
      <c r="O296" s="39"/>
      <c r="P296" s="39"/>
      <c r="Q296" s="39"/>
      <c r="R296" s="39"/>
    </row>
    <row r="297" spans="1:18">
      <c r="A297" s="39"/>
      <c r="B297" s="39"/>
      <c r="C297" s="39"/>
      <c r="D297" s="39"/>
      <c r="E297" s="39"/>
      <c r="F297" s="40"/>
      <c r="G297" s="40"/>
      <c r="H297" s="40"/>
      <c r="I297" s="40"/>
      <c r="J297" s="40"/>
      <c r="K297" s="40"/>
      <c r="L297" s="40"/>
      <c r="M297" s="40"/>
      <c r="N297" s="40"/>
      <c r="O297" s="39"/>
      <c r="P297" s="39"/>
      <c r="Q297" s="39"/>
      <c r="R297" s="39"/>
    </row>
    <row r="298" spans="1:18">
      <c r="A298" s="39"/>
      <c r="B298" s="39"/>
      <c r="C298" s="39"/>
      <c r="D298" s="39"/>
      <c r="E298" s="39"/>
      <c r="F298" s="40"/>
      <c r="G298" s="40"/>
      <c r="H298" s="40"/>
      <c r="I298" s="40"/>
      <c r="J298" s="40"/>
      <c r="K298" s="40"/>
      <c r="L298" s="40"/>
      <c r="M298" s="40"/>
      <c r="N298" s="40"/>
      <c r="O298" s="39"/>
      <c r="P298" s="39"/>
      <c r="Q298" s="39"/>
      <c r="R298" s="39"/>
    </row>
    <row r="299" spans="1:18">
      <c r="A299" s="39"/>
      <c r="B299" s="39"/>
      <c r="C299" s="39"/>
      <c r="D299" s="39"/>
      <c r="E299" s="39"/>
      <c r="F299" s="40"/>
      <c r="G299" s="40"/>
      <c r="H299" s="40"/>
      <c r="I299" s="40"/>
      <c r="J299" s="40"/>
      <c r="K299" s="40"/>
      <c r="L299" s="40"/>
      <c r="M299" s="40"/>
      <c r="N299" s="40"/>
      <c r="O299" s="39"/>
      <c r="P299" s="39"/>
      <c r="Q299" s="39"/>
      <c r="R299" s="39"/>
    </row>
    <row r="300" spans="1:18">
      <c r="A300" s="39"/>
      <c r="B300" s="39"/>
      <c r="C300" s="39"/>
      <c r="D300" s="39"/>
      <c r="E300" s="39"/>
      <c r="F300" s="40"/>
      <c r="G300" s="40"/>
      <c r="H300" s="40"/>
      <c r="I300" s="40"/>
      <c r="J300" s="40"/>
      <c r="K300" s="40"/>
      <c r="L300" s="40"/>
      <c r="M300" s="40"/>
      <c r="N300" s="40"/>
      <c r="O300" s="39"/>
      <c r="P300" s="39"/>
      <c r="Q300" s="39"/>
      <c r="R300" s="39"/>
    </row>
    <row r="301" spans="1:18">
      <c r="A301" s="39"/>
      <c r="B301" s="39"/>
      <c r="C301" s="39"/>
      <c r="D301" s="39"/>
      <c r="E301" s="39"/>
      <c r="F301" s="40"/>
      <c r="G301" s="40"/>
      <c r="H301" s="40"/>
      <c r="I301" s="40"/>
      <c r="J301" s="40"/>
      <c r="K301" s="40"/>
      <c r="L301" s="40"/>
      <c r="M301" s="40"/>
      <c r="N301" s="40"/>
      <c r="O301" s="39"/>
      <c r="P301" s="39"/>
      <c r="Q301" s="39"/>
      <c r="R301" s="39"/>
    </row>
    <row r="302" spans="1:18">
      <c r="A302" s="39"/>
      <c r="B302" s="39"/>
      <c r="C302" s="39"/>
      <c r="D302" s="39"/>
      <c r="E302" s="39"/>
      <c r="F302" s="40"/>
      <c r="G302" s="40"/>
      <c r="H302" s="40"/>
      <c r="I302" s="40"/>
      <c r="J302" s="40"/>
      <c r="K302" s="40"/>
      <c r="L302" s="40"/>
      <c r="M302" s="40"/>
      <c r="N302" s="40"/>
      <c r="O302" s="39"/>
      <c r="P302" s="39"/>
      <c r="Q302" s="39"/>
      <c r="R302" s="39"/>
    </row>
    <row r="303" spans="1:18">
      <c r="A303" s="39"/>
      <c r="B303" s="39"/>
      <c r="C303" s="39"/>
      <c r="D303" s="39"/>
      <c r="E303" s="39"/>
      <c r="F303" s="40"/>
      <c r="G303" s="40"/>
      <c r="H303" s="40"/>
      <c r="I303" s="40"/>
      <c r="J303" s="40"/>
      <c r="K303" s="40"/>
      <c r="L303" s="40"/>
      <c r="M303" s="40"/>
      <c r="N303" s="40"/>
      <c r="O303" s="39"/>
      <c r="P303" s="39"/>
      <c r="Q303" s="39"/>
      <c r="R303" s="39"/>
    </row>
    <row r="304" spans="1:18">
      <c r="A304" s="39"/>
      <c r="B304" s="39"/>
      <c r="C304" s="39"/>
      <c r="D304" s="39"/>
      <c r="E304" s="39"/>
      <c r="F304" s="40"/>
      <c r="G304" s="40"/>
      <c r="H304" s="40"/>
      <c r="I304" s="40"/>
      <c r="J304" s="40"/>
      <c r="K304" s="40"/>
      <c r="L304" s="40"/>
      <c r="M304" s="40"/>
      <c r="N304" s="40"/>
      <c r="O304" s="39"/>
      <c r="P304" s="39"/>
      <c r="Q304" s="39"/>
      <c r="R304" s="39"/>
    </row>
    <row r="305" spans="1:19">
      <c r="A305" s="39"/>
      <c r="B305" s="39"/>
      <c r="C305" s="39"/>
      <c r="D305" s="39"/>
      <c r="E305" s="39"/>
      <c r="F305" s="40"/>
      <c r="G305" s="40"/>
      <c r="H305" s="40"/>
      <c r="I305" s="40"/>
      <c r="J305" s="40"/>
      <c r="K305" s="40"/>
      <c r="L305" s="40"/>
      <c r="M305" s="40"/>
      <c r="N305" s="40"/>
      <c r="O305" s="39"/>
      <c r="P305" s="39"/>
      <c r="Q305" s="39"/>
      <c r="R305" s="39"/>
    </row>
    <row r="306" spans="1:19">
      <c r="A306" s="39"/>
      <c r="B306" s="39"/>
      <c r="C306" s="39"/>
      <c r="D306" s="39"/>
      <c r="E306" s="39"/>
      <c r="F306" s="40"/>
      <c r="G306" s="40"/>
      <c r="H306" s="40"/>
      <c r="I306" s="40"/>
      <c r="J306" s="40"/>
      <c r="K306" s="40"/>
      <c r="L306" s="40"/>
      <c r="M306" s="40"/>
      <c r="N306" s="40"/>
      <c r="O306" s="39"/>
      <c r="P306" s="39"/>
      <c r="Q306" s="39"/>
      <c r="R306" s="39"/>
    </row>
    <row r="307" spans="1:19">
      <c r="A307" s="39"/>
      <c r="B307" s="39"/>
      <c r="C307" s="39"/>
      <c r="D307" s="39"/>
      <c r="E307" s="39"/>
      <c r="F307" s="40"/>
      <c r="G307" s="40"/>
      <c r="H307" s="40"/>
      <c r="I307" s="40"/>
      <c r="J307" s="40"/>
      <c r="K307" s="40"/>
      <c r="L307" s="40"/>
      <c r="M307" s="40"/>
      <c r="N307" s="40"/>
      <c r="O307" s="39"/>
      <c r="P307" s="39"/>
      <c r="Q307" s="39"/>
      <c r="R307" s="39"/>
    </row>
    <row r="308" spans="1:19">
      <c r="A308" s="39"/>
      <c r="B308" s="39"/>
      <c r="C308" s="39"/>
      <c r="D308" s="39"/>
      <c r="E308" s="39"/>
      <c r="F308" s="40"/>
      <c r="G308" s="40"/>
      <c r="H308" s="40"/>
      <c r="I308" s="40"/>
      <c r="J308" s="40"/>
      <c r="K308" s="40"/>
      <c r="L308" s="40"/>
      <c r="M308" s="40"/>
      <c r="N308" s="40"/>
      <c r="O308" s="39"/>
      <c r="P308" s="39"/>
      <c r="Q308" s="39"/>
      <c r="R308" s="39"/>
    </row>
    <row r="309" spans="1:19">
      <c r="A309" s="39"/>
      <c r="B309" s="39"/>
      <c r="C309" s="39"/>
      <c r="D309" s="39"/>
      <c r="E309" s="39"/>
      <c r="F309" s="40"/>
      <c r="G309" s="40"/>
      <c r="H309" s="40"/>
      <c r="I309" s="40"/>
      <c r="J309" s="40"/>
      <c r="K309" s="40"/>
      <c r="L309" s="40"/>
      <c r="M309" s="40"/>
      <c r="N309" s="40"/>
      <c r="O309" s="39"/>
      <c r="P309" s="39"/>
      <c r="Q309" s="39"/>
      <c r="R309" s="39"/>
    </row>
    <row r="310" spans="1:19">
      <c r="A310" s="39"/>
      <c r="B310" s="39"/>
      <c r="C310" s="39"/>
      <c r="D310" s="39"/>
      <c r="E310" s="39"/>
      <c r="F310" s="40"/>
      <c r="G310" s="40"/>
      <c r="H310" s="40"/>
      <c r="I310" s="40"/>
      <c r="J310" s="40"/>
      <c r="K310" s="40"/>
      <c r="L310" s="40"/>
      <c r="M310" s="40"/>
      <c r="N310" s="40"/>
      <c r="O310" s="39"/>
      <c r="P310" s="39"/>
      <c r="Q310" s="39"/>
      <c r="R310" s="39"/>
    </row>
    <row r="311" spans="1:19">
      <c r="A311" s="39"/>
      <c r="B311" s="39"/>
      <c r="C311" s="39"/>
      <c r="D311" s="39"/>
      <c r="E311" s="39"/>
      <c r="F311" s="40"/>
      <c r="G311" s="40"/>
      <c r="H311" s="40"/>
      <c r="I311" s="40"/>
      <c r="J311" s="40"/>
      <c r="K311" s="40"/>
      <c r="L311" s="40"/>
      <c r="M311" s="40"/>
      <c r="N311" s="40"/>
      <c r="O311" s="39"/>
      <c r="P311" s="39"/>
      <c r="Q311" s="39"/>
      <c r="R311" s="39"/>
    </row>
    <row r="312" spans="1:19">
      <c r="A312" s="39"/>
      <c r="B312" s="39"/>
      <c r="C312" s="39"/>
      <c r="D312" s="39"/>
      <c r="E312" s="39"/>
      <c r="F312" s="40"/>
      <c r="G312" s="40"/>
      <c r="H312" s="40"/>
      <c r="I312" s="40"/>
      <c r="J312" s="40"/>
      <c r="K312" s="40"/>
      <c r="L312" s="40"/>
      <c r="M312" s="40"/>
      <c r="N312" s="40"/>
      <c r="O312" s="39"/>
      <c r="P312" s="39"/>
      <c r="Q312" s="39"/>
      <c r="R312" s="39"/>
    </row>
    <row r="313" spans="1:19">
      <c r="A313" s="39"/>
      <c r="B313" s="39"/>
      <c r="C313" s="39"/>
      <c r="D313" s="39"/>
      <c r="E313" s="39"/>
      <c r="F313" s="40"/>
      <c r="G313" s="40"/>
      <c r="H313" s="40"/>
      <c r="I313" s="40"/>
      <c r="J313" s="40"/>
      <c r="K313" s="40"/>
      <c r="L313" s="40"/>
      <c r="M313" s="40"/>
      <c r="N313" s="40"/>
      <c r="O313" s="39"/>
      <c r="P313" s="39"/>
      <c r="Q313" s="39"/>
      <c r="R313" s="39"/>
    </row>
    <row r="314" spans="1:19">
      <c r="A314" s="39"/>
      <c r="B314" s="39"/>
      <c r="C314" s="39"/>
      <c r="D314" s="39"/>
      <c r="E314" s="39"/>
      <c r="F314" s="40"/>
      <c r="G314" s="40"/>
      <c r="H314" s="40"/>
      <c r="I314" s="40"/>
      <c r="J314" s="40"/>
      <c r="K314" s="40"/>
      <c r="L314" s="40"/>
      <c r="M314" s="40"/>
      <c r="N314" s="40"/>
      <c r="O314" s="39"/>
      <c r="P314" s="39"/>
      <c r="Q314" s="39"/>
      <c r="R314" s="39"/>
    </row>
    <row r="315" spans="1:19">
      <c r="A315" s="39"/>
      <c r="B315" s="39"/>
      <c r="C315" s="39"/>
      <c r="D315" s="39"/>
      <c r="E315" s="39"/>
      <c r="F315" s="40"/>
      <c r="G315" s="40"/>
      <c r="H315" s="40"/>
      <c r="I315" s="40"/>
      <c r="J315" s="40"/>
      <c r="K315" s="40"/>
      <c r="L315" s="40"/>
      <c r="M315" s="40"/>
      <c r="N315" s="40"/>
      <c r="O315" s="39"/>
      <c r="P315" s="39"/>
      <c r="Q315" s="39"/>
      <c r="R315" s="39"/>
    </row>
    <row r="316" spans="1:19">
      <c r="A316" s="39"/>
      <c r="B316" s="39"/>
      <c r="C316" s="39"/>
      <c r="D316" s="39"/>
      <c r="E316" s="39"/>
      <c r="F316" s="40"/>
      <c r="G316" s="40"/>
      <c r="H316" s="40"/>
      <c r="I316" s="40"/>
      <c r="J316" s="40"/>
      <c r="K316" s="40"/>
      <c r="L316" s="40"/>
      <c r="M316" s="40"/>
      <c r="N316" s="40"/>
      <c r="O316" s="39"/>
      <c r="P316" s="39"/>
      <c r="Q316" s="39"/>
      <c r="R316" s="39"/>
    </row>
    <row r="317" spans="1:19">
      <c r="A317" s="39"/>
      <c r="B317" s="39"/>
      <c r="C317" s="39"/>
      <c r="D317" s="39"/>
      <c r="E317" s="39"/>
      <c r="F317" s="40"/>
      <c r="G317" s="40"/>
      <c r="H317" s="40"/>
      <c r="I317" s="40"/>
      <c r="J317" s="40"/>
      <c r="K317" s="40"/>
      <c r="L317" s="40"/>
      <c r="M317" s="40"/>
      <c r="N317" s="40"/>
      <c r="O317" s="39"/>
      <c r="P317" s="39"/>
      <c r="Q317" s="39"/>
      <c r="R317" s="39"/>
    </row>
    <row r="318" spans="1:19">
      <c r="A318" s="39"/>
      <c r="B318" s="39"/>
      <c r="C318" s="39"/>
      <c r="D318" s="39"/>
      <c r="E318" s="39"/>
      <c r="F318" s="39"/>
      <c r="G318" s="39"/>
      <c r="H318" s="39"/>
      <c r="I318" s="39"/>
      <c r="J318" s="39"/>
      <c r="K318" s="39"/>
      <c r="L318" s="39"/>
      <c r="M318" s="39"/>
      <c r="N318" s="39"/>
      <c r="O318" s="39"/>
      <c r="P318" s="39"/>
      <c r="Q318" s="39"/>
      <c r="R318" s="39"/>
    </row>
    <row r="319" spans="1:19">
      <c r="A319" s="38"/>
      <c r="B319" s="38"/>
      <c r="C319" s="38"/>
      <c r="D319" s="38"/>
      <c r="E319" s="38"/>
      <c r="F319" s="38"/>
      <c r="G319" s="38"/>
      <c r="H319" s="38"/>
      <c r="I319" s="38"/>
      <c r="J319" s="38"/>
      <c r="K319" s="38"/>
      <c r="L319" s="38"/>
      <c r="M319" s="38"/>
      <c r="N319" s="38"/>
      <c r="O319" s="38"/>
      <c r="P319" s="38"/>
      <c r="Q319" s="38"/>
      <c r="R319" s="38"/>
      <c r="S319" s="38"/>
    </row>
    <row r="320" spans="1:19">
      <c r="A320" s="39"/>
      <c r="B320" s="39"/>
      <c r="C320" s="39"/>
      <c r="D320" s="39"/>
      <c r="E320" s="39"/>
      <c r="F320" s="40"/>
      <c r="G320" s="40"/>
      <c r="H320" s="40"/>
      <c r="I320" s="40"/>
      <c r="J320" s="40"/>
      <c r="K320" s="40"/>
      <c r="L320" s="40"/>
      <c r="M320" s="40"/>
      <c r="N320" s="40"/>
      <c r="O320" s="39"/>
      <c r="P320" s="39"/>
      <c r="Q320" s="39"/>
      <c r="R320" s="39"/>
    </row>
    <row r="321" spans="1:18">
      <c r="A321" s="39"/>
      <c r="B321" s="39"/>
      <c r="C321" s="39"/>
      <c r="D321" s="39"/>
      <c r="E321" s="39"/>
      <c r="F321" s="40"/>
      <c r="G321" s="40"/>
      <c r="H321" s="40"/>
      <c r="I321" s="40"/>
      <c r="J321" s="40"/>
      <c r="K321" s="40"/>
      <c r="L321" s="40"/>
      <c r="M321" s="40"/>
      <c r="N321" s="40"/>
      <c r="O321" s="39"/>
      <c r="P321" s="39"/>
      <c r="Q321" s="39"/>
      <c r="R321" s="39"/>
    </row>
    <row r="322" spans="1:18">
      <c r="A322" s="39"/>
      <c r="B322" s="39"/>
      <c r="C322" s="39"/>
      <c r="D322" s="39"/>
      <c r="E322" s="39"/>
      <c r="F322" s="40"/>
      <c r="G322" s="40"/>
      <c r="H322" s="40"/>
      <c r="I322" s="40"/>
      <c r="J322" s="40"/>
      <c r="K322" s="40"/>
      <c r="L322" s="40"/>
      <c r="M322" s="40"/>
      <c r="N322" s="40"/>
      <c r="O322" s="39"/>
      <c r="P322" s="39"/>
      <c r="Q322" s="39"/>
      <c r="R322" s="39"/>
    </row>
    <row r="323" spans="1:18">
      <c r="A323" s="39"/>
      <c r="B323" s="39"/>
      <c r="C323" s="39"/>
      <c r="D323" s="39"/>
      <c r="E323" s="39"/>
      <c r="F323" s="40"/>
      <c r="G323" s="40"/>
      <c r="H323" s="40"/>
      <c r="I323" s="40"/>
      <c r="J323" s="40"/>
      <c r="K323" s="40"/>
      <c r="L323" s="40"/>
      <c r="M323" s="40"/>
      <c r="N323" s="40"/>
      <c r="O323" s="39"/>
      <c r="P323" s="39"/>
      <c r="Q323" s="39"/>
      <c r="R323" s="39"/>
    </row>
    <row r="324" spans="1:18">
      <c r="A324" s="39"/>
      <c r="B324" s="39"/>
      <c r="C324" s="39"/>
      <c r="D324" s="39"/>
      <c r="E324" s="39"/>
      <c r="F324" s="40"/>
      <c r="G324" s="40"/>
      <c r="H324" s="40"/>
      <c r="I324" s="40"/>
      <c r="J324" s="40"/>
      <c r="K324" s="40"/>
      <c r="L324" s="40"/>
      <c r="M324" s="40"/>
      <c r="N324" s="40"/>
      <c r="O324" s="39"/>
      <c r="P324" s="39"/>
      <c r="Q324" s="39"/>
      <c r="R324" s="39"/>
    </row>
    <row r="325" spans="1:18">
      <c r="A325" s="39"/>
      <c r="B325" s="39"/>
      <c r="C325" s="39"/>
      <c r="D325" s="39"/>
      <c r="E325" s="39"/>
      <c r="F325" s="40"/>
      <c r="G325" s="40"/>
      <c r="H325" s="40"/>
      <c r="I325" s="40"/>
      <c r="J325" s="40"/>
      <c r="K325" s="40"/>
      <c r="L325" s="40"/>
      <c r="M325" s="40"/>
      <c r="N325" s="40"/>
      <c r="O325" s="39"/>
      <c r="P325" s="39"/>
      <c r="Q325" s="39"/>
      <c r="R325" s="39"/>
    </row>
    <row r="326" spans="1:18">
      <c r="A326" s="39"/>
      <c r="B326" s="39"/>
      <c r="C326" s="39"/>
      <c r="D326" s="39"/>
      <c r="E326" s="39"/>
      <c r="F326" s="40"/>
      <c r="G326" s="40"/>
      <c r="H326" s="40"/>
      <c r="I326" s="40"/>
      <c r="J326" s="40"/>
      <c r="K326" s="40"/>
      <c r="L326" s="40"/>
      <c r="M326" s="40"/>
      <c r="N326" s="40"/>
      <c r="O326" s="39"/>
      <c r="P326" s="39"/>
      <c r="Q326" s="39"/>
      <c r="R326" s="39"/>
    </row>
    <row r="327" spans="1:18">
      <c r="A327" s="39"/>
      <c r="B327" s="39"/>
      <c r="C327" s="39"/>
      <c r="D327" s="39"/>
      <c r="E327" s="39"/>
      <c r="F327" s="40"/>
      <c r="G327" s="40"/>
      <c r="H327" s="40"/>
      <c r="I327" s="40"/>
      <c r="J327" s="40"/>
      <c r="K327" s="40"/>
      <c r="L327" s="40"/>
      <c r="M327" s="40"/>
      <c r="N327" s="40"/>
      <c r="O327" s="39"/>
      <c r="P327" s="39"/>
      <c r="Q327" s="39"/>
      <c r="R327" s="39"/>
    </row>
    <row r="328" spans="1:18">
      <c r="A328" s="39"/>
      <c r="B328" s="39"/>
      <c r="C328" s="39"/>
      <c r="D328" s="39"/>
      <c r="E328" s="39"/>
      <c r="F328" s="40"/>
      <c r="G328" s="40"/>
      <c r="H328" s="40"/>
      <c r="I328" s="40"/>
      <c r="J328" s="40"/>
      <c r="K328" s="40"/>
      <c r="L328" s="40"/>
      <c r="M328" s="40"/>
      <c r="N328" s="40"/>
      <c r="O328" s="39"/>
      <c r="P328" s="39"/>
      <c r="Q328" s="39"/>
      <c r="R328" s="39"/>
    </row>
    <row r="329" spans="1:18">
      <c r="A329" s="39"/>
      <c r="B329" s="39"/>
      <c r="C329" s="39"/>
      <c r="D329" s="39"/>
      <c r="E329" s="39"/>
      <c r="F329" s="40"/>
      <c r="G329" s="40"/>
      <c r="H329" s="40"/>
      <c r="I329" s="40"/>
      <c r="J329" s="40"/>
      <c r="K329" s="40"/>
      <c r="L329" s="40"/>
      <c r="M329" s="40"/>
      <c r="N329" s="40"/>
      <c r="O329" s="39"/>
      <c r="P329" s="39"/>
      <c r="Q329" s="39"/>
      <c r="R329" s="39"/>
    </row>
    <row r="330" spans="1:18">
      <c r="A330" s="39"/>
      <c r="B330" s="39"/>
      <c r="C330" s="39"/>
      <c r="D330" s="39"/>
      <c r="E330" s="39"/>
      <c r="F330" s="40"/>
      <c r="G330" s="40"/>
      <c r="H330" s="40"/>
      <c r="I330" s="40"/>
      <c r="J330" s="40"/>
      <c r="K330" s="40"/>
      <c r="L330" s="40"/>
      <c r="M330" s="40"/>
      <c r="N330" s="40"/>
      <c r="O330" s="39"/>
      <c r="P330" s="39"/>
      <c r="Q330" s="39"/>
      <c r="R330" s="39"/>
    </row>
    <row r="331" spans="1:18">
      <c r="A331" s="39"/>
      <c r="B331" s="39"/>
      <c r="C331" s="39"/>
      <c r="D331" s="39"/>
      <c r="E331" s="39"/>
      <c r="F331" s="40"/>
      <c r="G331" s="40"/>
      <c r="H331" s="40"/>
      <c r="I331" s="40"/>
      <c r="J331" s="40"/>
      <c r="K331" s="40"/>
      <c r="L331" s="40"/>
      <c r="M331" s="40"/>
      <c r="N331" s="40"/>
      <c r="O331" s="39"/>
      <c r="P331" s="39"/>
      <c r="Q331" s="39"/>
      <c r="R331" s="39"/>
    </row>
    <row r="332" spans="1:18">
      <c r="A332" s="39"/>
      <c r="B332" s="39"/>
      <c r="C332" s="39"/>
      <c r="D332" s="39"/>
      <c r="E332" s="39"/>
      <c r="F332" s="40"/>
      <c r="G332" s="40"/>
      <c r="H332" s="40"/>
      <c r="I332" s="40"/>
      <c r="J332" s="40"/>
      <c r="K332" s="40"/>
      <c r="L332" s="40"/>
      <c r="M332" s="40"/>
      <c r="N332" s="40"/>
      <c r="O332" s="39"/>
      <c r="P332" s="39"/>
      <c r="Q332" s="39"/>
      <c r="R332" s="39"/>
    </row>
    <row r="333" spans="1:18">
      <c r="A333" s="39"/>
      <c r="B333" s="39"/>
      <c r="C333" s="39"/>
      <c r="D333" s="39"/>
      <c r="E333" s="39"/>
      <c r="F333" s="40"/>
      <c r="G333" s="40"/>
      <c r="H333" s="40"/>
      <c r="I333" s="40"/>
      <c r="J333" s="40"/>
      <c r="K333" s="40"/>
      <c r="L333" s="40"/>
      <c r="M333" s="40"/>
      <c r="N333" s="40"/>
      <c r="O333" s="39"/>
      <c r="P333" s="39"/>
      <c r="Q333" s="39"/>
      <c r="R333" s="39"/>
    </row>
    <row r="334" spans="1:18">
      <c r="A334" s="39"/>
      <c r="B334" s="39"/>
      <c r="C334" s="39"/>
      <c r="D334" s="39"/>
      <c r="E334" s="39"/>
      <c r="F334" s="40"/>
      <c r="G334" s="40"/>
      <c r="H334" s="40"/>
      <c r="I334" s="40"/>
      <c r="J334" s="40"/>
      <c r="K334" s="40"/>
      <c r="L334" s="40"/>
      <c r="M334" s="40"/>
      <c r="N334" s="40"/>
      <c r="O334" s="39"/>
      <c r="P334" s="39"/>
      <c r="Q334" s="39"/>
      <c r="R334" s="39"/>
    </row>
    <row r="335" spans="1:18">
      <c r="A335" s="39"/>
      <c r="B335" s="39"/>
      <c r="C335" s="39"/>
      <c r="D335" s="39"/>
      <c r="E335" s="39"/>
      <c r="F335" s="40"/>
      <c r="G335" s="40"/>
      <c r="H335" s="40"/>
      <c r="I335" s="40"/>
      <c r="J335" s="40"/>
      <c r="K335" s="40"/>
      <c r="L335" s="40"/>
      <c r="M335" s="40"/>
      <c r="N335" s="40"/>
      <c r="O335" s="39"/>
      <c r="P335" s="39"/>
      <c r="Q335" s="39"/>
      <c r="R335" s="39"/>
    </row>
    <row r="336" spans="1:18">
      <c r="A336" s="39"/>
      <c r="B336" s="39"/>
      <c r="C336" s="39"/>
      <c r="D336" s="39"/>
      <c r="E336" s="39"/>
      <c r="F336" s="40"/>
      <c r="G336" s="40"/>
      <c r="H336" s="40"/>
      <c r="I336" s="40"/>
      <c r="J336" s="40"/>
      <c r="K336" s="40"/>
      <c r="L336" s="40"/>
      <c r="M336" s="40"/>
      <c r="N336" s="40"/>
      <c r="O336" s="39"/>
      <c r="P336" s="39"/>
      <c r="Q336" s="39"/>
      <c r="R336" s="39"/>
    </row>
    <row r="337" spans="1:18">
      <c r="A337" s="39"/>
      <c r="B337" s="39"/>
      <c r="C337" s="39"/>
      <c r="D337" s="39"/>
      <c r="E337" s="39"/>
      <c r="F337" s="40"/>
      <c r="G337" s="40"/>
      <c r="H337" s="40"/>
      <c r="I337" s="40"/>
      <c r="J337" s="40"/>
      <c r="K337" s="40"/>
      <c r="L337" s="40"/>
      <c r="M337" s="40"/>
      <c r="N337" s="40"/>
      <c r="O337" s="39"/>
      <c r="P337" s="39"/>
      <c r="Q337" s="39"/>
      <c r="R337" s="39"/>
    </row>
    <row r="338" spans="1:18">
      <c r="A338" s="39"/>
      <c r="B338" s="39"/>
      <c r="C338" s="39"/>
      <c r="D338" s="39"/>
      <c r="E338" s="39"/>
      <c r="F338" s="40"/>
      <c r="G338" s="40"/>
      <c r="H338" s="40"/>
      <c r="I338" s="40"/>
      <c r="J338" s="40"/>
      <c r="K338" s="40"/>
      <c r="L338" s="40"/>
      <c r="M338" s="40"/>
      <c r="N338" s="40"/>
      <c r="O338" s="39"/>
      <c r="P338" s="39"/>
      <c r="Q338" s="39"/>
      <c r="R338" s="39"/>
    </row>
    <row r="339" spans="1:18">
      <c r="A339" s="39"/>
      <c r="B339" s="39"/>
      <c r="C339" s="39"/>
      <c r="D339" s="39"/>
      <c r="E339" s="39"/>
      <c r="F339" s="40"/>
      <c r="G339" s="40"/>
      <c r="H339" s="40"/>
      <c r="I339" s="40"/>
      <c r="J339" s="40"/>
      <c r="K339" s="40"/>
      <c r="L339" s="40"/>
      <c r="M339" s="40"/>
      <c r="N339" s="40"/>
      <c r="O339" s="39"/>
      <c r="P339" s="39"/>
      <c r="Q339" s="39"/>
      <c r="R339" s="39"/>
    </row>
    <row r="340" spans="1:18">
      <c r="A340" s="39"/>
      <c r="B340" s="39"/>
      <c r="C340" s="39"/>
      <c r="D340" s="39"/>
      <c r="E340" s="39"/>
      <c r="F340" s="40"/>
      <c r="G340" s="40"/>
      <c r="H340" s="40"/>
      <c r="I340" s="40"/>
      <c r="J340" s="40"/>
      <c r="K340" s="40"/>
      <c r="L340" s="40"/>
      <c r="M340" s="40"/>
      <c r="N340" s="40"/>
      <c r="O340" s="39"/>
      <c r="P340" s="39"/>
      <c r="Q340" s="39"/>
      <c r="R340" s="39"/>
    </row>
    <row r="341" spans="1:18">
      <c r="A341" s="39"/>
      <c r="B341" s="39"/>
      <c r="C341" s="39"/>
      <c r="D341" s="39"/>
      <c r="E341" s="39"/>
      <c r="F341" s="40"/>
      <c r="G341" s="40"/>
      <c r="H341" s="40"/>
      <c r="I341" s="40"/>
      <c r="J341" s="40"/>
      <c r="K341" s="40"/>
      <c r="L341" s="40"/>
      <c r="M341" s="40"/>
      <c r="N341" s="40"/>
      <c r="O341" s="39"/>
      <c r="P341" s="39"/>
      <c r="Q341" s="39"/>
      <c r="R341" s="39"/>
    </row>
    <row r="342" spans="1:18">
      <c r="A342" s="39"/>
      <c r="B342" s="39"/>
      <c r="C342" s="39"/>
      <c r="D342" s="39"/>
      <c r="E342" s="39"/>
      <c r="F342" s="40"/>
      <c r="G342" s="40"/>
      <c r="H342" s="40"/>
      <c r="I342" s="40"/>
      <c r="J342" s="40"/>
      <c r="K342" s="40"/>
      <c r="L342" s="40"/>
      <c r="M342" s="40"/>
      <c r="N342" s="40"/>
      <c r="O342" s="39"/>
      <c r="P342" s="39"/>
      <c r="Q342" s="39"/>
      <c r="R342" s="39"/>
    </row>
    <row r="343" spans="1:18">
      <c r="A343" s="39"/>
      <c r="B343" s="39"/>
      <c r="C343" s="39"/>
      <c r="D343" s="39"/>
      <c r="E343" s="39"/>
      <c r="F343" s="40"/>
      <c r="G343" s="40"/>
      <c r="H343" s="40"/>
      <c r="I343" s="40"/>
      <c r="J343" s="40"/>
      <c r="K343" s="40"/>
      <c r="L343" s="40"/>
      <c r="M343" s="40"/>
      <c r="N343" s="40"/>
      <c r="O343" s="39"/>
      <c r="P343" s="39"/>
      <c r="Q343" s="39"/>
      <c r="R343" s="39"/>
    </row>
    <row r="344" spans="1:18">
      <c r="A344" s="39"/>
      <c r="B344" s="39"/>
      <c r="C344" s="39"/>
      <c r="D344" s="39"/>
      <c r="E344" s="39"/>
      <c r="F344" s="40"/>
      <c r="G344" s="40"/>
      <c r="H344" s="40"/>
      <c r="I344" s="40"/>
      <c r="J344" s="40"/>
      <c r="K344" s="40"/>
      <c r="L344" s="40"/>
      <c r="M344" s="40"/>
      <c r="N344" s="40"/>
      <c r="O344" s="39"/>
      <c r="P344" s="39"/>
      <c r="Q344" s="39"/>
      <c r="R344" s="39"/>
    </row>
    <row r="345" spans="1:18">
      <c r="A345" s="39"/>
      <c r="B345" s="39"/>
      <c r="C345" s="39"/>
      <c r="D345" s="39"/>
      <c r="E345" s="39"/>
      <c r="F345" s="40"/>
      <c r="G345" s="40"/>
      <c r="H345" s="40"/>
      <c r="I345" s="40"/>
      <c r="J345" s="40"/>
      <c r="K345" s="40"/>
      <c r="L345" s="40"/>
      <c r="M345" s="40"/>
      <c r="N345" s="40"/>
      <c r="O345" s="39"/>
      <c r="P345" s="39"/>
      <c r="Q345" s="39"/>
      <c r="R345" s="39"/>
    </row>
    <row r="346" spans="1:18">
      <c r="A346" s="39"/>
      <c r="B346" s="39"/>
      <c r="C346" s="39"/>
      <c r="D346" s="39"/>
      <c r="E346" s="39"/>
      <c r="F346" s="40"/>
      <c r="G346" s="40"/>
      <c r="H346" s="40"/>
      <c r="I346" s="40"/>
      <c r="J346" s="40"/>
      <c r="K346" s="40"/>
      <c r="L346" s="40"/>
      <c r="M346" s="40"/>
      <c r="N346" s="40"/>
      <c r="O346" s="39"/>
      <c r="P346" s="39"/>
      <c r="Q346" s="39"/>
      <c r="R346" s="39"/>
    </row>
    <row r="347" spans="1:18">
      <c r="A347" s="39"/>
      <c r="B347" s="39"/>
      <c r="C347" s="39"/>
      <c r="D347" s="39"/>
      <c r="E347" s="39"/>
      <c r="F347" s="40"/>
      <c r="G347" s="40"/>
      <c r="H347" s="40"/>
      <c r="I347" s="40"/>
      <c r="J347" s="40"/>
      <c r="K347" s="40"/>
      <c r="L347" s="40"/>
      <c r="M347" s="40"/>
      <c r="N347" s="40"/>
      <c r="O347" s="39"/>
      <c r="P347" s="39"/>
      <c r="Q347" s="39"/>
      <c r="R347" s="39"/>
    </row>
    <row r="348" spans="1:18">
      <c r="A348" s="39"/>
      <c r="B348" s="39"/>
      <c r="C348" s="39"/>
      <c r="D348" s="39"/>
      <c r="E348" s="39"/>
      <c r="F348" s="40"/>
      <c r="G348" s="40"/>
      <c r="H348" s="40"/>
      <c r="I348" s="40"/>
      <c r="J348" s="40"/>
      <c r="K348" s="40"/>
      <c r="L348" s="40"/>
      <c r="M348" s="40"/>
      <c r="N348" s="40"/>
      <c r="O348" s="39"/>
      <c r="P348" s="39"/>
      <c r="Q348" s="39"/>
      <c r="R348" s="39"/>
    </row>
    <row r="349" spans="1:18">
      <c r="A349" s="39"/>
      <c r="B349" s="39"/>
      <c r="C349" s="39"/>
      <c r="D349" s="39"/>
      <c r="E349" s="39"/>
      <c r="F349" s="40"/>
      <c r="G349" s="40"/>
      <c r="H349" s="40"/>
      <c r="I349" s="40"/>
      <c r="J349" s="40"/>
      <c r="K349" s="40"/>
      <c r="L349" s="40"/>
      <c r="M349" s="40"/>
      <c r="N349" s="40"/>
      <c r="O349" s="39"/>
      <c r="P349" s="39"/>
      <c r="Q349" s="39"/>
      <c r="R349" s="39"/>
    </row>
    <row r="350" spans="1:18">
      <c r="A350" s="39"/>
      <c r="B350" s="39"/>
      <c r="C350" s="39"/>
      <c r="D350" s="39"/>
      <c r="E350" s="39"/>
      <c r="F350" s="40"/>
      <c r="G350" s="40"/>
      <c r="H350" s="40"/>
      <c r="I350" s="40"/>
      <c r="J350" s="40"/>
      <c r="K350" s="40"/>
      <c r="L350" s="40"/>
      <c r="M350" s="40"/>
      <c r="N350" s="40"/>
      <c r="O350" s="39"/>
      <c r="P350" s="39"/>
      <c r="Q350" s="39"/>
      <c r="R350" s="39"/>
    </row>
    <row r="351" spans="1:18">
      <c r="A351" s="39"/>
      <c r="B351" s="39"/>
      <c r="C351" s="39"/>
      <c r="D351" s="39"/>
      <c r="E351" s="39"/>
      <c r="F351" s="40"/>
      <c r="G351" s="40"/>
      <c r="H351" s="40"/>
      <c r="I351" s="40"/>
      <c r="J351" s="40"/>
      <c r="K351" s="40"/>
      <c r="L351" s="40"/>
      <c r="M351" s="40"/>
      <c r="N351" s="40"/>
      <c r="O351" s="39"/>
      <c r="P351" s="39"/>
      <c r="Q351" s="39"/>
      <c r="R351" s="39"/>
    </row>
    <row r="352" spans="1:18">
      <c r="A352" s="39"/>
      <c r="B352" s="39"/>
      <c r="C352" s="39"/>
      <c r="D352" s="39"/>
      <c r="E352" s="39"/>
      <c r="F352" s="40"/>
      <c r="G352" s="40"/>
      <c r="H352" s="40"/>
      <c r="I352" s="40"/>
      <c r="J352" s="40"/>
      <c r="K352" s="40"/>
      <c r="L352" s="40"/>
      <c r="M352" s="40"/>
      <c r="N352" s="40"/>
      <c r="O352" s="39"/>
      <c r="P352" s="39"/>
      <c r="Q352" s="39"/>
      <c r="R352" s="39"/>
    </row>
    <row r="353" spans="1:18">
      <c r="A353" s="39"/>
      <c r="B353" s="39"/>
      <c r="C353" s="39"/>
      <c r="D353" s="39"/>
      <c r="E353" s="39"/>
      <c r="F353" s="40"/>
      <c r="G353" s="40"/>
      <c r="H353" s="40"/>
      <c r="I353" s="40"/>
      <c r="J353" s="40"/>
      <c r="K353" s="40"/>
      <c r="L353" s="40"/>
      <c r="M353" s="40"/>
      <c r="N353" s="40"/>
      <c r="O353" s="39"/>
      <c r="P353" s="39"/>
      <c r="Q353" s="39"/>
      <c r="R353" s="39"/>
    </row>
    <row r="354" spans="1:18">
      <c r="A354" s="39"/>
      <c r="B354" s="39"/>
      <c r="C354" s="39"/>
      <c r="D354" s="39"/>
      <c r="E354" s="39"/>
      <c r="F354" s="40"/>
      <c r="G354" s="40"/>
      <c r="H354" s="40"/>
      <c r="I354" s="40"/>
      <c r="J354" s="40"/>
      <c r="K354" s="40"/>
      <c r="L354" s="40"/>
      <c r="M354" s="40"/>
      <c r="N354" s="40"/>
      <c r="O354" s="39"/>
      <c r="P354" s="39"/>
      <c r="Q354" s="39"/>
      <c r="R354" s="39"/>
    </row>
    <row r="355" spans="1:18">
      <c r="A355" s="39"/>
      <c r="B355" s="39"/>
      <c r="C355" s="39"/>
      <c r="D355" s="39"/>
      <c r="E355" s="39"/>
      <c r="F355" s="40"/>
      <c r="G355" s="40"/>
      <c r="H355" s="40"/>
      <c r="I355" s="40"/>
      <c r="J355" s="40"/>
      <c r="K355" s="40"/>
      <c r="L355" s="40"/>
      <c r="M355" s="40"/>
      <c r="N355" s="40"/>
      <c r="O355" s="39"/>
      <c r="P355" s="39"/>
      <c r="Q355" s="39"/>
      <c r="R355" s="39"/>
    </row>
    <row r="356" spans="1:18">
      <c r="A356" s="39"/>
      <c r="B356" s="39"/>
      <c r="C356" s="39"/>
      <c r="D356" s="39"/>
      <c r="E356" s="39"/>
      <c r="F356" s="40"/>
      <c r="G356" s="40"/>
      <c r="H356" s="40"/>
      <c r="I356" s="40"/>
      <c r="J356" s="40"/>
      <c r="K356" s="40"/>
      <c r="L356" s="40"/>
      <c r="M356" s="40"/>
      <c r="N356" s="40"/>
      <c r="O356" s="39"/>
      <c r="P356" s="39"/>
      <c r="Q356" s="39"/>
      <c r="R356" s="39"/>
    </row>
    <row r="357" spans="1:18">
      <c r="A357" s="39"/>
      <c r="B357" s="39"/>
      <c r="C357" s="39"/>
      <c r="D357" s="39"/>
      <c r="E357" s="39"/>
      <c r="F357" s="40"/>
      <c r="G357" s="40"/>
      <c r="H357" s="40"/>
      <c r="I357" s="40"/>
      <c r="J357" s="40"/>
      <c r="K357" s="40"/>
      <c r="L357" s="40"/>
      <c r="M357" s="40"/>
      <c r="N357" s="40"/>
      <c r="O357" s="39"/>
      <c r="P357" s="39"/>
      <c r="Q357" s="39"/>
      <c r="R357" s="39"/>
    </row>
    <row r="358" spans="1:18">
      <c r="A358" s="39"/>
      <c r="B358" s="39"/>
      <c r="C358" s="39"/>
      <c r="D358" s="39"/>
      <c r="E358" s="39"/>
      <c r="F358" s="40"/>
      <c r="G358" s="40"/>
      <c r="H358" s="40"/>
      <c r="I358" s="40"/>
      <c r="J358" s="40"/>
      <c r="K358" s="40"/>
      <c r="L358" s="40"/>
      <c r="M358" s="40"/>
      <c r="N358" s="40"/>
      <c r="O358" s="39"/>
      <c r="P358" s="39"/>
      <c r="Q358" s="39"/>
      <c r="R358" s="39"/>
    </row>
    <row r="359" spans="1:18">
      <c r="A359" s="39"/>
      <c r="B359" s="39"/>
      <c r="C359" s="39"/>
      <c r="D359" s="39"/>
      <c r="E359" s="39"/>
      <c r="F359" s="40"/>
      <c r="G359" s="40"/>
      <c r="H359" s="40"/>
      <c r="I359" s="40"/>
      <c r="J359" s="40"/>
      <c r="K359" s="40"/>
      <c r="L359" s="40"/>
      <c r="M359" s="40"/>
      <c r="N359" s="40"/>
      <c r="O359" s="39"/>
      <c r="P359" s="39"/>
      <c r="Q359" s="39"/>
      <c r="R359" s="39"/>
    </row>
    <row r="360" spans="1:18">
      <c r="A360" s="39"/>
      <c r="B360" s="39"/>
      <c r="C360" s="39"/>
      <c r="D360" s="39"/>
      <c r="E360" s="39"/>
      <c r="F360" s="40"/>
      <c r="G360" s="40"/>
      <c r="H360" s="40"/>
      <c r="I360" s="40"/>
      <c r="J360" s="40"/>
      <c r="K360" s="40"/>
      <c r="L360" s="40"/>
      <c r="M360" s="40"/>
      <c r="N360" s="40"/>
      <c r="O360" s="39"/>
      <c r="P360" s="39"/>
      <c r="Q360" s="39"/>
      <c r="R360" s="39"/>
    </row>
    <row r="361" spans="1:18">
      <c r="A361" s="39"/>
      <c r="B361" s="39"/>
      <c r="C361" s="39"/>
      <c r="D361" s="39"/>
      <c r="E361" s="39"/>
      <c r="F361" s="40"/>
      <c r="G361" s="40"/>
      <c r="H361" s="40"/>
      <c r="I361" s="40"/>
      <c r="J361" s="40"/>
      <c r="K361" s="40"/>
      <c r="L361" s="40"/>
      <c r="M361" s="40"/>
      <c r="N361" s="40"/>
      <c r="O361" s="39"/>
      <c r="P361" s="39"/>
      <c r="Q361" s="39"/>
      <c r="R361" s="39"/>
    </row>
    <row r="362" spans="1:18">
      <c r="A362" s="39"/>
      <c r="B362" s="39"/>
      <c r="C362" s="39"/>
      <c r="D362" s="39"/>
      <c r="E362" s="39"/>
      <c r="F362" s="40"/>
      <c r="G362" s="40"/>
      <c r="H362" s="40"/>
      <c r="I362" s="40"/>
      <c r="J362" s="40"/>
      <c r="K362" s="40"/>
      <c r="L362" s="40"/>
      <c r="M362" s="40"/>
      <c r="N362" s="40"/>
      <c r="O362" s="39"/>
      <c r="P362" s="39"/>
      <c r="Q362" s="39"/>
      <c r="R362" s="39"/>
    </row>
    <row r="363" spans="1:18">
      <c r="A363" s="39"/>
      <c r="B363" s="39"/>
      <c r="C363" s="39"/>
      <c r="D363" s="39"/>
      <c r="E363" s="39"/>
      <c r="F363" s="40"/>
      <c r="G363" s="40"/>
      <c r="H363" s="40"/>
      <c r="I363" s="40"/>
      <c r="J363" s="40"/>
      <c r="K363" s="40"/>
      <c r="L363" s="40"/>
      <c r="M363" s="40"/>
      <c r="N363" s="40"/>
      <c r="O363" s="39"/>
      <c r="P363" s="39"/>
      <c r="Q363" s="39"/>
      <c r="R363" s="39"/>
    </row>
    <row r="364" spans="1:18">
      <c r="A364" s="39"/>
      <c r="B364" s="39"/>
      <c r="C364" s="39"/>
      <c r="D364" s="39"/>
      <c r="E364" s="39"/>
      <c r="F364" s="40"/>
      <c r="G364" s="40"/>
      <c r="H364" s="40"/>
      <c r="I364" s="40"/>
      <c r="J364" s="40"/>
      <c r="K364" s="40"/>
      <c r="L364" s="40"/>
      <c r="M364" s="40"/>
      <c r="N364" s="40"/>
      <c r="O364" s="39"/>
      <c r="P364" s="39"/>
      <c r="Q364" s="39"/>
      <c r="R364" s="39"/>
    </row>
    <row r="365" spans="1:18">
      <c r="A365" s="39"/>
      <c r="B365" s="39"/>
      <c r="C365" s="39"/>
      <c r="D365" s="39"/>
      <c r="E365" s="39"/>
      <c r="F365" s="40"/>
      <c r="G365" s="40"/>
      <c r="H365" s="40"/>
      <c r="I365" s="40"/>
      <c r="J365" s="40"/>
      <c r="K365" s="40"/>
      <c r="L365" s="40"/>
      <c r="M365" s="40"/>
      <c r="N365" s="40"/>
      <c r="O365" s="39"/>
      <c r="P365" s="39"/>
      <c r="Q365" s="39"/>
      <c r="R365" s="39"/>
    </row>
    <row r="366" spans="1:18">
      <c r="A366" s="39"/>
      <c r="B366" s="39"/>
      <c r="C366" s="39"/>
      <c r="D366" s="39"/>
      <c r="E366" s="39"/>
      <c r="F366" s="40"/>
      <c r="G366" s="40"/>
      <c r="H366" s="40"/>
      <c r="I366" s="40"/>
      <c r="J366" s="40"/>
      <c r="K366" s="40"/>
      <c r="L366" s="40"/>
      <c r="M366" s="40"/>
      <c r="N366" s="40"/>
      <c r="O366" s="39"/>
      <c r="P366" s="39"/>
      <c r="Q366" s="39"/>
      <c r="R366" s="39"/>
    </row>
    <row r="367" spans="1:18">
      <c r="A367" s="39"/>
      <c r="B367" s="39"/>
      <c r="C367" s="39"/>
      <c r="D367" s="39"/>
      <c r="E367" s="39"/>
      <c r="F367" s="40"/>
      <c r="G367" s="40"/>
      <c r="H367" s="40"/>
      <c r="I367" s="40"/>
      <c r="J367" s="40"/>
      <c r="K367" s="40"/>
      <c r="L367" s="40"/>
      <c r="M367" s="40"/>
      <c r="N367" s="40"/>
      <c r="O367" s="39"/>
      <c r="P367" s="39"/>
      <c r="Q367" s="39"/>
      <c r="R367" s="39"/>
    </row>
    <row r="368" spans="1:18">
      <c r="A368" s="39"/>
      <c r="B368" s="39"/>
      <c r="C368" s="39"/>
      <c r="D368" s="39"/>
      <c r="E368" s="39"/>
      <c r="F368" s="40"/>
      <c r="G368" s="40"/>
      <c r="H368" s="40"/>
      <c r="I368" s="40"/>
      <c r="J368" s="40"/>
      <c r="K368" s="40"/>
      <c r="L368" s="40"/>
      <c r="M368" s="40"/>
      <c r="N368" s="40"/>
      <c r="O368" s="39"/>
      <c r="P368" s="39"/>
      <c r="Q368" s="39"/>
      <c r="R368" s="39"/>
    </row>
    <row r="369" spans="1:18">
      <c r="A369" s="39"/>
      <c r="B369" s="39"/>
      <c r="C369" s="39"/>
      <c r="D369" s="39"/>
      <c r="E369" s="39"/>
      <c r="F369" s="40"/>
      <c r="G369" s="40"/>
      <c r="H369" s="40"/>
      <c r="I369" s="40"/>
      <c r="J369" s="40"/>
      <c r="K369" s="40"/>
      <c r="L369" s="40"/>
      <c r="M369" s="40"/>
      <c r="N369" s="40"/>
      <c r="O369" s="39"/>
      <c r="P369" s="39"/>
      <c r="Q369" s="39"/>
      <c r="R369" s="39"/>
    </row>
    <row r="370" spans="1:18">
      <c r="A370" s="39"/>
      <c r="B370" s="39"/>
      <c r="C370" s="39"/>
      <c r="D370" s="39"/>
      <c r="E370" s="39"/>
      <c r="F370" s="40"/>
      <c r="G370" s="40"/>
      <c r="H370" s="40"/>
      <c r="I370" s="40"/>
      <c r="J370" s="40"/>
      <c r="K370" s="40"/>
      <c r="L370" s="40"/>
      <c r="M370" s="40"/>
      <c r="N370" s="40"/>
      <c r="O370" s="39"/>
      <c r="P370" s="39"/>
      <c r="Q370" s="39"/>
      <c r="R370" s="39"/>
    </row>
    <row r="371" spans="1:18">
      <c r="A371" s="39"/>
      <c r="B371" s="39"/>
      <c r="C371" s="39"/>
      <c r="D371" s="39"/>
      <c r="E371" s="39"/>
      <c r="F371" s="40"/>
      <c r="G371" s="40"/>
      <c r="H371" s="40"/>
      <c r="I371" s="40"/>
      <c r="J371" s="40"/>
      <c r="K371" s="40"/>
      <c r="L371" s="40"/>
      <c r="M371" s="40"/>
      <c r="N371" s="40"/>
      <c r="O371" s="39"/>
      <c r="P371" s="39"/>
      <c r="Q371" s="39"/>
      <c r="R371" s="39"/>
    </row>
    <row r="372" spans="1:18">
      <c r="A372" s="39"/>
      <c r="B372" s="39"/>
      <c r="C372" s="39"/>
      <c r="D372" s="39"/>
      <c r="E372" s="39"/>
      <c r="F372" s="40"/>
      <c r="G372" s="40"/>
      <c r="H372" s="40"/>
      <c r="I372" s="40"/>
      <c r="J372" s="40"/>
      <c r="K372" s="40"/>
      <c r="L372" s="40"/>
      <c r="M372" s="40"/>
      <c r="N372" s="40"/>
      <c r="O372" s="39"/>
      <c r="P372" s="39"/>
      <c r="Q372" s="39"/>
      <c r="R372" s="39"/>
    </row>
    <row r="373" spans="1:18">
      <c r="A373" s="39"/>
      <c r="B373" s="39"/>
      <c r="C373" s="39"/>
      <c r="D373" s="39"/>
      <c r="E373" s="39"/>
      <c r="F373" s="40"/>
      <c r="G373" s="40"/>
      <c r="H373" s="40"/>
      <c r="I373" s="40"/>
      <c r="J373" s="40"/>
      <c r="K373" s="40"/>
      <c r="L373" s="40"/>
      <c r="M373" s="40"/>
      <c r="N373" s="40"/>
      <c r="O373" s="39"/>
      <c r="P373" s="39"/>
      <c r="Q373" s="39"/>
      <c r="R373" s="39"/>
    </row>
    <row r="374" spans="1:18">
      <c r="A374" s="39"/>
      <c r="B374" s="39"/>
      <c r="C374" s="39"/>
      <c r="D374" s="39"/>
      <c r="E374" s="39"/>
      <c r="F374" s="40"/>
      <c r="G374" s="40"/>
      <c r="H374" s="40"/>
      <c r="I374" s="40"/>
      <c r="J374" s="40"/>
      <c r="K374" s="40"/>
      <c r="L374" s="40"/>
      <c r="M374" s="40"/>
      <c r="N374" s="40"/>
      <c r="O374" s="39"/>
      <c r="P374" s="39"/>
      <c r="Q374" s="39"/>
      <c r="R374" s="39"/>
    </row>
    <row r="375" spans="1:18">
      <c r="A375" s="39"/>
      <c r="B375" s="39"/>
      <c r="C375" s="39"/>
      <c r="D375" s="39"/>
      <c r="E375" s="39"/>
      <c r="F375" s="40"/>
      <c r="G375" s="40"/>
      <c r="H375" s="40"/>
      <c r="I375" s="40"/>
      <c r="J375" s="40"/>
      <c r="K375" s="40"/>
      <c r="L375" s="40"/>
      <c r="M375" s="40"/>
      <c r="N375" s="40"/>
      <c r="O375" s="39"/>
      <c r="P375" s="39"/>
      <c r="Q375" s="39"/>
      <c r="R375" s="39"/>
    </row>
    <row r="376" spans="1:18">
      <c r="A376" s="39"/>
      <c r="B376" s="39"/>
      <c r="C376" s="39"/>
      <c r="D376" s="39"/>
      <c r="E376" s="39"/>
      <c r="F376" s="40"/>
      <c r="G376" s="40"/>
      <c r="H376" s="40"/>
      <c r="I376" s="40"/>
      <c r="J376" s="40"/>
      <c r="K376" s="40"/>
      <c r="L376" s="40"/>
      <c r="M376" s="40"/>
      <c r="N376" s="40"/>
      <c r="O376" s="39"/>
      <c r="P376" s="39"/>
      <c r="Q376" s="39"/>
      <c r="R376" s="39"/>
    </row>
    <row r="377" spans="1:18">
      <c r="A377" s="39"/>
      <c r="B377" s="39"/>
      <c r="C377" s="39"/>
      <c r="D377" s="39"/>
      <c r="E377" s="39"/>
      <c r="F377" s="40"/>
      <c r="G377" s="40"/>
      <c r="H377" s="40"/>
      <c r="I377" s="40"/>
      <c r="J377" s="40"/>
      <c r="K377" s="40"/>
      <c r="L377" s="40"/>
      <c r="M377" s="40"/>
      <c r="N377" s="40"/>
      <c r="O377" s="39"/>
      <c r="P377" s="39"/>
      <c r="Q377" s="39"/>
      <c r="R377" s="39"/>
    </row>
    <row r="378" spans="1:18">
      <c r="A378" s="39"/>
      <c r="B378" s="39"/>
      <c r="C378" s="39"/>
      <c r="D378" s="39"/>
      <c r="E378" s="39"/>
      <c r="F378" s="40"/>
      <c r="G378" s="40"/>
      <c r="H378" s="40"/>
      <c r="I378" s="40"/>
      <c r="J378" s="40"/>
      <c r="K378" s="40"/>
      <c r="L378" s="40"/>
      <c r="M378" s="40"/>
      <c r="N378" s="40"/>
      <c r="O378" s="39"/>
      <c r="P378" s="39"/>
      <c r="Q378" s="39"/>
      <c r="R378" s="39"/>
    </row>
    <row r="379" spans="1:18">
      <c r="A379" s="39"/>
      <c r="B379" s="39"/>
      <c r="C379" s="39"/>
      <c r="D379" s="39"/>
      <c r="E379" s="39"/>
      <c r="F379" s="40"/>
      <c r="G379" s="40"/>
      <c r="H379" s="40"/>
      <c r="I379" s="40"/>
      <c r="J379" s="40"/>
      <c r="K379" s="40"/>
      <c r="L379" s="40"/>
      <c r="M379" s="40"/>
      <c r="N379" s="40"/>
      <c r="O379" s="39"/>
      <c r="P379" s="39"/>
      <c r="Q379" s="39"/>
      <c r="R379" s="39"/>
    </row>
    <row r="380" spans="1:18">
      <c r="A380" s="39"/>
      <c r="B380" s="39"/>
      <c r="C380" s="39"/>
      <c r="D380" s="39"/>
      <c r="E380" s="39"/>
      <c r="F380" s="40"/>
      <c r="G380" s="40"/>
      <c r="H380" s="40"/>
      <c r="I380" s="40"/>
      <c r="J380" s="40"/>
      <c r="K380" s="40"/>
      <c r="L380" s="40"/>
      <c r="M380" s="40"/>
      <c r="N380" s="40"/>
      <c r="O380" s="39"/>
      <c r="P380" s="39"/>
      <c r="Q380" s="39"/>
      <c r="R380" s="39"/>
    </row>
    <row r="381" spans="1:18">
      <c r="A381" s="39"/>
      <c r="B381" s="39"/>
      <c r="C381" s="39"/>
      <c r="D381" s="39"/>
      <c r="E381" s="39"/>
      <c r="F381" s="40"/>
      <c r="G381" s="40"/>
      <c r="H381" s="40"/>
      <c r="I381" s="40"/>
      <c r="J381" s="40"/>
      <c r="K381" s="40"/>
      <c r="L381" s="40"/>
      <c r="M381" s="40"/>
      <c r="N381" s="40"/>
      <c r="O381" s="39"/>
      <c r="P381" s="39"/>
      <c r="Q381" s="39"/>
      <c r="R381" s="39"/>
    </row>
    <row r="382" spans="1:18">
      <c r="A382" s="39"/>
      <c r="B382" s="39"/>
      <c r="C382" s="39"/>
      <c r="D382" s="39"/>
      <c r="E382" s="39"/>
      <c r="F382" s="40"/>
      <c r="G382" s="40"/>
      <c r="H382" s="40"/>
      <c r="I382" s="40"/>
      <c r="J382" s="40"/>
      <c r="K382" s="40"/>
      <c r="L382" s="40"/>
      <c r="M382" s="40"/>
      <c r="N382" s="40"/>
      <c r="O382" s="39"/>
      <c r="P382" s="39"/>
      <c r="Q382" s="39"/>
      <c r="R382" s="39"/>
    </row>
    <row r="383" spans="1:18">
      <c r="A383" s="39"/>
      <c r="B383" s="39"/>
      <c r="C383" s="39"/>
      <c r="D383" s="39"/>
      <c r="E383" s="39"/>
      <c r="F383" s="40"/>
      <c r="G383" s="40"/>
      <c r="H383" s="40"/>
      <c r="I383" s="40"/>
      <c r="J383" s="40"/>
      <c r="K383" s="40"/>
      <c r="L383" s="40"/>
      <c r="M383" s="40"/>
      <c r="N383" s="40"/>
      <c r="O383" s="39"/>
      <c r="P383" s="39"/>
      <c r="Q383" s="39"/>
      <c r="R383" s="39"/>
    </row>
    <row r="384" spans="1:18">
      <c r="A384" s="39"/>
      <c r="B384" s="39"/>
      <c r="C384" s="39"/>
      <c r="D384" s="39"/>
      <c r="E384" s="39"/>
      <c r="F384" s="40"/>
      <c r="G384" s="40"/>
      <c r="H384" s="40"/>
      <c r="I384" s="40"/>
      <c r="J384" s="40"/>
      <c r="K384" s="40"/>
      <c r="L384" s="40"/>
      <c r="M384" s="40"/>
      <c r="N384" s="40"/>
      <c r="O384" s="39"/>
      <c r="P384" s="39"/>
      <c r="Q384" s="39"/>
      <c r="R384" s="39"/>
    </row>
    <row r="385" spans="1:18">
      <c r="A385" s="39"/>
      <c r="B385" s="39"/>
      <c r="C385" s="39"/>
      <c r="D385" s="39"/>
      <c r="E385" s="39"/>
      <c r="F385" s="40"/>
      <c r="G385" s="40"/>
      <c r="H385" s="40"/>
      <c r="I385" s="40"/>
      <c r="J385" s="40"/>
      <c r="K385" s="40"/>
      <c r="L385" s="40"/>
      <c r="M385" s="40"/>
      <c r="N385" s="40"/>
      <c r="O385" s="39"/>
      <c r="P385" s="39"/>
      <c r="Q385" s="39"/>
      <c r="R385" s="39"/>
    </row>
    <row r="386" spans="1:18">
      <c r="A386" s="39"/>
      <c r="B386" s="39"/>
      <c r="C386" s="39"/>
      <c r="D386" s="39"/>
      <c r="E386" s="39"/>
      <c r="F386" s="40"/>
      <c r="G386" s="40"/>
      <c r="H386" s="40"/>
      <c r="I386" s="40"/>
      <c r="J386" s="40"/>
      <c r="K386" s="40"/>
      <c r="L386" s="40"/>
      <c r="M386" s="40"/>
      <c r="N386" s="40"/>
      <c r="O386" s="39"/>
      <c r="P386" s="39"/>
      <c r="Q386" s="39"/>
      <c r="R386" s="39"/>
    </row>
    <row r="387" spans="1:18">
      <c r="A387" s="39"/>
      <c r="B387" s="39"/>
      <c r="C387" s="39"/>
      <c r="D387" s="39"/>
      <c r="E387" s="39"/>
      <c r="F387" s="40"/>
      <c r="G387" s="40"/>
      <c r="H387" s="40"/>
      <c r="I387" s="40"/>
      <c r="J387" s="40"/>
      <c r="K387" s="40"/>
      <c r="L387" s="40"/>
      <c r="M387" s="40"/>
      <c r="N387" s="40"/>
      <c r="O387" s="39"/>
      <c r="P387" s="39"/>
      <c r="Q387" s="39"/>
      <c r="R387" s="39"/>
    </row>
    <row r="388" spans="1:18">
      <c r="A388" s="39"/>
      <c r="B388" s="39"/>
      <c r="C388" s="39"/>
      <c r="D388" s="39"/>
      <c r="E388" s="39"/>
      <c r="F388" s="40"/>
      <c r="G388" s="40"/>
      <c r="H388" s="40"/>
      <c r="I388" s="40"/>
      <c r="J388" s="40"/>
      <c r="K388" s="40"/>
      <c r="L388" s="40"/>
      <c r="M388" s="40"/>
      <c r="N388" s="40"/>
      <c r="O388" s="39"/>
      <c r="P388" s="39"/>
      <c r="Q388" s="39"/>
      <c r="R388" s="39"/>
    </row>
    <row r="389" spans="1:18">
      <c r="A389" s="39"/>
      <c r="B389" s="39"/>
      <c r="C389" s="39"/>
      <c r="D389" s="39"/>
      <c r="E389" s="39"/>
      <c r="F389" s="40"/>
      <c r="G389" s="40"/>
      <c r="H389" s="40"/>
      <c r="I389" s="40"/>
      <c r="J389" s="40"/>
      <c r="K389" s="40"/>
      <c r="L389" s="40"/>
      <c r="M389" s="40"/>
      <c r="N389" s="40"/>
      <c r="O389" s="39"/>
      <c r="P389" s="39"/>
      <c r="Q389" s="39"/>
      <c r="R389" s="39"/>
    </row>
    <row r="390" spans="1:18">
      <c r="A390" s="39"/>
      <c r="B390" s="39"/>
      <c r="C390" s="39"/>
      <c r="D390" s="39"/>
      <c r="E390" s="39"/>
      <c r="F390" s="40"/>
      <c r="G390" s="40"/>
      <c r="H390" s="40"/>
      <c r="I390" s="40"/>
      <c r="J390" s="40"/>
      <c r="K390" s="40"/>
      <c r="L390" s="40"/>
      <c r="M390" s="40"/>
      <c r="N390" s="40"/>
      <c r="O390" s="39"/>
      <c r="P390" s="39"/>
      <c r="Q390" s="39"/>
      <c r="R390" s="39"/>
    </row>
    <row r="391" spans="1:18">
      <c r="A391" s="39"/>
      <c r="B391" s="39"/>
      <c r="C391" s="39"/>
      <c r="D391" s="39"/>
      <c r="E391" s="39"/>
      <c r="F391" s="40"/>
      <c r="G391" s="40"/>
      <c r="H391" s="40"/>
      <c r="I391" s="40"/>
      <c r="J391" s="40"/>
      <c r="K391" s="40"/>
      <c r="L391" s="40"/>
      <c r="M391" s="40"/>
      <c r="N391" s="40"/>
      <c r="O391" s="39"/>
      <c r="P391" s="39"/>
      <c r="Q391" s="39"/>
      <c r="R391" s="39"/>
    </row>
    <row r="392" spans="1:18">
      <c r="A392" s="39"/>
      <c r="B392" s="39"/>
      <c r="C392" s="39"/>
      <c r="D392" s="39"/>
      <c r="E392" s="39"/>
      <c r="F392" s="40"/>
      <c r="G392" s="40"/>
      <c r="H392" s="40"/>
      <c r="I392" s="40"/>
      <c r="J392" s="40"/>
      <c r="K392" s="40"/>
      <c r="L392" s="40"/>
      <c r="M392" s="40"/>
      <c r="N392" s="40"/>
      <c r="O392" s="39"/>
      <c r="P392" s="39"/>
      <c r="Q392" s="39"/>
      <c r="R392" s="39"/>
    </row>
    <row r="393" spans="1:18">
      <c r="A393" s="39"/>
      <c r="B393" s="39"/>
      <c r="C393" s="39"/>
      <c r="D393" s="39"/>
      <c r="E393" s="39"/>
      <c r="F393" s="40"/>
      <c r="G393" s="40"/>
      <c r="H393" s="40"/>
      <c r="I393" s="40"/>
      <c r="J393" s="40"/>
      <c r="K393" s="40"/>
      <c r="L393" s="40"/>
      <c r="M393" s="40"/>
      <c r="N393" s="40"/>
      <c r="O393" s="39"/>
      <c r="P393" s="39"/>
      <c r="Q393" s="39"/>
      <c r="R393" s="39"/>
    </row>
    <row r="394" spans="1:18">
      <c r="A394" s="39"/>
      <c r="B394" s="39"/>
      <c r="C394" s="39"/>
      <c r="D394" s="39"/>
      <c r="E394" s="39"/>
      <c r="F394" s="40"/>
      <c r="G394" s="40"/>
      <c r="H394" s="40"/>
      <c r="I394" s="40"/>
      <c r="J394" s="40"/>
      <c r="K394" s="40"/>
      <c r="L394" s="40"/>
      <c r="M394" s="40"/>
      <c r="N394" s="40"/>
      <c r="O394" s="39"/>
      <c r="P394" s="39"/>
      <c r="Q394" s="39"/>
      <c r="R394" s="39"/>
    </row>
    <row r="395" spans="1:18">
      <c r="A395" s="39"/>
      <c r="B395" s="39"/>
      <c r="C395" s="39"/>
      <c r="D395" s="39"/>
      <c r="E395" s="39"/>
      <c r="F395" s="40"/>
      <c r="G395" s="40"/>
      <c r="H395" s="40"/>
      <c r="I395" s="40"/>
      <c r="J395" s="40"/>
      <c r="K395" s="40"/>
      <c r="L395" s="40"/>
      <c r="M395" s="40"/>
      <c r="N395" s="40"/>
      <c r="O395" s="39"/>
      <c r="P395" s="39"/>
      <c r="Q395" s="39"/>
      <c r="R395" s="39"/>
    </row>
    <row r="396" spans="1:18">
      <c r="A396" s="39"/>
      <c r="B396" s="39"/>
      <c r="C396" s="39"/>
      <c r="D396" s="39"/>
      <c r="E396" s="39"/>
      <c r="F396" s="40"/>
      <c r="G396" s="40"/>
      <c r="H396" s="40"/>
      <c r="I396" s="40"/>
      <c r="J396" s="40"/>
      <c r="K396" s="40"/>
      <c r="L396" s="40"/>
      <c r="M396" s="40"/>
      <c r="N396" s="40"/>
      <c r="O396" s="39"/>
      <c r="P396" s="39"/>
      <c r="Q396" s="39"/>
      <c r="R396" s="39"/>
    </row>
    <row r="397" spans="1:18">
      <c r="A397" s="39"/>
      <c r="B397" s="39"/>
      <c r="C397" s="39"/>
      <c r="D397" s="39"/>
      <c r="E397" s="39"/>
      <c r="F397" s="40"/>
      <c r="G397" s="40"/>
      <c r="H397" s="40"/>
      <c r="I397" s="40"/>
      <c r="J397" s="40"/>
      <c r="K397" s="40"/>
      <c r="L397" s="40"/>
      <c r="M397" s="40"/>
      <c r="N397" s="40"/>
      <c r="O397" s="39"/>
      <c r="P397" s="39"/>
      <c r="Q397" s="39"/>
      <c r="R397" s="39"/>
    </row>
    <row r="398" spans="1:18">
      <c r="A398" s="39"/>
      <c r="B398" s="39"/>
      <c r="C398" s="39"/>
      <c r="D398" s="39"/>
      <c r="E398" s="39"/>
      <c r="F398" s="40"/>
      <c r="G398" s="40"/>
      <c r="H398" s="40"/>
      <c r="I398" s="40"/>
      <c r="J398" s="40"/>
      <c r="K398" s="40"/>
      <c r="L398" s="40"/>
      <c r="M398" s="40"/>
      <c r="N398" s="40"/>
      <c r="O398" s="39"/>
      <c r="P398" s="39"/>
      <c r="Q398" s="39"/>
      <c r="R398" s="39"/>
    </row>
    <row r="399" spans="1:18">
      <c r="A399" s="39"/>
      <c r="B399" s="39"/>
      <c r="C399" s="39"/>
      <c r="D399" s="39"/>
      <c r="E399" s="39"/>
      <c r="F399" s="40"/>
      <c r="G399" s="40"/>
      <c r="H399" s="40"/>
      <c r="I399" s="40"/>
      <c r="J399" s="40"/>
      <c r="K399" s="40"/>
      <c r="L399" s="40"/>
      <c r="M399" s="40"/>
      <c r="N399" s="40"/>
      <c r="O399" s="39"/>
      <c r="P399" s="39"/>
      <c r="Q399" s="39"/>
      <c r="R399" s="39"/>
    </row>
    <row r="400" spans="1:18">
      <c r="A400" s="39"/>
      <c r="B400" s="39"/>
      <c r="C400" s="39"/>
      <c r="D400" s="39"/>
      <c r="E400" s="39"/>
      <c r="F400" s="40"/>
      <c r="G400" s="40"/>
      <c r="H400" s="40"/>
      <c r="I400" s="40"/>
      <c r="J400" s="40"/>
      <c r="K400" s="40"/>
      <c r="L400" s="40"/>
      <c r="M400" s="40"/>
      <c r="N400" s="40"/>
      <c r="O400" s="39"/>
      <c r="P400" s="39"/>
      <c r="Q400" s="39"/>
      <c r="R400" s="39"/>
    </row>
    <row r="401" spans="1:18">
      <c r="A401" s="39"/>
      <c r="B401" s="39"/>
      <c r="C401" s="39"/>
      <c r="D401" s="39"/>
      <c r="E401" s="39"/>
      <c r="F401" s="40"/>
      <c r="G401" s="40"/>
      <c r="H401" s="40"/>
      <c r="I401" s="40"/>
      <c r="J401" s="40"/>
      <c r="K401" s="40"/>
      <c r="L401" s="40"/>
      <c r="M401" s="40"/>
      <c r="N401" s="40"/>
      <c r="O401" s="39"/>
      <c r="P401" s="39"/>
      <c r="Q401" s="39"/>
      <c r="R401" s="39"/>
    </row>
    <row r="402" spans="1:18">
      <c r="A402" s="39"/>
      <c r="B402" s="39"/>
      <c r="C402" s="39"/>
      <c r="D402" s="39"/>
      <c r="E402" s="39"/>
      <c r="F402" s="40"/>
      <c r="G402" s="40"/>
      <c r="H402" s="40"/>
      <c r="I402" s="40"/>
      <c r="J402" s="40"/>
      <c r="K402" s="40"/>
      <c r="L402" s="40"/>
      <c r="M402" s="40"/>
      <c r="N402" s="40"/>
      <c r="O402" s="39"/>
      <c r="P402" s="39"/>
      <c r="Q402" s="39"/>
      <c r="R402" s="39"/>
    </row>
    <row r="403" spans="1:18">
      <c r="A403" s="39"/>
      <c r="B403" s="39"/>
      <c r="C403" s="39"/>
      <c r="D403" s="39"/>
      <c r="E403" s="39"/>
      <c r="F403" s="40"/>
      <c r="G403" s="40"/>
      <c r="H403" s="40"/>
      <c r="I403" s="40"/>
      <c r="J403" s="40"/>
      <c r="K403" s="40"/>
      <c r="L403" s="40"/>
      <c r="M403" s="40"/>
      <c r="N403" s="40"/>
      <c r="O403" s="39"/>
      <c r="P403" s="39"/>
      <c r="Q403" s="39"/>
      <c r="R403" s="39"/>
    </row>
    <row r="404" spans="1:18">
      <c r="A404" s="39"/>
      <c r="B404" s="39"/>
      <c r="C404" s="39"/>
      <c r="D404" s="39"/>
      <c r="E404" s="39"/>
      <c r="F404" s="40"/>
      <c r="G404" s="40"/>
      <c r="H404" s="40"/>
      <c r="I404" s="40"/>
      <c r="J404" s="40"/>
      <c r="K404" s="40"/>
      <c r="L404" s="40"/>
      <c r="M404" s="40"/>
      <c r="N404" s="40"/>
      <c r="O404" s="39"/>
      <c r="P404" s="39"/>
      <c r="Q404" s="39"/>
      <c r="R404" s="39"/>
    </row>
    <row r="405" spans="1:18">
      <c r="A405" s="39"/>
      <c r="B405" s="39"/>
      <c r="C405" s="39"/>
      <c r="D405" s="39"/>
      <c r="E405" s="39"/>
      <c r="F405" s="40"/>
      <c r="G405" s="40"/>
      <c r="H405" s="40"/>
      <c r="I405" s="40"/>
      <c r="J405" s="40"/>
      <c r="K405" s="40"/>
      <c r="L405" s="40"/>
      <c r="M405" s="40"/>
      <c r="N405" s="40"/>
      <c r="O405" s="39"/>
      <c r="P405" s="39"/>
      <c r="Q405" s="39"/>
      <c r="R405" s="39"/>
    </row>
    <row r="406" spans="1:18">
      <c r="A406" s="39"/>
      <c r="B406" s="39"/>
      <c r="C406" s="39"/>
      <c r="D406" s="39"/>
      <c r="E406" s="39"/>
      <c r="F406" s="40"/>
      <c r="G406" s="40"/>
      <c r="H406" s="40"/>
      <c r="I406" s="40"/>
      <c r="J406" s="40"/>
      <c r="K406" s="40"/>
      <c r="L406" s="40"/>
      <c r="M406" s="40"/>
      <c r="N406" s="40"/>
      <c r="O406" s="39"/>
      <c r="P406" s="39"/>
      <c r="Q406" s="39"/>
      <c r="R406" s="39"/>
    </row>
    <row r="407" spans="1:18">
      <c r="A407" s="39"/>
      <c r="B407" s="39"/>
      <c r="C407" s="39"/>
      <c r="D407" s="39"/>
      <c r="E407" s="39"/>
      <c r="F407" s="40"/>
      <c r="G407" s="40"/>
      <c r="H407" s="40"/>
      <c r="I407" s="40"/>
      <c r="J407" s="40"/>
      <c r="K407" s="40"/>
      <c r="L407" s="40"/>
      <c r="M407" s="40"/>
      <c r="N407" s="40"/>
      <c r="O407" s="39"/>
      <c r="P407" s="39"/>
      <c r="Q407" s="39"/>
      <c r="R407" s="39"/>
    </row>
    <row r="408" spans="1:18">
      <c r="A408" s="39"/>
      <c r="B408" s="39"/>
      <c r="C408" s="39"/>
      <c r="D408" s="39"/>
      <c r="E408" s="39"/>
      <c r="F408" s="40"/>
      <c r="G408" s="40"/>
      <c r="H408" s="40"/>
      <c r="I408" s="40"/>
      <c r="J408" s="40"/>
      <c r="K408" s="40"/>
      <c r="L408" s="40"/>
      <c r="M408" s="40"/>
      <c r="N408" s="40"/>
      <c r="O408" s="39"/>
      <c r="P408" s="39"/>
      <c r="Q408" s="39"/>
      <c r="R408" s="39"/>
    </row>
    <row r="409" spans="1:18">
      <c r="A409" s="39"/>
      <c r="B409" s="39"/>
      <c r="C409" s="39"/>
      <c r="D409" s="39"/>
      <c r="E409" s="39"/>
      <c r="F409" s="40"/>
      <c r="G409" s="40"/>
      <c r="H409" s="40"/>
      <c r="I409" s="40"/>
      <c r="J409" s="40"/>
      <c r="K409" s="40"/>
      <c r="L409" s="40"/>
      <c r="M409" s="40"/>
      <c r="N409" s="40"/>
      <c r="O409" s="39"/>
      <c r="P409" s="39"/>
      <c r="Q409" s="39"/>
      <c r="R409" s="39"/>
    </row>
    <row r="410" spans="1:18">
      <c r="A410" s="39"/>
      <c r="B410" s="39"/>
      <c r="C410" s="39"/>
      <c r="D410" s="39"/>
      <c r="E410" s="39"/>
      <c r="F410" s="40"/>
      <c r="G410" s="40"/>
      <c r="H410" s="40"/>
      <c r="I410" s="40"/>
      <c r="J410" s="40"/>
      <c r="K410" s="40"/>
      <c r="L410" s="40"/>
      <c r="M410" s="40"/>
      <c r="N410" s="40"/>
      <c r="O410" s="39"/>
      <c r="P410" s="39"/>
      <c r="Q410" s="39"/>
      <c r="R410" s="39"/>
    </row>
    <row r="411" spans="1:18">
      <c r="A411" s="39"/>
      <c r="B411" s="39"/>
      <c r="C411" s="39"/>
      <c r="D411" s="39"/>
      <c r="E411" s="39"/>
      <c r="F411" s="40"/>
      <c r="G411" s="40"/>
      <c r="H411" s="40"/>
      <c r="I411" s="40"/>
      <c r="J411" s="40"/>
      <c r="K411" s="40"/>
      <c r="L411" s="40"/>
      <c r="M411" s="40"/>
      <c r="N411" s="40"/>
      <c r="O411" s="39"/>
      <c r="P411" s="39"/>
      <c r="Q411" s="39"/>
      <c r="R411" s="39"/>
    </row>
    <row r="412" spans="1:18">
      <c r="A412" s="39"/>
      <c r="B412" s="39"/>
      <c r="C412" s="39"/>
      <c r="D412" s="39"/>
      <c r="E412" s="39"/>
      <c r="F412" s="40"/>
      <c r="G412" s="40"/>
      <c r="H412" s="40"/>
      <c r="I412" s="40"/>
      <c r="J412" s="40"/>
      <c r="K412" s="40"/>
      <c r="L412" s="40"/>
      <c r="M412" s="40"/>
      <c r="N412" s="40"/>
      <c r="O412" s="39"/>
      <c r="P412" s="39"/>
      <c r="Q412" s="39"/>
      <c r="R412" s="39"/>
    </row>
    <row r="413" spans="1:18">
      <c r="A413" s="39"/>
      <c r="B413" s="39"/>
      <c r="C413" s="39"/>
      <c r="D413" s="39"/>
      <c r="E413" s="39"/>
      <c r="F413" s="40"/>
      <c r="G413" s="40"/>
      <c r="H413" s="40"/>
      <c r="I413" s="40"/>
      <c r="J413" s="40"/>
      <c r="K413" s="40"/>
      <c r="L413" s="40"/>
      <c r="M413" s="40"/>
      <c r="N413" s="40"/>
      <c r="O413" s="39"/>
      <c r="P413" s="39"/>
      <c r="Q413" s="39"/>
      <c r="R413" s="39"/>
    </row>
    <row r="414" spans="1:18">
      <c r="A414" s="39"/>
      <c r="B414" s="39"/>
      <c r="C414" s="39"/>
      <c r="D414" s="39"/>
      <c r="E414" s="39"/>
      <c r="F414" s="40"/>
      <c r="G414" s="40"/>
      <c r="H414" s="40"/>
      <c r="I414" s="40"/>
      <c r="J414" s="40"/>
      <c r="K414" s="40"/>
      <c r="L414" s="40"/>
      <c r="M414" s="40"/>
      <c r="N414" s="40"/>
      <c r="O414" s="39"/>
      <c r="P414" s="39"/>
      <c r="Q414" s="39"/>
      <c r="R414" s="39"/>
    </row>
    <row r="415" spans="1:18">
      <c r="A415" s="39"/>
      <c r="B415" s="39"/>
      <c r="C415" s="39"/>
      <c r="D415" s="39"/>
      <c r="E415" s="39"/>
      <c r="F415" s="40"/>
      <c r="G415" s="40"/>
      <c r="H415" s="40"/>
      <c r="I415" s="40"/>
      <c r="J415" s="40"/>
      <c r="K415" s="40"/>
      <c r="L415" s="40"/>
      <c r="M415" s="40"/>
      <c r="N415" s="40"/>
      <c r="O415" s="39"/>
      <c r="P415" s="39"/>
      <c r="Q415" s="39"/>
      <c r="R415" s="39"/>
    </row>
    <row r="416" spans="1:18">
      <c r="A416" s="39"/>
      <c r="B416" s="39"/>
      <c r="C416" s="39"/>
      <c r="D416" s="39"/>
      <c r="E416" s="39"/>
      <c r="F416" s="40"/>
      <c r="G416" s="40"/>
      <c r="H416" s="40"/>
      <c r="I416" s="40"/>
      <c r="J416" s="40"/>
      <c r="K416" s="40"/>
      <c r="L416" s="40"/>
      <c r="M416" s="40"/>
      <c r="N416" s="40"/>
      <c r="O416" s="39"/>
      <c r="P416" s="39"/>
      <c r="Q416" s="39"/>
      <c r="R416" s="39"/>
    </row>
    <row r="417" spans="1:18">
      <c r="A417" s="39"/>
      <c r="B417" s="39"/>
      <c r="C417" s="39"/>
      <c r="D417" s="39"/>
      <c r="E417" s="39"/>
      <c r="F417" s="40"/>
      <c r="G417" s="40"/>
      <c r="H417" s="40"/>
      <c r="I417" s="40"/>
      <c r="J417" s="40"/>
      <c r="K417" s="40"/>
      <c r="L417" s="40"/>
      <c r="M417" s="40"/>
      <c r="N417" s="40"/>
      <c r="O417" s="39"/>
      <c r="P417" s="39"/>
      <c r="Q417" s="39"/>
      <c r="R417" s="39"/>
    </row>
    <row r="418" spans="1:18">
      <c r="A418" s="39"/>
      <c r="B418" s="39"/>
      <c r="C418" s="39"/>
      <c r="D418" s="39"/>
      <c r="E418" s="39"/>
      <c r="F418" s="40"/>
      <c r="G418" s="40"/>
      <c r="H418" s="40"/>
      <c r="I418" s="40"/>
      <c r="J418" s="40"/>
      <c r="K418" s="40"/>
      <c r="L418" s="40"/>
      <c r="M418" s="40"/>
      <c r="N418" s="40"/>
      <c r="O418" s="39"/>
      <c r="P418" s="39"/>
      <c r="Q418" s="39"/>
      <c r="R418" s="39"/>
    </row>
    <row r="419" spans="1:18">
      <c r="A419" s="39"/>
      <c r="B419" s="39"/>
      <c r="C419" s="39"/>
      <c r="D419" s="39"/>
      <c r="E419" s="39"/>
      <c r="F419" s="40"/>
      <c r="G419" s="40"/>
      <c r="H419" s="40"/>
      <c r="I419" s="40"/>
      <c r="J419" s="40"/>
      <c r="K419" s="40"/>
      <c r="L419" s="40"/>
      <c r="M419" s="40"/>
      <c r="N419" s="40"/>
      <c r="O419" s="39"/>
      <c r="P419" s="39"/>
      <c r="Q419" s="39"/>
      <c r="R419" s="39"/>
    </row>
    <row r="420" spans="1:18">
      <c r="A420" s="39"/>
      <c r="B420" s="39"/>
      <c r="C420" s="39"/>
      <c r="D420" s="39"/>
      <c r="E420" s="39"/>
      <c r="F420" s="40"/>
      <c r="G420" s="40"/>
      <c r="H420" s="40"/>
      <c r="I420" s="40"/>
      <c r="J420" s="40"/>
      <c r="K420" s="40"/>
      <c r="L420" s="40"/>
      <c r="M420" s="40"/>
      <c r="N420" s="40"/>
      <c r="O420" s="39"/>
      <c r="P420" s="39"/>
      <c r="Q420" s="39"/>
      <c r="R420" s="39"/>
    </row>
    <row r="421" spans="1:18">
      <c r="A421" s="39"/>
      <c r="B421" s="39"/>
      <c r="C421" s="39"/>
      <c r="D421" s="39"/>
      <c r="E421" s="39"/>
      <c r="F421" s="40"/>
      <c r="G421" s="40"/>
      <c r="H421" s="40"/>
      <c r="I421" s="40"/>
      <c r="J421" s="40"/>
      <c r="K421" s="40"/>
      <c r="L421" s="40"/>
      <c r="M421" s="40"/>
      <c r="N421" s="40"/>
      <c r="O421" s="39"/>
      <c r="P421" s="39"/>
      <c r="Q421" s="39"/>
      <c r="R421" s="39"/>
    </row>
    <row r="422" spans="1:18">
      <c r="A422" s="39"/>
      <c r="B422" s="39"/>
      <c r="C422" s="39"/>
      <c r="D422" s="39"/>
      <c r="E422" s="39"/>
      <c r="F422" s="40"/>
      <c r="G422" s="40"/>
      <c r="H422" s="40"/>
      <c r="I422" s="40"/>
      <c r="J422" s="40"/>
      <c r="K422" s="40"/>
      <c r="L422" s="40"/>
      <c r="M422" s="40"/>
      <c r="N422" s="40"/>
      <c r="O422" s="39"/>
      <c r="P422" s="39"/>
      <c r="Q422" s="39"/>
      <c r="R422" s="39"/>
    </row>
    <row r="423" spans="1:18">
      <c r="A423" s="39"/>
      <c r="B423" s="39"/>
      <c r="C423" s="39"/>
      <c r="D423" s="39"/>
      <c r="E423" s="39"/>
      <c r="F423" s="40"/>
      <c r="G423" s="40"/>
      <c r="H423" s="40"/>
      <c r="I423" s="40"/>
      <c r="J423" s="40"/>
      <c r="K423" s="40"/>
      <c r="L423" s="40"/>
      <c r="M423" s="40"/>
      <c r="N423" s="40"/>
      <c r="O423" s="39"/>
      <c r="P423" s="39"/>
      <c r="Q423" s="39"/>
      <c r="R423" s="39"/>
    </row>
    <row r="424" spans="1:18">
      <c r="A424" s="39"/>
      <c r="B424" s="39"/>
      <c r="C424" s="39"/>
      <c r="D424" s="39"/>
      <c r="E424" s="39"/>
      <c r="F424" s="40"/>
      <c r="G424" s="40"/>
      <c r="H424" s="40"/>
      <c r="I424" s="40"/>
      <c r="J424" s="40"/>
      <c r="K424" s="40"/>
      <c r="L424" s="40"/>
      <c r="M424" s="40"/>
      <c r="N424" s="40"/>
      <c r="O424" s="39"/>
      <c r="P424" s="39"/>
      <c r="Q424" s="39"/>
      <c r="R424" s="39"/>
    </row>
    <row r="425" spans="1:18">
      <c r="A425" s="39"/>
      <c r="B425" s="39"/>
      <c r="C425" s="39"/>
      <c r="D425" s="39"/>
      <c r="E425" s="39"/>
      <c r="F425" s="40"/>
      <c r="G425" s="40"/>
      <c r="H425" s="40"/>
      <c r="I425" s="40"/>
      <c r="J425" s="40"/>
      <c r="K425" s="40"/>
      <c r="L425" s="40"/>
      <c r="M425" s="40"/>
      <c r="N425" s="40"/>
      <c r="O425" s="39"/>
      <c r="P425" s="39"/>
      <c r="Q425" s="39"/>
      <c r="R425" s="39"/>
    </row>
    <row r="426" spans="1:18">
      <c r="A426" s="39"/>
      <c r="B426" s="39"/>
      <c r="C426" s="39"/>
      <c r="D426" s="39"/>
      <c r="E426" s="39"/>
      <c r="F426" s="40"/>
      <c r="G426" s="40"/>
      <c r="H426" s="40"/>
      <c r="I426" s="40"/>
      <c r="J426" s="40"/>
      <c r="K426" s="40"/>
      <c r="L426" s="40"/>
      <c r="M426" s="40"/>
      <c r="N426" s="40"/>
      <c r="O426" s="39"/>
      <c r="P426" s="39"/>
      <c r="Q426" s="39"/>
      <c r="R426" s="39"/>
    </row>
    <row r="427" spans="1:18">
      <c r="A427" s="39"/>
      <c r="B427" s="39"/>
      <c r="C427" s="39"/>
      <c r="D427" s="39"/>
      <c r="E427" s="39"/>
      <c r="F427" s="40"/>
      <c r="G427" s="40"/>
      <c r="H427" s="40"/>
      <c r="I427" s="40"/>
      <c r="J427" s="40"/>
      <c r="K427" s="40"/>
      <c r="L427" s="40"/>
      <c r="M427" s="40"/>
      <c r="N427" s="40"/>
      <c r="O427" s="39"/>
      <c r="P427" s="39"/>
      <c r="Q427" s="39"/>
      <c r="R427" s="39"/>
    </row>
    <row r="428" spans="1:18">
      <c r="A428" s="39"/>
      <c r="B428" s="39"/>
      <c r="C428" s="39"/>
      <c r="D428" s="39"/>
      <c r="E428" s="39"/>
      <c r="F428" s="40"/>
      <c r="G428" s="40"/>
      <c r="H428" s="40"/>
      <c r="I428" s="40"/>
      <c r="J428" s="40"/>
      <c r="K428" s="40"/>
      <c r="L428" s="40"/>
      <c r="M428" s="40"/>
      <c r="N428" s="40"/>
      <c r="O428" s="39"/>
      <c r="P428" s="39"/>
      <c r="Q428" s="39"/>
      <c r="R428" s="39"/>
    </row>
    <row r="429" spans="1:18">
      <c r="A429" s="39"/>
      <c r="B429" s="39"/>
      <c r="C429" s="39"/>
      <c r="D429" s="39"/>
      <c r="E429" s="39"/>
      <c r="F429" s="40"/>
      <c r="G429" s="40"/>
      <c r="H429" s="40"/>
      <c r="I429" s="40"/>
      <c r="J429" s="40"/>
      <c r="K429" s="40"/>
      <c r="L429" s="40"/>
      <c r="M429" s="40"/>
      <c r="N429" s="40"/>
      <c r="O429" s="39"/>
      <c r="P429" s="39"/>
      <c r="Q429" s="39"/>
      <c r="R429" s="39"/>
    </row>
    <row r="430" spans="1:18">
      <c r="A430" s="39"/>
      <c r="B430" s="39"/>
      <c r="C430" s="39"/>
      <c r="D430" s="39"/>
      <c r="E430" s="39"/>
      <c r="F430" s="40"/>
      <c r="G430" s="40"/>
      <c r="H430" s="40"/>
      <c r="I430" s="40"/>
      <c r="J430" s="40"/>
      <c r="K430" s="40"/>
      <c r="L430" s="40"/>
      <c r="M430" s="40"/>
      <c r="N430" s="40"/>
      <c r="O430" s="39"/>
      <c r="P430" s="39"/>
      <c r="Q430" s="39"/>
      <c r="R430" s="39"/>
    </row>
    <row r="431" spans="1:18">
      <c r="A431" s="39"/>
      <c r="B431" s="39"/>
      <c r="C431" s="39"/>
      <c r="D431" s="39"/>
      <c r="E431" s="39"/>
      <c r="F431" s="40"/>
      <c r="G431" s="40"/>
      <c r="H431" s="40"/>
      <c r="I431" s="40"/>
      <c r="J431" s="40"/>
      <c r="K431" s="40"/>
      <c r="L431" s="40"/>
      <c r="M431" s="40"/>
      <c r="N431" s="40"/>
      <c r="O431" s="39"/>
      <c r="P431" s="39"/>
      <c r="Q431" s="39"/>
      <c r="R431" s="39"/>
    </row>
    <row r="432" spans="1:18">
      <c r="A432" s="39"/>
      <c r="B432" s="39"/>
      <c r="C432" s="39"/>
      <c r="D432" s="39"/>
      <c r="E432" s="39"/>
      <c r="F432" s="40"/>
      <c r="G432" s="40"/>
      <c r="H432" s="40"/>
      <c r="I432" s="40"/>
      <c r="J432" s="40"/>
      <c r="K432" s="40"/>
      <c r="L432" s="40"/>
      <c r="M432" s="40"/>
      <c r="N432" s="40"/>
      <c r="O432" s="39"/>
      <c r="P432" s="39"/>
      <c r="Q432" s="39"/>
      <c r="R432" s="39"/>
    </row>
    <row r="433" spans="1:18">
      <c r="A433" s="39"/>
      <c r="B433" s="39"/>
      <c r="C433" s="39"/>
      <c r="D433" s="39"/>
      <c r="E433" s="39"/>
      <c r="F433" s="40"/>
      <c r="G433" s="40"/>
      <c r="H433" s="40"/>
      <c r="I433" s="40"/>
      <c r="J433" s="40"/>
      <c r="K433" s="40"/>
      <c r="L433" s="40"/>
      <c r="M433" s="40"/>
      <c r="N433" s="40"/>
      <c r="O433" s="39"/>
      <c r="P433" s="39"/>
      <c r="Q433" s="39"/>
      <c r="R433" s="39"/>
    </row>
    <row r="434" spans="1:18">
      <c r="A434" s="39"/>
      <c r="B434" s="39"/>
      <c r="C434" s="39"/>
      <c r="D434" s="39"/>
      <c r="E434" s="39"/>
      <c r="F434" s="40"/>
      <c r="G434" s="40"/>
      <c r="H434" s="40"/>
      <c r="I434" s="40"/>
      <c r="J434" s="40"/>
      <c r="K434" s="40"/>
      <c r="L434" s="40"/>
      <c r="M434" s="40"/>
      <c r="N434" s="40"/>
      <c r="O434" s="39"/>
      <c r="P434" s="39"/>
      <c r="Q434" s="39"/>
      <c r="R434" s="39"/>
    </row>
    <row r="435" spans="1:18">
      <c r="A435" s="39"/>
      <c r="B435" s="39"/>
      <c r="C435" s="39"/>
      <c r="D435" s="39"/>
      <c r="E435" s="39"/>
      <c r="F435" s="40"/>
      <c r="G435" s="40"/>
      <c r="H435" s="40"/>
      <c r="I435" s="40"/>
      <c r="J435" s="40"/>
      <c r="K435" s="40"/>
      <c r="L435" s="40"/>
      <c r="M435" s="40"/>
      <c r="N435" s="40"/>
      <c r="O435" s="39"/>
      <c r="P435" s="39"/>
      <c r="Q435" s="39"/>
      <c r="R435" s="39"/>
    </row>
    <row r="436" spans="1:18">
      <c r="A436" s="39"/>
      <c r="B436" s="39"/>
      <c r="C436" s="39"/>
      <c r="D436" s="39"/>
      <c r="E436" s="39"/>
      <c r="F436" s="40"/>
      <c r="G436" s="40"/>
      <c r="H436" s="40"/>
      <c r="I436" s="40"/>
      <c r="J436" s="40"/>
      <c r="K436" s="40"/>
      <c r="L436" s="40"/>
      <c r="M436" s="40"/>
      <c r="N436" s="40"/>
      <c r="O436" s="39"/>
      <c r="P436" s="39"/>
      <c r="Q436" s="39"/>
      <c r="R436" s="39"/>
    </row>
    <row r="437" spans="1:18">
      <c r="A437" s="39"/>
      <c r="B437" s="39"/>
      <c r="C437" s="39"/>
      <c r="D437" s="39"/>
      <c r="E437" s="39"/>
      <c r="F437" s="40"/>
      <c r="G437" s="40"/>
      <c r="H437" s="40"/>
      <c r="I437" s="40"/>
      <c r="J437" s="40"/>
      <c r="K437" s="40"/>
      <c r="L437" s="40"/>
      <c r="M437" s="40"/>
      <c r="N437" s="40"/>
      <c r="O437" s="39"/>
      <c r="P437" s="39"/>
      <c r="Q437" s="39"/>
      <c r="R437" s="39"/>
    </row>
    <row r="438" spans="1:18">
      <c r="A438" s="39"/>
      <c r="B438" s="39"/>
      <c r="C438" s="39"/>
      <c r="D438" s="39"/>
      <c r="E438" s="39"/>
      <c r="F438" s="40"/>
      <c r="G438" s="40"/>
      <c r="H438" s="40"/>
      <c r="I438" s="40"/>
      <c r="J438" s="40"/>
      <c r="K438" s="40"/>
      <c r="L438" s="40"/>
      <c r="M438" s="40"/>
      <c r="N438" s="40"/>
      <c r="O438" s="39"/>
      <c r="P438" s="39"/>
      <c r="Q438" s="39"/>
      <c r="R438" s="39"/>
    </row>
    <row r="439" spans="1:18">
      <c r="A439" s="39"/>
      <c r="B439" s="39"/>
      <c r="C439" s="39"/>
      <c r="D439" s="39"/>
      <c r="E439" s="39"/>
      <c r="F439" s="40"/>
      <c r="G439" s="40"/>
      <c r="H439" s="40"/>
      <c r="I439" s="40"/>
      <c r="J439" s="40"/>
      <c r="K439" s="40"/>
      <c r="L439" s="40"/>
      <c r="M439" s="40"/>
      <c r="N439" s="40"/>
      <c r="O439" s="39"/>
      <c r="P439" s="39"/>
      <c r="Q439" s="39"/>
      <c r="R439" s="39"/>
    </row>
    <row r="440" spans="1:18">
      <c r="A440" s="39"/>
      <c r="B440" s="39"/>
      <c r="C440" s="39"/>
      <c r="D440" s="39"/>
      <c r="E440" s="39"/>
      <c r="F440" s="40"/>
      <c r="G440" s="40"/>
      <c r="H440" s="40"/>
      <c r="I440" s="40"/>
      <c r="J440" s="40"/>
      <c r="K440" s="40"/>
      <c r="L440" s="40"/>
      <c r="M440" s="40"/>
      <c r="N440" s="40"/>
      <c r="O440" s="39"/>
      <c r="P440" s="39"/>
      <c r="Q440" s="39"/>
      <c r="R440" s="39"/>
    </row>
    <row r="441" spans="1:18">
      <c r="A441" s="39"/>
      <c r="B441" s="39"/>
      <c r="C441" s="39"/>
      <c r="D441" s="39"/>
      <c r="E441" s="39"/>
      <c r="F441" s="40"/>
      <c r="G441" s="40"/>
      <c r="H441" s="40"/>
      <c r="I441" s="40"/>
      <c r="J441" s="40"/>
      <c r="K441" s="40"/>
      <c r="L441" s="40"/>
      <c r="M441" s="40"/>
      <c r="N441" s="40"/>
      <c r="O441" s="39"/>
      <c r="P441" s="39"/>
      <c r="Q441" s="39"/>
      <c r="R441" s="39"/>
    </row>
    <row r="442" spans="1:18">
      <c r="A442" s="39"/>
      <c r="B442" s="39"/>
      <c r="C442" s="39"/>
      <c r="D442" s="39"/>
      <c r="E442" s="39"/>
      <c r="F442" s="40"/>
      <c r="G442" s="40"/>
      <c r="H442" s="40"/>
      <c r="I442" s="40"/>
      <c r="J442" s="40"/>
      <c r="K442" s="40"/>
      <c r="L442" s="40"/>
      <c r="M442" s="40"/>
      <c r="N442" s="40"/>
      <c r="O442" s="39"/>
      <c r="P442" s="39"/>
      <c r="Q442" s="39"/>
      <c r="R442" s="39"/>
    </row>
    <row r="443" spans="1:18">
      <c r="A443" s="39"/>
      <c r="B443" s="39"/>
      <c r="C443" s="39"/>
      <c r="D443" s="39"/>
      <c r="E443" s="39"/>
      <c r="F443" s="40"/>
      <c r="G443" s="40"/>
      <c r="H443" s="40"/>
      <c r="I443" s="40"/>
      <c r="J443" s="40"/>
      <c r="K443" s="40"/>
      <c r="L443" s="40"/>
      <c r="M443" s="40"/>
      <c r="N443" s="40"/>
      <c r="O443" s="39"/>
      <c r="P443" s="39"/>
      <c r="Q443" s="39"/>
      <c r="R443" s="39"/>
    </row>
    <row r="444" spans="1:18">
      <c r="A444" s="39"/>
      <c r="B444" s="39"/>
      <c r="C444" s="39"/>
      <c r="D444" s="39"/>
      <c r="E444" s="39"/>
      <c r="F444" s="40"/>
      <c r="G444" s="40"/>
      <c r="H444" s="40"/>
      <c r="I444" s="40"/>
      <c r="J444" s="40"/>
      <c r="K444" s="40"/>
      <c r="L444" s="40"/>
      <c r="M444" s="40"/>
      <c r="N444" s="40"/>
      <c r="O444" s="39"/>
      <c r="P444" s="39"/>
      <c r="Q444" s="39"/>
      <c r="R444" s="39"/>
    </row>
    <row r="445" spans="1:18">
      <c r="A445" s="39"/>
      <c r="B445" s="39"/>
      <c r="C445" s="39"/>
      <c r="D445" s="39"/>
      <c r="E445" s="39"/>
      <c r="F445" s="40"/>
      <c r="G445" s="40"/>
      <c r="H445" s="40"/>
      <c r="I445" s="40"/>
      <c r="J445" s="40"/>
      <c r="K445" s="40"/>
      <c r="L445" s="40"/>
      <c r="M445" s="40"/>
      <c r="N445" s="40"/>
      <c r="O445" s="39"/>
      <c r="P445" s="39"/>
      <c r="Q445" s="39"/>
      <c r="R445" s="39"/>
    </row>
    <row r="446" spans="1:18">
      <c r="A446" s="39"/>
      <c r="B446" s="39"/>
      <c r="C446" s="39"/>
      <c r="D446" s="39"/>
      <c r="E446" s="39"/>
      <c r="F446" s="40"/>
      <c r="G446" s="40"/>
      <c r="H446" s="40"/>
      <c r="I446" s="40"/>
      <c r="J446" s="40"/>
      <c r="K446" s="40"/>
      <c r="L446" s="40"/>
      <c r="M446" s="40"/>
      <c r="N446" s="40"/>
      <c r="O446" s="39"/>
      <c r="P446" s="39"/>
      <c r="Q446" s="39"/>
      <c r="R446" s="39"/>
    </row>
    <row r="447" spans="1:18">
      <c r="A447" s="39"/>
      <c r="B447" s="39"/>
      <c r="C447" s="39"/>
      <c r="D447" s="39"/>
      <c r="E447" s="39"/>
      <c r="F447" s="40"/>
      <c r="G447" s="40"/>
      <c r="H447" s="40"/>
      <c r="I447" s="40"/>
      <c r="J447" s="40"/>
      <c r="K447" s="40"/>
      <c r="L447" s="40"/>
      <c r="M447" s="40"/>
      <c r="N447" s="40"/>
      <c r="O447" s="39"/>
      <c r="P447" s="39"/>
      <c r="Q447" s="39"/>
      <c r="R447" s="39"/>
    </row>
    <row r="448" spans="1:18">
      <c r="A448" s="39"/>
      <c r="B448" s="39"/>
      <c r="C448" s="39"/>
      <c r="D448" s="39"/>
      <c r="E448" s="39"/>
      <c r="F448" s="40"/>
      <c r="G448" s="40"/>
      <c r="H448" s="40"/>
      <c r="I448" s="40"/>
      <c r="J448" s="40"/>
      <c r="K448" s="40"/>
      <c r="L448" s="40"/>
      <c r="M448" s="40"/>
      <c r="N448" s="40"/>
      <c r="O448" s="39"/>
      <c r="P448" s="39"/>
      <c r="Q448" s="39"/>
      <c r="R448" s="39"/>
    </row>
    <row r="449" spans="1:18">
      <c r="A449" s="39"/>
      <c r="B449" s="39"/>
      <c r="C449" s="39"/>
      <c r="D449" s="39"/>
      <c r="E449" s="39"/>
      <c r="F449" s="40"/>
      <c r="G449" s="40"/>
      <c r="H449" s="40"/>
      <c r="I449" s="40"/>
      <c r="J449" s="40"/>
      <c r="K449" s="40"/>
      <c r="L449" s="40"/>
      <c r="M449" s="40"/>
      <c r="N449" s="40"/>
      <c r="O449" s="39"/>
      <c r="P449" s="39"/>
      <c r="Q449" s="39"/>
      <c r="R449" s="39"/>
    </row>
    <row r="450" spans="1:18">
      <c r="A450" s="39"/>
      <c r="B450" s="39"/>
      <c r="C450" s="39"/>
      <c r="D450" s="39"/>
      <c r="E450" s="39"/>
      <c r="F450" s="40"/>
      <c r="G450" s="40"/>
      <c r="H450" s="40"/>
      <c r="I450" s="40"/>
      <c r="J450" s="40"/>
      <c r="K450" s="40"/>
      <c r="L450" s="40"/>
      <c r="M450" s="40"/>
      <c r="N450" s="40"/>
      <c r="O450" s="39"/>
      <c r="P450" s="39"/>
      <c r="Q450" s="39"/>
      <c r="R450" s="39"/>
    </row>
    <row r="451" spans="1:18">
      <c r="A451" s="39"/>
      <c r="B451" s="39"/>
      <c r="C451" s="39"/>
      <c r="D451" s="39"/>
      <c r="E451" s="39"/>
      <c r="F451" s="40"/>
      <c r="G451" s="40"/>
      <c r="H451" s="40"/>
      <c r="I451" s="40"/>
      <c r="J451" s="40"/>
      <c r="K451" s="40"/>
      <c r="L451" s="40"/>
      <c r="M451" s="40"/>
      <c r="N451" s="40"/>
      <c r="O451" s="39"/>
      <c r="P451" s="39"/>
      <c r="Q451" s="39"/>
      <c r="R451" s="39"/>
    </row>
    <row r="452" spans="1:18">
      <c r="A452" s="39"/>
      <c r="B452" s="39"/>
      <c r="C452" s="39"/>
      <c r="D452" s="39"/>
      <c r="E452" s="39"/>
      <c r="F452" s="40"/>
      <c r="G452" s="40"/>
      <c r="H452" s="40"/>
      <c r="I452" s="40"/>
      <c r="J452" s="40"/>
      <c r="K452" s="40"/>
      <c r="L452" s="40"/>
      <c r="M452" s="40"/>
      <c r="N452" s="40"/>
      <c r="O452" s="39"/>
      <c r="P452" s="39"/>
      <c r="Q452" s="39"/>
      <c r="R452" s="39"/>
    </row>
    <row r="453" spans="1:18">
      <c r="A453" s="39"/>
      <c r="B453" s="39"/>
      <c r="C453" s="39"/>
      <c r="D453" s="39"/>
      <c r="E453" s="39"/>
      <c r="F453" s="40"/>
      <c r="G453" s="40"/>
      <c r="H453" s="40"/>
      <c r="I453" s="40"/>
      <c r="J453" s="40"/>
      <c r="K453" s="40"/>
      <c r="L453" s="40"/>
      <c r="M453" s="40"/>
      <c r="N453" s="40"/>
      <c r="O453" s="39"/>
      <c r="P453" s="39"/>
      <c r="Q453" s="39"/>
      <c r="R453" s="39"/>
    </row>
    <row r="454" spans="1:18">
      <c r="A454" s="39"/>
      <c r="B454" s="39"/>
      <c r="C454" s="39"/>
      <c r="D454" s="39"/>
      <c r="E454" s="39"/>
      <c r="F454" s="40"/>
      <c r="G454" s="40"/>
      <c r="H454" s="40"/>
      <c r="I454" s="40"/>
      <c r="J454" s="40"/>
      <c r="K454" s="40"/>
      <c r="L454" s="40"/>
      <c r="M454" s="40"/>
      <c r="N454" s="40"/>
      <c r="O454" s="39"/>
      <c r="P454" s="39"/>
      <c r="Q454" s="39"/>
      <c r="R454" s="39"/>
    </row>
    <row r="455" spans="1:18">
      <c r="A455" s="39"/>
      <c r="B455" s="39"/>
      <c r="C455" s="39"/>
      <c r="D455" s="39"/>
      <c r="E455" s="39"/>
      <c r="F455" s="40"/>
      <c r="G455" s="40"/>
      <c r="H455" s="40"/>
      <c r="I455" s="40"/>
      <c r="J455" s="40"/>
      <c r="K455" s="40"/>
      <c r="L455" s="40"/>
      <c r="M455" s="40"/>
      <c r="N455" s="40"/>
      <c r="O455" s="39"/>
      <c r="P455" s="39"/>
      <c r="Q455" s="39"/>
      <c r="R455" s="39"/>
    </row>
    <row r="456" spans="1:18">
      <c r="A456" s="39"/>
      <c r="B456" s="39"/>
      <c r="C456" s="39"/>
      <c r="D456" s="39"/>
      <c r="E456" s="39"/>
      <c r="F456" s="40"/>
      <c r="G456" s="40"/>
      <c r="H456" s="40"/>
      <c r="I456" s="40"/>
      <c r="J456" s="40"/>
      <c r="K456" s="40"/>
      <c r="L456" s="40"/>
      <c r="M456" s="40"/>
      <c r="N456" s="40"/>
      <c r="O456" s="39"/>
      <c r="P456" s="39"/>
      <c r="Q456" s="39"/>
      <c r="R456" s="39"/>
    </row>
    <row r="457" spans="1:18">
      <c r="A457" s="39"/>
      <c r="B457" s="39"/>
      <c r="C457" s="39"/>
      <c r="D457" s="39"/>
      <c r="E457" s="39"/>
      <c r="F457" s="40"/>
      <c r="G457" s="40"/>
      <c r="H457" s="40"/>
      <c r="I457" s="40"/>
      <c r="J457" s="40"/>
      <c r="K457" s="40"/>
      <c r="L457" s="40"/>
      <c r="M457" s="40"/>
      <c r="N457" s="40"/>
      <c r="O457" s="39"/>
      <c r="P457" s="39"/>
      <c r="Q457" s="39"/>
      <c r="R457" s="39"/>
    </row>
    <row r="458" spans="1:18">
      <c r="A458" s="39"/>
      <c r="B458" s="39"/>
      <c r="C458" s="39"/>
      <c r="D458" s="39"/>
      <c r="E458" s="39"/>
      <c r="F458" s="40"/>
      <c r="G458" s="40"/>
      <c r="H458" s="40"/>
      <c r="I458" s="40"/>
      <c r="J458" s="40"/>
      <c r="K458" s="40"/>
      <c r="L458" s="40"/>
      <c r="M458" s="40"/>
      <c r="N458" s="40"/>
      <c r="O458" s="39"/>
      <c r="P458" s="39"/>
      <c r="Q458" s="39"/>
      <c r="R458" s="39"/>
    </row>
    <row r="459" spans="1:18">
      <c r="A459" s="39"/>
      <c r="B459" s="39"/>
      <c r="C459" s="39"/>
      <c r="D459" s="39"/>
      <c r="E459" s="39"/>
      <c r="F459" s="40"/>
      <c r="G459" s="40"/>
      <c r="H459" s="40"/>
      <c r="I459" s="40"/>
      <c r="J459" s="40"/>
      <c r="K459" s="40"/>
      <c r="L459" s="40"/>
      <c r="M459" s="40"/>
      <c r="N459" s="40"/>
      <c r="O459" s="39"/>
      <c r="P459" s="39"/>
      <c r="Q459" s="39"/>
      <c r="R459" s="39"/>
    </row>
    <row r="460" spans="1:18">
      <c r="A460" s="39"/>
      <c r="B460" s="39"/>
      <c r="C460" s="39"/>
      <c r="D460" s="39"/>
      <c r="E460" s="39"/>
      <c r="F460" s="40"/>
      <c r="G460" s="40"/>
      <c r="H460" s="40"/>
      <c r="I460" s="40"/>
      <c r="J460" s="40"/>
      <c r="K460" s="40"/>
      <c r="L460" s="40"/>
      <c r="M460" s="40"/>
      <c r="N460" s="40"/>
      <c r="O460" s="39"/>
      <c r="P460" s="39"/>
      <c r="Q460" s="39"/>
      <c r="R460" s="39"/>
    </row>
    <row r="461" spans="1:18">
      <c r="A461" s="39"/>
      <c r="B461" s="39"/>
      <c r="C461" s="39"/>
      <c r="D461" s="39"/>
      <c r="E461" s="39"/>
      <c r="F461" s="40"/>
      <c r="G461" s="40"/>
      <c r="H461" s="40"/>
      <c r="I461" s="40"/>
      <c r="J461" s="40"/>
      <c r="K461" s="40"/>
      <c r="L461" s="40"/>
      <c r="M461" s="40"/>
      <c r="N461" s="40"/>
      <c r="O461" s="39"/>
      <c r="P461" s="39"/>
      <c r="Q461" s="39"/>
      <c r="R461" s="39"/>
    </row>
    <row r="462" spans="1:18">
      <c r="A462" s="39"/>
      <c r="B462" s="39"/>
      <c r="C462" s="39"/>
      <c r="D462" s="39"/>
      <c r="E462" s="39"/>
      <c r="F462" s="40"/>
      <c r="G462" s="40"/>
      <c r="H462" s="40"/>
      <c r="I462" s="40"/>
      <c r="J462" s="40"/>
      <c r="K462" s="40"/>
      <c r="L462" s="40"/>
      <c r="M462" s="40"/>
      <c r="N462" s="40"/>
      <c r="O462" s="39"/>
      <c r="P462" s="39"/>
      <c r="Q462" s="39"/>
      <c r="R462" s="39"/>
    </row>
    <row r="463" spans="1:18">
      <c r="A463" s="39"/>
      <c r="B463" s="39"/>
      <c r="C463" s="39"/>
      <c r="D463" s="39"/>
      <c r="E463" s="39"/>
      <c r="F463" s="40"/>
      <c r="G463" s="40"/>
      <c r="H463" s="40"/>
      <c r="I463" s="40"/>
      <c r="J463" s="40"/>
      <c r="K463" s="40"/>
      <c r="L463" s="40"/>
      <c r="M463" s="40"/>
      <c r="N463" s="40"/>
      <c r="O463" s="39"/>
      <c r="P463" s="39"/>
      <c r="Q463" s="39"/>
      <c r="R463" s="39"/>
    </row>
    <row r="464" spans="1:18">
      <c r="A464" s="39"/>
      <c r="B464" s="39"/>
      <c r="C464" s="39"/>
      <c r="D464" s="39"/>
      <c r="E464" s="39"/>
      <c r="F464" s="40"/>
      <c r="G464" s="40"/>
      <c r="H464" s="40"/>
      <c r="I464" s="40"/>
      <c r="J464" s="40"/>
      <c r="K464" s="40"/>
      <c r="L464" s="40"/>
      <c r="M464" s="40"/>
      <c r="N464" s="40"/>
      <c r="O464" s="39"/>
      <c r="P464" s="39"/>
      <c r="Q464" s="39"/>
      <c r="R464" s="39"/>
    </row>
    <row r="465" spans="1:18">
      <c r="A465" s="39"/>
      <c r="B465" s="39"/>
      <c r="C465" s="39"/>
      <c r="D465" s="39"/>
      <c r="E465" s="39"/>
      <c r="F465" s="40"/>
      <c r="G465" s="40"/>
      <c r="H465" s="40"/>
      <c r="I465" s="40"/>
      <c r="J465" s="40"/>
      <c r="K465" s="40"/>
      <c r="L465" s="40"/>
      <c r="M465" s="40"/>
      <c r="N465" s="40"/>
      <c r="O465" s="39"/>
      <c r="P465" s="39"/>
      <c r="Q465" s="39"/>
      <c r="R465" s="39"/>
    </row>
    <row r="466" spans="1:18">
      <c r="A466" s="39"/>
      <c r="B466" s="39"/>
      <c r="C466" s="39"/>
      <c r="D466" s="39"/>
      <c r="E466" s="39"/>
      <c r="F466" s="40"/>
      <c r="G466" s="40"/>
      <c r="H466" s="40"/>
      <c r="I466" s="40"/>
      <c r="J466" s="40"/>
      <c r="K466" s="40"/>
      <c r="L466" s="40"/>
      <c r="M466" s="40"/>
      <c r="N466" s="40"/>
      <c r="O466" s="39"/>
      <c r="P466" s="39"/>
      <c r="Q466" s="39"/>
      <c r="R466" s="39"/>
    </row>
    <row r="467" spans="1:18">
      <c r="A467" s="39"/>
      <c r="B467" s="39"/>
      <c r="C467" s="39"/>
      <c r="D467" s="39"/>
      <c r="E467" s="39"/>
      <c r="F467" s="40"/>
      <c r="G467" s="40"/>
      <c r="H467" s="40"/>
      <c r="I467" s="40"/>
      <c r="J467" s="40"/>
      <c r="K467" s="40"/>
      <c r="L467" s="40"/>
      <c r="M467" s="40"/>
      <c r="N467" s="40"/>
      <c r="O467" s="39"/>
      <c r="P467" s="39"/>
      <c r="Q467" s="39"/>
      <c r="R467" s="39"/>
    </row>
    <row r="468" spans="1:18">
      <c r="A468" s="39"/>
      <c r="B468" s="39"/>
      <c r="C468" s="39"/>
      <c r="D468" s="39"/>
      <c r="E468" s="39"/>
      <c r="F468" s="40"/>
      <c r="G468" s="40"/>
      <c r="H468" s="40"/>
      <c r="I468" s="40"/>
      <c r="J468" s="40"/>
      <c r="K468" s="40"/>
      <c r="L468" s="40"/>
      <c r="M468" s="40"/>
      <c r="N468" s="40"/>
      <c r="O468" s="39"/>
      <c r="P468" s="39"/>
      <c r="Q468" s="39"/>
      <c r="R468" s="39"/>
    </row>
    <row r="469" spans="1:18">
      <c r="A469" s="39"/>
      <c r="B469" s="39"/>
      <c r="C469" s="39"/>
      <c r="D469" s="39"/>
      <c r="E469" s="39"/>
      <c r="F469" s="40"/>
      <c r="G469" s="40"/>
      <c r="H469" s="40"/>
      <c r="I469" s="40"/>
      <c r="J469" s="40"/>
      <c r="K469" s="40"/>
      <c r="L469" s="40"/>
      <c r="M469" s="40"/>
      <c r="N469" s="40"/>
      <c r="O469" s="39"/>
      <c r="P469" s="39"/>
      <c r="Q469" s="39"/>
      <c r="R469" s="39"/>
    </row>
    <row r="470" spans="1:18">
      <c r="A470" s="39"/>
      <c r="B470" s="39"/>
      <c r="C470" s="39"/>
      <c r="D470" s="39"/>
      <c r="E470" s="39"/>
      <c r="F470" s="40"/>
      <c r="G470" s="40"/>
      <c r="H470" s="40"/>
      <c r="I470" s="40"/>
      <c r="J470" s="40"/>
      <c r="K470" s="40"/>
      <c r="L470" s="40"/>
      <c r="M470" s="40"/>
      <c r="N470" s="40"/>
      <c r="O470" s="39"/>
      <c r="P470" s="39"/>
      <c r="Q470" s="39"/>
      <c r="R470" s="39"/>
    </row>
    <row r="471" spans="1:18">
      <c r="A471" s="39"/>
      <c r="B471" s="39"/>
      <c r="C471" s="39"/>
      <c r="D471" s="39"/>
      <c r="E471" s="39"/>
      <c r="F471" s="40"/>
      <c r="G471" s="40"/>
      <c r="H471" s="40"/>
      <c r="I471" s="40"/>
      <c r="J471" s="40"/>
      <c r="K471" s="40"/>
      <c r="L471" s="40"/>
      <c r="M471" s="40"/>
      <c r="N471" s="40"/>
      <c r="O471" s="39"/>
      <c r="P471" s="39"/>
      <c r="Q471" s="39"/>
      <c r="R471" s="39"/>
    </row>
    <row r="472" spans="1:18">
      <c r="A472" s="39"/>
      <c r="B472" s="39"/>
      <c r="C472" s="39"/>
      <c r="D472" s="39"/>
      <c r="E472" s="39"/>
      <c r="F472" s="40"/>
      <c r="G472" s="40"/>
      <c r="H472" s="40"/>
      <c r="I472" s="40"/>
      <c r="J472" s="40"/>
      <c r="K472" s="40"/>
      <c r="L472" s="40"/>
      <c r="M472" s="40"/>
      <c r="N472" s="40"/>
      <c r="O472" s="39"/>
      <c r="P472" s="39"/>
      <c r="Q472" s="39"/>
      <c r="R472" s="39"/>
    </row>
    <row r="473" spans="1:18">
      <c r="A473" s="39"/>
      <c r="B473" s="39"/>
      <c r="C473" s="39"/>
      <c r="D473" s="39"/>
      <c r="E473" s="39"/>
      <c r="F473" s="40"/>
      <c r="G473" s="40"/>
      <c r="H473" s="40"/>
      <c r="I473" s="40"/>
      <c r="J473" s="40"/>
      <c r="K473" s="40"/>
      <c r="L473" s="40"/>
      <c r="M473" s="40"/>
      <c r="N473" s="40"/>
      <c r="O473" s="39"/>
      <c r="P473" s="39"/>
      <c r="Q473" s="39"/>
      <c r="R473" s="39"/>
    </row>
    <row r="474" spans="1:18">
      <c r="A474" s="39"/>
      <c r="B474" s="39"/>
      <c r="C474" s="39"/>
      <c r="D474" s="39"/>
      <c r="E474" s="39"/>
      <c r="F474" s="40"/>
      <c r="G474" s="40"/>
      <c r="H474" s="40"/>
      <c r="I474" s="40"/>
      <c r="J474" s="40"/>
      <c r="K474" s="40"/>
      <c r="L474" s="40"/>
      <c r="M474" s="40"/>
      <c r="N474" s="40"/>
      <c r="O474" s="39"/>
      <c r="P474" s="39"/>
      <c r="Q474" s="39"/>
      <c r="R474" s="39"/>
    </row>
    <row r="475" spans="1:18">
      <c r="A475" s="39"/>
      <c r="B475" s="39"/>
      <c r="C475" s="39"/>
      <c r="D475" s="39"/>
      <c r="E475" s="39"/>
      <c r="F475" s="40"/>
      <c r="G475" s="40"/>
      <c r="H475" s="40"/>
      <c r="I475" s="40"/>
      <c r="J475" s="40"/>
      <c r="K475" s="40"/>
      <c r="L475" s="40"/>
      <c r="M475" s="40"/>
      <c r="N475" s="40"/>
      <c r="O475" s="39"/>
      <c r="P475" s="39"/>
      <c r="Q475" s="39"/>
      <c r="R475" s="39"/>
    </row>
    <row r="476" spans="1:18">
      <c r="A476" s="39"/>
      <c r="B476" s="39"/>
      <c r="C476" s="39"/>
      <c r="D476" s="39"/>
      <c r="E476" s="39"/>
      <c r="F476" s="40"/>
      <c r="G476" s="40"/>
      <c r="H476" s="40"/>
      <c r="I476" s="40"/>
      <c r="J476" s="40"/>
      <c r="K476" s="40"/>
      <c r="L476" s="40"/>
      <c r="M476" s="40"/>
      <c r="N476" s="40"/>
      <c r="O476" s="39"/>
      <c r="P476" s="39"/>
      <c r="Q476" s="39"/>
      <c r="R476" s="39"/>
    </row>
    <row r="477" spans="1:18">
      <c r="A477" s="39"/>
      <c r="B477" s="39"/>
      <c r="C477" s="39"/>
      <c r="D477" s="39"/>
      <c r="E477" s="39"/>
      <c r="F477" s="40"/>
      <c r="G477" s="40"/>
      <c r="H477" s="40"/>
      <c r="I477" s="40"/>
      <c r="J477" s="40"/>
      <c r="K477" s="40"/>
      <c r="L477" s="40"/>
      <c r="M477" s="40"/>
      <c r="N477" s="40"/>
      <c r="O477" s="39"/>
      <c r="P477" s="39"/>
      <c r="Q477" s="39"/>
      <c r="R477" s="39"/>
    </row>
    <row r="478" spans="1:18">
      <c r="A478" s="39"/>
      <c r="B478" s="39"/>
      <c r="C478" s="39"/>
      <c r="D478" s="39"/>
      <c r="E478" s="39"/>
      <c r="F478" s="40"/>
      <c r="G478" s="40"/>
      <c r="H478" s="40"/>
      <c r="I478" s="40"/>
      <c r="J478" s="40"/>
      <c r="K478" s="40"/>
      <c r="L478" s="40"/>
      <c r="M478" s="40"/>
      <c r="N478" s="40"/>
      <c r="O478" s="39"/>
      <c r="P478" s="39"/>
      <c r="Q478" s="39"/>
      <c r="R478" s="39"/>
    </row>
    <row r="479" spans="1:18">
      <c r="A479" s="39"/>
      <c r="B479" s="39"/>
      <c r="C479" s="39"/>
      <c r="D479" s="39"/>
      <c r="E479" s="39"/>
      <c r="F479" s="40"/>
      <c r="G479" s="40"/>
      <c r="H479" s="40"/>
      <c r="I479" s="40"/>
      <c r="J479" s="40"/>
      <c r="K479" s="40"/>
      <c r="L479" s="40"/>
      <c r="M479" s="40"/>
      <c r="N479" s="40"/>
      <c r="O479" s="39"/>
      <c r="P479" s="39"/>
      <c r="Q479" s="39"/>
      <c r="R479" s="39"/>
    </row>
    <row r="480" spans="1:18">
      <c r="A480" s="39"/>
      <c r="B480" s="39"/>
      <c r="C480" s="39"/>
      <c r="D480" s="39"/>
      <c r="E480" s="39"/>
      <c r="F480" s="40"/>
      <c r="G480" s="40"/>
      <c r="H480" s="40"/>
      <c r="I480" s="40"/>
      <c r="J480" s="40"/>
      <c r="K480" s="40"/>
      <c r="L480" s="40"/>
      <c r="M480" s="40"/>
      <c r="N480" s="40"/>
      <c r="O480" s="39"/>
      <c r="P480" s="39"/>
      <c r="Q480" s="39"/>
      <c r="R480" s="39"/>
    </row>
    <row r="481" spans="1:18">
      <c r="A481" s="39"/>
      <c r="B481" s="39"/>
      <c r="C481" s="39"/>
      <c r="D481" s="39"/>
      <c r="E481" s="39"/>
      <c r="F481" s="40"/>
      <c r="G481" s="40"/>
      <c r="H481" s="40"/>
      <c r="I481" s="40"/>
      <c r="J481" s="40"/>
      <c r="K481" s="40"/>
      <c r="L481" s="40"/>
      <c r="M481" s="40"/>
      <c r="N481" s="40"/>
      <c r="O481" s="39"/>
      <c r="P481" s="39"/>
      <c r="Q481" s="39"/>
      <c r="R481" s="39"/>
    </row>
    <row r="482" spans="1:18">
      <c r="A482" s="39"/>
      <c r="B482" s="39"/>
      <c r="C482" s="39"/>
      <c r="D482" s="39"/>
      <c r="E482" s="39"/>
      <c r="F482" s="40"/>
      <c r="G482" s="40"/>
      <c r="H482" s="40"/>
      <c r="I482" s="40"/>
      <c r="J482" s="40"/>
      <c r="K482" s="40"/>
      <c r="L482" s="40"/>
      <c r="M482" s="40"/>
      <c r="N482" s="40"/>
      <c r="O482" s="39"/>
      <c r="P482" s="39"/>
      <c r="Q482" s="39"/>
      <c r="R482" s="39"/>
    </row>
    <row r="483" spans="1:18">
      <c r="A483" s="39"/>
      <c r="B483" s="39"/>
      <c r="C483" s="39"/>
      <c r="D483" s="39"/>
      <c r="E483" s="39"/>
      <c r="F483" s="40"/>
      <c r="G483" s="40"/>
      <c r="H483" s="40"/>
      <c r="I483" s="40"/>
      <c r="J483" s="40"/>
      <c r="K483" s="40"/>
      <c r="L483" s="40"/>
      <c r="M483" s="40"/>
      <c r="N483" s="40"/>
      <c r="O483" s="39"/>
      <c r="P483" s="39"/>
      <c r="Q483" s="39"/>
      <c r="R483" s="39"/>
    </row>
    <row r="484" spans="1:18">
      <c r="A484" s="39"/>
      <c r="B484" s="39"/>
      <c r="C484" s="39"/>
      <c r="D484" s="39"/>
      <c r="E484" s="39"/>
      <c r="F484" s="40"/>
      <c r="G484" s="40"/>
      <c r="H484" s="40"/>
      <c r="I484" s="40"/>
      <c r="J484" s="40"/>
      <c r="K484" s="40"/>
      <c r="L484" s="40"/>
      <c r="M484" s="40"/>
      <c r="N484" s="40"/>
      <c r="O484" s="39"/>
      <c r="P484" s="39"/>
      <c r="Q484" s="39"/>
      <c r="R484" s="39"/>
    </row>
    <row r="485" spans="1:18">
      <c r="A485" s="39"/>
      <c r="B485" s="39"/>
      <c r="C485" s="39"/>
      <c r="D485" s="39"/>
      <c r="E485" s="39"/>
      <c r="F485" s="40"/>
      <c r="G485" s="40"/>
      <c r="H485" s="40"/>
      <c r="I485" s="40"/>
      <c r="J485" s="40"/>
      <c r="K485" s="40"/>
      <c r="L485" s="40"/>
      <c r="M485" s="40"/>
      <c r="N485" s="40"/>
      <c r="O485" s="39"/>
      <c r="P485" s="39"/>
      <c r="Q485" s="39"/>
      <c r="R485" s="39"/>
    </row>
    <row r="486" spans="1:18">
      <c r="A486" s="39"/>
      <c r="B486" s="39"/>
      <c r="C486" s="39"/>
      <c r="D486" s="39"/>
      <c r="E486" s="39"/>
      <c r="F486" s="40"/>
      <c r="G486" s="40"/>
      <c r="H486" s="40"/>
      <c r="I486" s="40"/>
      <c r="J486" s="40"/>
      <c r="K486" s="40"/>
      <c r="L486" s="40"/>
      <c r="M486" s="40"/>
      <c r="N486" s="40"/>
      <c r="O486" s="39"/>
      <c r="P486" s="39"/>
      <c r="Q486" s="39"/>
      <c r="R486" s="39"/>
    </row>
    <row r="487" spans="1:18">
      <c r="A487" s="39"/>
      <c r="B487" s="39"/>
      <c r="C487" s="39"/>
      <c r="D487" s="39"/>
      <c r="E487" s="39"/>
      <c r="F487" s="40"/>
      <c r="G487" s="40"/>
      <c r="H487" s="40"/>
      <c r="I487" s="40"/>
      <c r="J487" s="40"/>
      <c r="K487" s="40"/>
      <c r="L487" s="40"/>
      <c r="M487" s="40"/>
      <c r="N487" s="40"/>
      <c r="O487" s="39"/>
      <c r="P487" s="39"/>
      <c r="Q487" s="39"/>
      <c r="R487" s="39"/>
    </row>
    <row r="488" spans="1:18">
      <c r="A488" s="39"/>
      <c r="B488" s="39"/>
      <c r="C488" s="39"/>
      <c r="D488" s="39"/>
      <c r="E488" s="39"/>
      <c r="F488" s="40"/>
      <c r="G488" s="40"/>
      <c r="H488" s="40"/>
      <c r="I488" s="40"/>
      <c r="J488" s="40"/>
      <c r="K488" s="40"/>
      <c r="L488" s="40"/>
      <c r="M488" s="40"/>
      <c r="N488" s="40"/>
      <c r="O488" s="39"/>
      <c r="P488" s="39"/>
      <c r="Q488" s="39"/>
      <c r="R488" s="39"/>
    </row>
    <row r="489" spans="1:18">
      <c r="A489" s="39"/>
      <c r="B489" s="39"/>
      <c r="C489" s="39"/>
      <c r="D489" s="39"/>
      <c r="E489" s="39"/>
      <c r="F489" s="40"/>
      <c r="G489" s="40"/>
      <c r="H489" s="40"/>
      <c r="I489" s="40"/>
      <c r="J489" s="40"/>
      <c r="K489" s="40"/>
      <c r="L489" s="40"/>
      <c r="M489" s="40"/>
      <c r="N489" s="40"/>
      <c r="O489" s="39"/>
      <c r="P489" s="39"/>
      <c r="Q489" s="39"/>
      <c r="R489" s="39"/>
    </row>
    <row r="490" spans="1:18">
      <c r="A490" s="39"/>
      <c r="B490" s="39"/>
      <c r="C490" s="39"/>
      <c r="D490" s="39"/>
      <c r="E490" s="39"/>
      <c r="F490" s="40"/>
      <c r="G490" s="40"/>
      <c r="H490" s="40"/>
      <c r="I490" s="40"/>
      <c r="J490" s="40"/>
      <c r="K490" s="40"/>
      <c r="L490" s="40"/>
      <c r="M490" s="40"/>
      <c r="N490" s="40"/>
      <c r="O490" s="39"/>
      <c r="P490" s="39"/>
      <c r="Q490" s="39"/>
      <c r="R490" s="39"/>
    </row>
    <row r="491" spans="1:18">
      <c r="A491" s="39"/>
      <c r="B491" s="39"/>
      <c r="C491" s="39"/>
      <c r="D491" s="39"/>
      <c r="E491" s="39"/>
      <c r="F491" s="40"/>
      <c r="G491" s="40"/>
      <c r="H491" s="40"/>
      <c r="I491" s="40"/>
      <c r="J491" s="40"/>
      <c r="K491" s="40"/>
      <c r="L491" s="40"/>
      <c r="M491" s="40"/>
      <c r="N491" s="40"/>
      <c r="O491" s="39"/>
      <c r="P491" s="39"/>
      <c r="Q491" s="39"/>
      <c r="R491" s="39"/>
    </row>
    <row r="492" spans="1:18">
      <c r="A492" s="39"/>
      <c r="B492" s="39"/>
      <c r="C492" s="39"/>
      <c r="D492" s="39"/>
      <c r="E492" s="39"/>
      <c r="F492" s="40"/>
      <c r="G492" s="40"/>
      <c r="H492" s="40"/>
      <c r="I492" s="40"/>
      <c r="J492" s="40"/>
      <c r="K492" s="40"/>
      <c r="L492" s="40"/>
      <c r="M492" s="40"/>
      <c r="N492" s="40"/>
      <c r="O492" s="39"/>
      <c r="P492" s="39"/>
      <c r="Q492" s="39"/>
      <c r="R492" s="39"/>
    </row>
    <row r="493" spans="1:18">
      <c r="A493" s="39"/>
      <c r="B493" s="39"/>
      <c r="C493" s="39"/>
      <c r="D493" s="39"/>
      <c r="E493" s="39"/>
      <c r="F493" s="40"/>
      <c r="G493" s="40"/>
      <c r="H493" s="40"/>
      <c r="I493" s="40"/>
      <c r="J493" s="40"/>
      <c r="K493" s="40"/>
      <c r="L493" s="40"/>
      <c r="M493" s="40"/>
      <c r="N493" s="40"/>
      <c r="O493" s="39"/>
      <c r="P493" s="39"/>
      <c r="Q493" s="39"/>
      <c r="R493" s="39"/>
    </row>
    <row r="494" spans="1:18">
      <c r="A494" s="39"/>
      <c r="B494" s="39"/>
      <c r="C494" s="39"/>
      <c r="D494" s="39"/>
      <c r="E494" s="39"/>
      <c r="F494" s="40"/>
      <c r="G494" s="40"/>
      <c r="H494" s="40"/>
      <c r="I494" s="40"/>
      <c r="J494" s="40"/>
      <c r="K494" s="40"/>
      <c r="L494" s="40"/>
      <c r="M494" s="40"/>
      <c r="N494" s="40"/>
      <c r="O494" s="39"/>
      <c r="P494" s="39"/>
      <c r="Q494" s="39"/>
      <c r="R494" s="39"/>
    </row>
    <row r="495" spans="1:18">
      <c r="A495" s="39"/>
      <c r="B495" s="39"/>
      <c r="C495" s="39"/>
      <c r="D495" s="39"/>
      <c r="E495" s="39"/>
      <c r="F495" s="40"/>
      <c r="G495" s="40"/>
      <c r="H495" s="40"/>
      <c r="I495" s="40"/>
      <c r="J495" s="40"/>
      <c r="K495" s="40"/>
      <c r="L495" s="40"/>
      <c r="M495" s="40"/>
      <c r="N495" s="40"/>
      <c r="O495" s="39"/>
      <c r="P495" s="39"/>
      <c r="Q495" s="39"/>
      <c r="R495" s="39"/>
    </row>
    <row r="496" spans="1:18">
      <c r="A496" s="39"/>
      <c r="B496" s="39"/>
      <c r="C496" s="39"/>
      <c r="D496" s="39"/>
      <c r="E496" s="39"/>
      <c r="F496" s="40"/>
      <c r="G496" s="40"/>
      <c r="H496" s="40"/>
      <c r="I496" s="40"/>
      <c r="J496" s="40"/>
      <c r="K496" s="40"/>
      <c r="L496" s="40"/>
      <c r="M496" s="40"/>
      <c r="N496" s="40"/>
      <c r="O496" s="39"/>
      <c r="P496" s="39"/>
      <c r="Q496" s="39"/>
      <c r="R496" s="39"/>
    </row>
    <row r="497" spans="1:18">
      <c r="A497" s="39"/>
      <c r="B497" s="39"/>
      <c r="C497" s="39"/>
      <c r="D497" s="39"/>
      <c r="E497" s="39"/>
      <c r="F497" s="40"/>
      <c r="G497" s="40"/>
      <c r="H497" s="40"/>
      <c r="I497" s="40"/>
      <c r="J497" s="40"/>
      <c r="K497" s="40"/>
      <c r="L497" s="40"/>
      <c r="M497" s="40"/>
      <c r="N497" s="40"/>
      <c r="O497" s="39"/>
      <c r="P497" s="39"/>
      <c r="Q497" s="39"/>
      <c r="R497" s="39"/>
    </row>
    <row r="498" spans="1:18">
      <c r="A498" s="39"/>
      <c r="B498" s="39"/>
      <c r="C498" s="39"/>
      <c r="D498" s="39"/>
      <c r="E498" s="39"/>
      <c r="F498" s="40"/>
      <c r="G498" s="40"/>
      <c r="H498" s="40"/>
      <c r="I498" s="40"/>
      <c r="J498" s="40"/>
      <c r="K498" s="40"/>
      <c r="L498" s="40"/>
      <c r="M498" s="40"/>
      <c r="N498" s="40"/>
      <c r="O498" s="39"/>
      <c r="P498" s="39"/>
      <c r="Q498" s="39"/>
      <c r="R498" s="39"/>
    </row>
    <row r="499" spans="1:18">
      <c r="A499" s="39"/>
      <c r="B499" s="39"/>
      <c r="C499" s="39"/>
      <c r="D499" s="39"/>
      <c r="E499" s="39"/>
      <c r="F499" s="40"/>
      <c r="G499" s="40"/>
      <c r="H499" s="40"/>
      <c r="I499" s="40"/>
      <c r="J499" s="40"/>
      <c r="K499" s="40"/>
      <c r="L499" s="40"/>
      <c r="M499" s="40"/>
      <c r="N499" s="40"/>
      <c r="O499" s="39"/>
      <c r="P499" s="39"/>
      <c r="Q499" s="39"/>
      <c r="R499" s="39"/>
    </row>
    <row r="500" spans="1:18">
      <c r="A500" s="39"/>
      <c r="B500" s="39"/>
      <c r="C500" s="39"/>
      <c r="D500" s="39"/>
      <c r="E500" s="39"/>
      <c r="F500" s="40"/>
      <c r="G500" s="40"/>
      <c r="H500" s="40"/>
      <c r="I500" s="40"/>
      <c r="J500" s="40"/>
      <c r="K500" s="40"/>
      <c r="L500" s="40"/>
      <c r="M500" s="40"/>
      <c r="N500" s="40"/>
      <c r="O500" s="39"/>
      <c r="P500" s="39"/>
      <c r="Q500" s="39"/>
      <c r="R500" s="39"/>
    </row>
    <row r="501" spans="1:18">
      <c r="A501" s="39"/>
      <c r="B501" s="39"/>
      <c r="C501" s="39"/>
      <c r="D501" s="39"/>
      <c r="E501" s="39"/>
      <c r="F501" s="40"/>
      <c r="G501" s="40"/>
      <c r="H501" s="40"/>
      <c r="I501" s="40"/>
      <c r="J501" s="40"/>
      <c r="K501" s="40"/>
      <c r="L501" s="40"/>
      <c r="M501" s="40"/>
      <c r="N501" s="40"/>
      <c r="O501" s="39"/>
      <c r="P501" s="39"/>
      <c r="Q501" s="39"/>
      <c r="R501" s="39"/>
    </row>
    <row r="502" spans="1:18">
      <c r="A502" s="39"/>
      <c r="B502" s="39"/>
      <c r="C502" s="39"/>
      <c r="D502" s="39"/>
      <c r="E502" s="39"/>
      <c r="F502" s="40"/>
      <c r="G502" s="40"/>
      <c r="H502" s="40"/>
      <c r="I502" s="40"/>
      <c r="J502" s="40"/>
      <c r="K502" s="40"/>
      <c r="L502" s="40"/>
      <c r="M502" s="40"/>
      <c r="N502" s="40"/>
      <c r="O502" s="39"/>
      <c r="P502" s="39"/>
      <c r="Q502" s="39"/>
      <c r="R502" s="39"/>
    </row>
    <row r="503" spans="1:18">
      <c r="A503" s="39"/>
      <c r="B503" s="39"/>
      <c r="C503" s="39"/>
      <c r="D503" s="39"/>
      <c r="E503" s="39"/>
      <c r="F503" s="40"/>
      <c r="G503" s="40"/>
      <c r="H503" s="40"/>
      <c r="I503" s="40"/>
      <c r="J503" s="40"/>
      <c r="K503" s="40"/>
      <c r="L503" s="40"/>
      <c r="M503" s="40"/>
      <c r="N503" s="40"/>
      <c r="O503" s="39"/>
      <c r="P503" s="39"/>
      <c r="Q503" s="39"/>
      <c r="R503" s="39"/>
    </row>
    <row r="504" spans="1:18">
      <c r="A504" s="39"/>
      <c r="B504" s="39"/>
      <c r="C504" s="39"/>
      <c r="D504" s="39"/>
      <c r="E504" s="39"/>
      <c r="F504" s="40"/>
      <c r="G504" s="40"/>
      <c r="H504" s="40"/>
      <c r="I504" s="40"/>
      <c r="J504" s="40"/>
      <c r="K504" s="40"/>
      <c r="L504" s="40"/>
      <c r="M504" s="40"/>
      <c r="N504" s="40"/>
      <c r="O504" s="39"/>
      <c r="P504" s="39"/>
      <c r="Q504" s="39"/>
      <c r="R504" s="39"/>
    </row>
    <row r="505" spans="1:18">
      <c r="A505" s="39"/>
      <c r="B505" s="39"/>
      <c r="C505" s="39"/>
      <c r="D505" s="39"/>
      <c r="E505" s="39"/>
      <c r="F505" s="40"/>
      <c r="G505" s="40"/>
      <c r="H505" s="40"/>
      <c r="I505" s="40"/>
      <c r="J505" s="40"/>
      <c r="K505" s="40"/>
      <c r="L505" s="40"/>
      <c r="M505" s="40"/>
      <c r="N505" s="40"/>
      <c r="O505" s="39"/>
      <c r="P505" s="39"/>
      <c r="Q505" s="39"/>
      <c r="R505" s="39"/>
    </row>
    <row r="506" spans="1:18">
      <c r="A506" s="39"/>
      <c r="B506" s="39"/>
      <c r="C506" s="39"/>
      <c r="D506" s="39"/>
      <c r="E506" s="39"/>
      <c r="F506" s="40"/>
      <c r="G506" s="40"/>
      <c r="H506" s="40"/>
      <c r="I506" s="40"/>
      <c r="J506" s="40"/>
      <c r="K506" s="40"/>
      <c r="L506" s="40"/>
      <c r="M506" s="40"/>
      <c r="N506" s="40"/>
      <c r="O506" s="39"/>
      <c r="P506" s="39"/>
      <c r="Q506" s="39"/>
      <c r="R506" s="39"/>
    </row>
    <row r="507" spans="1:18">
      <c r="A507" s="39"/>
      <c r="B507" s="39"/>
      <c r="C507" s="39"/>
      <c r="D507" s="39"/>
      <c r="E507" s="39"/>
      <c r="F507" s="40"/>
      <c r="G507" s="40"/>
      <c r="H507" s="40"/>
      <c r="I507" s="40"/>
      <c r="J507" s="40"/>
      <c r="K507" s="40"/>
      <c r="L507" s="40"/>
      <c r="M507" s="40"/>
      <c r="N507" s="40"/>
      <c r="O507" s="39"/>
      <c r="P507" s="39"/>
      <c r="Q507" s="39"/>
      <c r="R507" s="39"/>
    </row>
    <row r="508" spans="1:18">
      <c r="A508" s="39"/>
      <c r="B508" s="39"/>
      <c r="C508" s="39"/>
      <c r="D508" s="39"/>
      <c r="E508" s="39"/>
      <c r="F508" s="40"/>
      <c r="G508" s="40"/>
      <c r="H508" s="40"/>
      <c r="I508" s="40"/>
      <c r="J508" s="40"/>
      <c r="K508" s="40"/>
      <c r="L508" s="40"/>
      <c r="M508" s="40"/>
      <c r="N508" s="40"/>
      <c r="O508" s="39"/>
      <c r="P508" s="39"/>
      <c r="Q508" s="39"/>
      <c r="R508" s="39"/>
    </row>
    <row r="509" spans="1:18">
      <c r="A509" s="39"/>
      <c r="B509" s="39"/>
      <c r="C509" s="39"/>
      <c r="D509" s="39"/>
      <c r="E509" s="39"/>
      <c r="F509" s="40"/>
      <c r="G509" s="40"/>
      <c r="H509" s="40"/>
      <c r="I509" s="40"/>
      <c r="J509" s="40"/>
      <c r="K509" s="40"/>
      <c r="L509" s="40"/>
      <c r="M509" s="40"/>
      <c r="N509" s="40"/>
      <c r="O509" s="39"/>
      <c r="P509" s="39"/>
      <c r="Q509" s="39"/>
      <c r="R509" s="39"/>
    </row>
    <row r="510" spans="1:18">
      <c r="A510" s="39"/>
      <c r="B510" s="39"/>
      <c r="C510" s="39"/>
      <c r="D510" s="39"/>
      <c r="E510" s="39"/>
      <c r="F510" s="40"/>
      <c r="G510" s="40"/>
      <c r="H510" s="40"/>
      <c r="I510" s="40"/>
      <c r="J510" s="40"/>
      <c r="K510" s="40"/>
      <c r="L510" s="40"/>
      <c r="M510" s="40"/>
      <c r="N510" s="40"/>
      <c r="O510" s="39"/>
      <c r="P510" s="39"/>
      <c r="Q510" s="39"/>
      <c r="R510" s="39"/>
    </row>
    <row r="511" spans="1:18">
      <c r="A511" s="39"/>
      <c r="B511" s="39"/>
      <c r="C511" s="39"/>
      <c r="D511" s="39"/>
      <c r="E511" s="39"/>
      <c r="F511" s="40"/>
      <c r="G511" s="40"/>
      <c r="H511" s="40"/>
      <c r="I511" s="40"/>
      <c r="J511" s="40"/>
      <c r="K511" s="40"/>
      <c r="L511" s="40"/>
      <c r="M511" s="40"/>
      <c r="N511" s="40"/>
      <c r="O511" s="39"/>
      <c r="P511" s="39"/>
      <c r="Q511" s="39"/>
      <c r="R511" s="39"/>
    </row>
    <row r="512" spans="1:18">
      <c r="A512" s="39"/>
      <c r="B512" s="39"/>
      <c r="C512" s="39"/>
      <c r="D512" s="39"/>
      <c r="E512" s="39"/>
      <c r="F512" s="40"/>
      <c r="G512" s="40"/>
      <c r="H512" s="40"/>
      <c r="I512" s="40"/>
      <c r="J512" s="40"/>
      <c r="K512" s="40"/>
      <c r="L512" s="40"/>
      <c r="M512" s="40"/>
      <c r="N512" s="40"/>
      <c r="O512" s="39"/>
      <c r="P512" s="39"/>
      <c r="Q512" s="39"/>
      <c r="R512" s="39"/>
    </row>
    <row r="513" spans="1:18">
      <c r="A513" s="39"/>
      <c r="B513" s="39"/>
      <c r="C513" s="39"/>
      <c r="D513" s="39"/>
      <c r="E513" s="39"/>
      <c r="F513" s="40"/>
      <c r="G513" s="40"/>
      <c r="H513" s="40"/>
      <c r="I513" s="40"/>
      <c r="J513" s="40"/>
      <c r="K513" s="40"/>
      <c r="L513" s="40"/>
      <c r="M513" s="40"/>
      <c r="N513" s="40"/>
      <c r="O513" s="39"/>
      <c r="P513" s="39"/>
      <c r="Q513" s="39"/>
      <c r="R513" s="39"/>
    </row>
    <row r="514" spans="1:18">
      <c r="A514" s="39"/>
      <c r="B514" s="39"/>
      <c r="C514" s="39"/>
      <c r="D514" s="39"/>
      <c r="E514" s="39"/>
      <c r="F514" s="40"/>
      <c r="G514" s="40"/>
      <c r="H514" s="40"/>
      <c r="I514" s="40"/>
      <c r="J514" s="40"/>
      <c r="K514" s="40"/>
      <c r="L514" s="40"/>
      <c r="M514" s="40"/>
      <c r="N514" s="40"/>
      <c r="O514" s="39"/>
      <c r="P514" s="39"/>
      <c r="Q514" s="39"/>
      <c r="R514" s="39"/>
    </row>
    <row r="515" spans="1:18">
      <c r="A515" s="39"/>
      <c r="B515" s="39"/>
      <c r="C515" s="39"/>
      <c r="D515" s="39"/>
      <c r="E515" s="39"/>
      <c r="F515" s="40"/>
      <c r="G515" s="40"/>
      <c r="H515" s="40"/>
      <c r="I515" s="40"/>
      <c r="J515" s="40"/>
      <c r="K515" s="40"/>
      <c r="L515" s="40"/>
      <c r="M515" s="40"/>
      <c r="N515" s="40"/>
      <c r="O515" s="39"/>
      <c r="P515" s="39"/>
      <c r="Q515" s="39"/>
      <c r="R515" s="39"/>
    </row>
    <row r="516" spans="1:18">
      <c r="A516" s="39"/>
      <c r="B516" s="39"/>
      <c r="C516" s="39"/>
      <c r="D516" s="39"/>
      <c r="E516" s="39"/>
      <c r="F516" s="40"/>
      <c r="G516" s="40"/>
      <c r="H516" s="40"/>
      <c r="I516" s="40"/>
      <c r="J516" s="40"/>
      <c r="K516" s="40"/>
      <c r="L516" s="40"/>
      <c r="M516" s="40"/>
      <c r="N516" s="40"/>
      <c r="O516" s="39"/>
      <c r="P516" s="39"/>
      <c r="Q516" s="39"/>
      <c r="R516" s="39"/>
    </row>
    <row r="517" spans="1:18">
      <c r="A517" s="39"/>
      <c r="B517" s="39"/>
      <c r="C517" s="39"/>
      <c r="D517" s="39"/>
      <c r="E517" s="39"/>
      <c r="F517" s="40"/>
      <c r="G517" s="40"/>
      <c r="H517" s="40"/>
      <c r="I517" s="40"/>
      <c r="J517" s="40"/>
      <c r="K517" s="40"/>
      <c r="L517" s="40"/>
      <c r="M517" s="40"/>
      <c r="N517" s="40"/>
      <c r="O517" s="39"/>
      <c r="P517" s="39"/>
      <c r="Q517" s="39"/>
      <c r="R517" s="39"/>
    </row>
    <row r="518" spans="1:18">
      <c r="A518" s="39"/>
      <c r="B518" s="39"/>
      <c r="C518" s="39"/>
      <c r="D518" s="39"/>
      <c r="E518" s="39"/>
      <c r="F518" s="40"/>
      <c r="G518" s="40"/>
      <c r="H518" s="40"/>
      <c r="I518" s="40"/>
      <c r="J518" s="40"/>
      <c r="K518" s="40"/>
      <c r="L518" s="40"/>
      <c r="M518" s="40"/>
      <c r="N518" s="40"/>
      <c r="O518" s="39"/>
      <c r="P518" s="39"/>
      <c r="Q518" s="39"/>
      <c r="R518" s="39"/>
    </row>
    <row r="519" spans="1:18">
      <c r="A519" s="39"/>
      <c r="B519" s="39"/>
      <c r="C519" s="39"/>
      <c r="D519" s="39"/>
      <c r="E519" s="39"/>
      <c r="F519" s="40"/>
      <c r="G519" s="40"/>
      <c r="H519" s="40"/>
      <c r="I519" s="40"/>
      <c r="J519" s="40"/>
      <c r="K519" s="40"/>
      <c r="L519" s="40"/>
      <c r="M519" s="40"/>
      <c r="N519" s="40"/>
      <c r="O519" s="39"/>
      <c r="P519" s="39"/>
      <c r="Q519" s="39"/>
      <c r="R519" s="39"/>
    </row>
    <row r="520" spans="1:18">
      <c r="A520" s="39"/>
      <c r="B520" s="39"/>
      <c r="C520" s="39"/>
      <c r="D520" s="39"/>
      <c r="E520" s="39"/>
      <c r="F520" s="40"/>
      <c r="G520" s="40"/>
      <c r="H520" s="40"/>
      <c r="I520" s="40"/>
      <c r="J520" s="40"/>
      <c r="K520" s="40"/>
      <c r="L520" s="40"/>
      <c r="M520" s="40"/>
      <c r="N520" s="40"/>
      <c r="O520" s="39"/>
      <c r="P520" s="39"/>
      <c r="Q520" s="39"/>
      <c r="R520" s="39"/>
    </row>
    <row r="521" spans="1:18">
      <c r="A521" s="39"/>
      <c r="B521" s="39"/>
      <c r="C521" s="39"/>
      <c r="D521" s="39"/>
      <c r="E521" s="39"/>
      <c r="F521" s="40"/>
      <c r="G521" s="40"/>
      <c r="H521" s="40"/>
      <c r="I521" s="40"/>
      <c r="J521" s="40"/>
      <c r="K521" s="40"/>
      <c r="L521" s="40"/>
      <c r="M521" s="40"/>
      <c r="N521" s="40"/>
      <c r="O521" s="39"/>
      <c r="P521" s="39"/>
      <c r="Q521" s="39"/>
      <c r="R521" s="39"/>
    </row>
    <row r="522" spans="1:18">
      <c r="A522" s="39"/>
      <c r="B522" s="39"/>
      <c r="C522" s="39"/>
      <c r="D522" s="39"/>
      <c r="E522" s="39"/>
      <c r="F522" s="40"/>
      <c r="G522" s="40"/>
      <c r="H522" s="40"/>
      <c r="I522" s="40"/>
      <c r="J522" s="40"/>
      <c r="K522" s="40"/>
      <c r="L522" s="40"/>
      <c r="M522" s="40"/>
      <c r="N522" s="40"/>
      <c r="O522" s="39"/>
      <c r="P522" s="39"/>
      <c r="Q522" s="39"/>
      <c r="R522" s="39"/>
    </row>
    <row r="523" spans="1:18">
      <c r="A523" s="39"/>
      <c r="B523" s="39"/>
      <c r="C523" s="39"/>
      <c r="D523" s="39"/>
      <c r="E523" s="39"/>
      <c r="F523" s="40"/>
      <c r="G523" s="40"/>
      <c r="H523" s="40"/>
      <c r="I523" s="40"/>
      <c r="J523" s="40"/>
      <c r="K523" s="40"/>
      <c r="L523" s="40"/>
      <c r="M523" s="40"/>
      <c r="N523" s="40"/>
      <c r="O523" s="39"/>
      <c r="P523" s="39"/>
      <c r="Q523" s="39"/>
      <c r="R523" s="39"/>
    </row>
    <row r="524" spans="1:18">
      <c r="A524" s="39"/>
      <c r="B524" s="39"/>
      <c r="C524" s="39"/>
      <c r="D524" s="39"/>
      <c r="E524" s="39"/>
      <c r="F524" s="40"/>
      <c r="G524" s="40"/>
      <c r="H524" s="40"/>
      <c r="I524" s="40"/>
      <c r="J524" s="40"/>
      <c r="K524" s="40"/>
      <c r="L524" s="40"/>
      <c r="M524" s="40"/>
      <c r="N524" s="40"/>
      <c r="O524" s="39"/>
      <c r="P524" s="39"/>
      <c r="Q524" s="39"/>
      <c r="R524" s="39"/>
    </row>
    <row r="525" spans="1:18">
      <c r="A525" s="39"/>
      <c r="B525" s="39"/>
      <c r="C525" s="39"/>
      <c r="D525" s="39"/>
      <c r="E525" s="39"/>
      <c r="F525" s="40"/>
      <c r="G525" s="40"/>
      <c r="H525" s="40"/>
      <c r="I525" s="40"/>
      <c r="J525" s="40"/>
      <c r="K525" s="40"/>
      <c r="L525" s="40"/>
      <c r="M525" s="40"/>
      <c r="N525" s="40"/>
      <c r="O525" s="39"/>
      <c r="P525" s="39"/>
      <c r="Q525" s="39"/>
      <c r="R525" s="39"/>
    </row>
    <row r="526" spans="1:18">
      <c r="A526" s="39"/>
      <c r="B526" s="39"/>
      <c r="C526" s="39"/>
      <c r="D526" s="39"/>
      <c r="E526" s="39"/>
      <c r="F526" s="40"/>
      <c r="G526" s="40"/>
      <c r="H526" s="40"/>
      <c r="I526" s="40"/>
      <c r="J526" s="40"/>
      <c r="K526" s="40"/>
      <c r="L526" s="40"/>
      <c r="M526" s="40"/>
      <c r="N526" s="40"/>
      <c r="O526" s="39"/>
      <c r="P526" s="39"/>
      <c r="Q526" s="39"/>
      <c r="R526" s="39"/>
    </row>
    <row r="527" spans="1:18">
      <c r="A527" s="39"/>
      <c r="B527" s="39"/>
      <c r="C527" s="39"/>
      <c r="D527" s="39"/>
      <c r="E527" s="39"/>
      <c r="F527" s="40"/>
      <c r="G527" s="40"/>
      <c r="H527" s="40"/>
      <c r="I527" s="40"/>
      <c r="J527" s="40"/>
      <c r="K527" s="40"/>
      <c r="L527" s="40"/>
      <c r="M527" s="40"/>
      <c r="N527" s="40"/>
      <c r="O527" s="39"/>
      <c r="P527" s="39"/>
      <c r="Q527" s="39"/>
      <c r="R527" s="39"/>
    </row>
    <row r="528" spans="1:18">
      <c r="A528" s="39"/>
      <c r="B528" s="39"/>
      <c r="C528" s="39"/>
      <c r="D528" s="39"/>
      <c r="E528" s="39"/>
      <c r="F528" s="40"/>
      <c r="G528" s="40"/>
      <c r="H528" s="40"/>
      <c r="I528" s="40"/>
      <c r="J528" s="40"/>
      <c r="K528" s="40"/>
      <c r="L528" s="40"/>
      <c r="M528" s="40"/>
      <c r="N528" s="40"/>
      <c r="O528" s="39"/>
      <c r="P528" s="39"/>
      <c r="Q528" s="39"/>
      <c r="R528" s="39"/>
    </row>
    <row r="529" spans="1:18">
      <c r="A529" s="39"/>
      <c r="B529" s="39"/>
      <c r="C529" s="39"/>
      <c r="D529" s="39"/>
      <c r="E529" s="39"/>
      <c r="F529" s="40"/>
      <c r="G529" s="40"/>
      <c r="H529" s="40"/>
      <c r="I529" s="40"/>
      <c r="J529" s="40"/>
      <c r="K529" s="40"/>
      <c r="L529" s="40"/>
      <c r="M529" s="40"/>
      <c r="N529" s="40"/>
      <c r="O529" s="39"/>
      <c r="P529" s="39"/>
      <c r="Q529" s="39"/>
      <c r="R529" s="39"/>
    </row>
    <row r="530" spans="1:18">
      <c r="A530" s="39"/>
      <c r="B530" s="39"/>
      <c r="C530" s="39"/>
      <c r="D530" s="39"/>
      <c r="E530" s="39"/>
      <c r="F530" s="40"/>
      <c r="G530" s="40"/>
      <c r="H530" s="40"/>
      <c r="I530" s="40"/>
      <c r="J530" s="40"/>
      <c r="K530" s="40"/>
      <c r="L530" s="40"/>
      <c r="M530" s="40"/>
      <c r="N530" s="40"/>
      <c r="O530" s="39"/>
      <c r="P530" s="39"/>
      <c r="Q530" s="39"/>
      <c r="R530" s="39"/>
    </row>
    <row r="531" spans="1:18">
      <c r="A531" s="39"/>
      <c r="B531" s="39"/>
      <c r="C531" s="39"/>
      <c r="D531" s="39"/>
      <c r="E531" s="39"/>
      <c r="F531" s="40"/>
      <c r="G531" s="40"/>
      <c r="H531" s="40"/>
      <c r="I531" s="40"/>
      <c r="J531" s="40"/>
      <c r="K531" s="40"/>
      <c r="L531" s="40"/>
      <c r="M531" s="40"/>
      <c r="N531" s="40"/>
      <c r="O531" s="39"/>
      <c r="P531" s="39"/>
      <c r="Q531" s="39"/>
      <c r="R531" s="39"/>
    </row>
    <row r="532" spans="1:18">
      <c r="A532" s="39"/>
      <c r="B532" s="39"/>
      <c r="C532" s="39"/>
      <c r="D532" s="39"/>
      <c r="E532" s="39"/>
      <c r="F532" s="40"/>
      <c r="G532" s="40"/>
      <c r="H532" s="40"/>
      <c r="I532" s="40"/>
      <c r="J532" s="40"/>
      <c r="K532" s="40"/>
      <c r="L532" s="40"/>
      <c r="M532" s="40"/>
      <c r="N532" s="40"/>
      <c r="O532" s="39"/>
      <c r="P532" s="39"/>
      <c r="Q532" s="39"/>
      <c r="R532" s="39"/>
    </row>
    <row r="533" spans="1:18">
      <c r="A533" s="39"/>
      <c r="B533" s="39"/>
      <c r="C533" s="39"/>
      <c r="D533" s="39"/>
      <c r="E533" s="39"/>
      <c r="F533" s="40"/>
      <c r="G533" s="40"/>
      <c r="H533" s="40"/>
      <c r="I533" s="40"/>
      <c r="J533" s="40"/>
      <c r="K533" s="40"/>
      <c r="L533" s="40"/>
      <c r="M533" s="40"/>
      <c r="N533" s="40"/>
      <c r="O533" s="39"/>
      <c r="P533" s="39"/>
      <c r="Q533" s="39"/>
      <c r="R533" s="39"/>
    </row>
    <row r="534" spans="1:18">
      <c r="A534" s="39"/>
      <c r="B534" s="39"/>
      <c r="C534" s="39"/>
      <c r="D534" s="39"/>
      <c r="E534" s="39"/>
      <c r="F534" s="40"/>
      <c r="G534" s="40"/>
      <c r="H534" s="40"/>
      <c r="I534" s="40"/>
      <c r="J534" s="40"/>
      <c r="K534" s="40"/>
      <c r="L534" s="40"/>
      <c r="M534" s="40"/>
      <c r="N534" s="40"/>
      <c r="O534" s="39"/>
      <c r="P534" s="39"/>
      <c r="Q534" s="39"/>
      <c r="R534" s="39"/>
    </row>
    <row r="535" spans="1:18">
      <c r="A535" s="39"/>
      <c r="B535" s="39"/>
      <c r="C535" s="39"/>
      <c r="D535" s="39"/>
      <c r="E535" s="39"/>
      <c r="F535" s="40"/>
      <c r="G535" s="40"/>
      <c r="H535" s="40"/>
      <c r="I535" s="40"/>
      <c r="J535" s="40"/>
      <c r="K535" s="40"/>
      <c r="L535" s="40"/>
      <c r="M535" s="40"/>
      <c r="N535" s="40"/>
      <c r="O535" s="39"/>
      <c r="P535" s="39"/>
      <c r="Q535" s="39"/>
      <c r="R535" s="39"/>
    </row>
    <row r="536" spans="1:18">
      <c r="A536" s="39"/>
      <c r="B536" s="39"/>
      <c r="C536" s="39"/>
      <c r="D536" s="39"/>
      <c r="E536" s="39"/>
      <c r="F536" s="40"/>
      <c r="G536" s="40"/>
      <c r="H536" s="40"/>
      <c r="I536" s="40"/>
      <c r="J536" s="40"/>
      <c r="K536" s="40"/>
      <c r="L536" s="40"/>
      <c r="M536" s="40"/>
      <c r="N536" s="40"/>
      <c r="O536" s="39"/>
      <c r="P536" s="39"/>
      <c r="Q536" s="39"/>
      <c r="R536" s="39"/>
    </row>
    <row r="537" spans="1:18">
      <c r="A537" s="39"/>
      <c r="B537" s="39"/>
      <c r="C537" s="39"/>
      <c r="D537" s="39"/>
      <c r="E537" s="39"/>
      <c r="F537" s="40"/>
      <c r="G537" s="40"/>
      <c r="H537" s="40"/>
      <c r="I537" s="40"/>
      <c r="J537" s="40"/>
      <c r="K537" s="40"/>
      <c r="L537" s="40"/>
      <c r="M537" s="40"/>
      <c r="N537" s="40"/>
      <c r="O537" s="39"/>
      <c r="P537" s="39"/>
      <c r="Q537" s="39"/>
      <c r="R537" s="39"/>
    </row>
    <row r="538" spans="1:18">
      <c r="A538" s="39"/>
      <c r="B538" s="39"/>
      <c r="C538" s="39"/>
      <c r="D538" s="39"/>
      <c r="E538" s="39"/>
      <c r="F538" s="40"/>
      <c r="G538" s="40"/>
      <c r="H538" s="40"/>
      <c r="I538" s="40"/>
      <c r="J538" s="40"/>
      <c r="K538" s="40"/>
      <c r="L538" s="40"/>
      <c r="M538" s="40"/>
      <c r="N538" s="40"/>
      <c r="O538" s="39"/>
      <c r="P538" s="39"/>
      <c r="Q538" s="39"/>
      <c r="R538" s="39"/>
    </row>
    <row r="539" spans="1:18">
      <c r="A539" s="39"/>
      <c r="B539" s="39"/>
      <c r="C539" s="39"/>
      <c r="D539" s="39"/>
      <c r="E539" s="39"/>
      <c r="F539" s="40"/>
      <c r="G539" s="40"/>
      <c r="H539" s="40"/>
      <c r="I539" s="40"/>
      <c r="J539" s="40"/>
      <c r="K539" s="40"/>
      <c r="L539" s="40"/>
      <c r="M539" s="40"/>
      <c r="N539" s="40"/>
      <c r="O539" s="39"/>
      <c r="P539" s="39"/>
      <c r="Q539" s="39"/>
      <c r="R539" s="39"/>
    </row>
    <row r="540" spans="1:18">
      <c r="A540" s="39"/>
      <c r="B540" s="39"/>
      <c r="C540" s="39"/>
      <c r="D540" s="39"/>
      <c r="E540" s="39"/>
      <c r="F540" s="40"/>
      <c r="G540" s="40"/>
      <c r="H540" s="40"/>
      <c r="I540" s="40"/>
      <c r="J540" s="40"/>
      <c r="K540" s="40"/>
      <c r="L540" s="40"/>
      <c r="M540" s="40"/>
      <c r="N540" s="40"/>
      <c r="O540" s="39"/>
      <c r="P540" s="39"/>
      <c r="Q540" s="39"/>
      <c r="R540" s="39"/>
    </row>
    <row r="541" spans="1:18">
      <c r="A541" s="39"/>
      <c r="B541" s="39"/>
      <c r="C541" s="39"/>
      <c r="D541" s="39"/>
      <c r="E541" s="39"/>
      <c r="F541" s="40"/>
      <c r="G541" s="40"/>
      <c r="H541" s="40"/>
      <c r="I541" s="40"/>
      <c r="J541" s="40"/>
      <c r="K541" s="40"/>
      <c r="L541" s="40"/>
      <c r="M541" s="40"/>
      <c r="N541" s="40"/>
      <c r="O541" s="39"/>
      <c r="P541" s="39"/>
      <c r="Q541" s="39"/>
      <c r="R541" s="39"/>
    </row>
    <row r="542" spans="1:18">
      <c r="A542" s="39"/>
      <c r="B542" s="39"/>
      <c r="C542" s="39"/>
      <c r="D542" s="39"/>
      <c r="E542" s="39"/>
      <c r="F542" s="40"/>
      <c r="G542" s="40"/>
      <c r="H542" s="40"/>
      <c r="I542" s="40"/>
      <c r="J542" s="40"/>
      <c r="K542" s="40"/>
      <c r="L542" s="40"/>
      <c r="M542" s="40"/>
      <c r="N542" s="40"/>
      <c r="O542" s="39"/>
      <c r="P542" s="39"/>
      <c r="Q542" s="39"/>
      <c r="R542" s="39"/>
    </row>
    <row r="543" spans="1:18">
      <c r="A543" s="39"/>
      <c r="B543" s="39"/>
      <c r="C543" s="39"/>
      <c r="D543" s="39"/>
      <c r="E543" s="39"/>
      <c r="F543" s="40"/>
      <c r="G543" s="40"/>
      <c r="H543" s="40"/>
      <c r="I543" s="40"/>
      <c r="J543" s="40"/>
      <c r="K543" s="40"/>
      <c r="L543" s="40"/>
      <c r="M543" s="40"/>
      <c r="N543" s="40"/>
      <c r="O543" s="39"/>
      <c r="P543" s="39"/>
      <c r="Q543" s="39"/>
      <c r="R543" s="39"/>
    </row>
    <row r="544" spans="1:18">
      <c r="A544" s="39"/>
      <c r="B544" s="39"/>
      <c r="C544" s="39"/>
      <c r="D544" s="39"/>
      <c r="E544" s="39"/>
      <c r="F544" s="40"/>
      <c r="G544" s="40"/>
      <c r="H544" s="40"/>
      <c r="I544" s="40"/>
      <c r="J544" s="40"/>
      <c r="K544" s="40"/>
      <c r="L544" s="40"/>
      <c r="M544" s="40"/>
      <c r="N544" s="40"/>
      <c r="O544" s="39"/>
      <c r="P544" s="39"/>
      <c r="Q544" s="39"/>
      <c r="R544" s="39"/>
    </row>
    <row r="545" spans="1:18">
      <c r="A545" s="39"/>
      <c r="B545" s="39"/>
      <c r="C545" s="39"/>
      <c r="D545" s="39"/>
      <c r="E545" s="39"/>
      <c r="F545" s="40"/>
      <c r="G545" s="40"/>
      <c r="H545" s="40"/>
      <c r="I545" s="40"/>
      <c r="J545" s="40"/>
      <c r="K545" s="40"/>
      <c r="L545" s="40"/>
      <c r="M545" s="40"/>
      <c r="N545" s="40"/>
      <c r="O545" s="39"/>
      <c r="P545" s="39"/>
      <c r="Q545" s="39"/>
      <c r="R545" s="39"/>
    </row>
    <row r="546" spans="1:18">
      <c r="A546" s="39"/>
      <c r="B546" s="39"/>
      <c r="C546" s="39"/>
      <c r="D546" s="39"/>
      <c r="E546" s="39"/>
      <c r="F546" s="40"/>
      <c r="G546" s="40"/>
      <c r="H546" s="40"/>
      <c r="I546" s="40"/>
      <c r="J546" s="40"/>
      <c r="K546" s="40"/>
      <c r="L546" s="40"/>
      <c r="M546" s="40"/>
      <c r="N546" s="40"/>
      <c r="O546" s="39"/>
      <c r="P546" s="39"/>
      <c r="Q546" s="39"/>
      <c r="R546" s="39"/>
    </row>
    <row r="547" spans="1:18">
      <c r="A547" s="39"/>
      <c r="B547" s="39"/>
      <c r="C547" s="39"/>
      <c r="D547" s="39"/>
      <c r="E547" s="39"/>
      <c r="F547" s="40"/>
      <c r="G547" s="40"/>
      <c r="H547" s="40"/>
      <c r="I547" s="40"/>
      <c r="J547" s="40"/>
      <c r="K547" s="40"/>
      <c r="L547" s="40"/>
      <c r="M547" s="40"/>
      <c r="N547" s="40"/>
      <c r="O547" s="39"/>
      <c r="P547" s="39"/>
      <c r="Q547" s="39"/>
      <c r="R547" s="39"/>
    </row>
    <row r="548" spans="1:18">
      <c r="A548" s="39"/>
      <c r="B548" s="39"/>
      <c r="C548" s="39"/>
      <c r="D548" s="39"/>
      <c r="E548" s="39"/>
      <c r="F548" s="40"/>
      <c r="G548" s="40"/>
      <c r="H548" s="40"/>
      <c r="I548" s="40"/>
      <c r="J548" s="40"/>
      <c r="K548" s="40"/>
      <c r="L548" s="40"/>
      <c r="M548" s="40"/>
      <c r="N548" s="40"/>
      <c r="O548" s="39"/>
      <c r="P548" s="39"/>
      <c r="Q548" s="39"/>
      <c r="R548" s="39"/>
    </row>
    <row r="549" spans="1:18">
      <c r="A549" s="39"/>
      <c r="B549" s="39"/>
      <c r="C549" s="39"/>
      <c r="D549" s="39"/>
      <c r="E549" s="39"/>
      <c r="F549" s="40"/>
      <c r="G549" s="40"/>
      <c r="H549" s="40"/>
      <c r="I549" s="40"/>
      <c r="J549" s="40"/>
      <c r="K549" s="40"/>
      <c r="L549" s="40"/>
      <c r="M549" s="40"/>
      <c r="N549" s="40"/>
      <c r="O549" s="39"/>
      <c r="P549" s="39"/>
      <c r="Q549" s="39"/>
      <c r="R549" s="39"/>
    </row>
    <row r="550" spans="1:18">
      <c r="A550" s="39"/>
      <c r="B550" s="39"/>
      <c r="C550" s="39"/>
      <c r="D550" s="39"/>
      <c r="E550" s="39"/>
      <c r="F550" s="40"/>
      <c r="G550" s="40"/>
      <c r="H550" s="40"/>
      <c r="I550" s="40"/>
      <c r="J550" s="40"/>
      <c r="K550" s="40"/>
      <c r="L550" s="40"/>
      <c r="M550" s="40"/>
      <c r="N550" s="40"/>
      <c r="O550" s="39"/>
      <c r="P550" s="39"/>
      <c r="Q550" s="39"/>
      <c r="R550" s="39"/>
    </row>
    <row r="551" spans="1:18">
      <c r="A551" s="39"/>
      <c r="B551" s="39"/>
      <c r="C551" s="39"/>
      <c r="D551" s="39"/>
      <c r="E551" s="39"/>
      <c r="F551" s="40"/>
      <c r="G551" s="40"/>
      <c r="H551" s="40"/>
      <c r="I551" s="40"/>
      <c r="J551" s="40"/>
      <c r="K551" s="40"/>
      <c r="L551" s="40"/>
      <c r="M551" s="40"/>
      <c r="N551" s="40"/>
      <c r="O551" s="39"/>
      <c r="P551" s="39"/>
      <c r="Q551" s="39"/>
      <c r="R551" s="39"/>
    </row>
  </sheetData>
  <sheetProtection formatCells="0" formatColumns="0" formatRows="0" autoFilter="0"/>
  <autoFilter ref="A5:X79" xr:uid="{6EC7613D-7614-4779-82A9-88B20A4FA5F2}"/>
  <mergeCells count="17">
    <mergeCell ref="Q65:Q67"/>
    <mergeCell ref="Q68:Q71"/>
    <mergeCell ref="Q72:Q76"/>
    <mergeCell ref="Q48:Q49"/>
    <mergeCell ref="Q53:Q54"/>
    <mergeCell ref="Q50:Q52"/>
    <mergeCell ref="R60:R63"/>
    <mergeCell ref="S4:T4"/>
    <mergeCell ref="A2:N2"/>
    <mergeCell ref="O2:R2"/>
    <mergeCell ref="A4:F4"/>
    <mergeCell ref="G4:O4"/>
    <mergeCell ref="P4:R4"/>
    <mergeCell ref="A3:R3"/>
    <mergeCell ref="Q6:Q10"/>
    <mergeCell ref="Q59:Q64"/>
    <mergeCell ref="Q12:Q15"/>
  </mergeCells>
  <phoneticPr fontId="19" type="noConversion"/>
  <dataValidations xWindow="1575" yWindow="623" count="26">
    <dataValidation allowBlank="1" showInputMessage="1" showErrorMessage="1" prompt="Cargo del servidor que  liderara la acción o el proyecto  ( Nivel central o nivel seccional segun corresponda el análisis)" sqref="L1" xr:uid="{54A6D4E0-0DBD-4306-A714-5F0567A0A943}"/>
    <dataValidation allowBlank="1" showInputMessage="1" showErrorMessage="1" prompt="Escribir cargo" sqref="G4" xr:uid="{C06EB657-7A18-2447-AF81-A80D43033616}"/>
    <dataValidation allowBlank="1" showInputMessage="1" showErrorMessage="1" promptTitle="Registre en esta celda:" prompt="Los recursos de inversión finales aprobados para la actividad de inversión, con base a los actos administrativos de aprobación, modificación, incorporación o retiro, expedidos por el Consejo Superior de la Judicatura,  a la fecha de corte reportada." sqref="Q5:R5" xr:uid="{32E92E35-7E4C-7244-BA2B-B2F1614915FC}"/>
    <dataValidation allowBlank="1" showInputMessage="1" showErrorMessage="1" promptTitle="Registre en esta celda:" prompt="Los actos administrativos, mediante los cuales se aprobaron y/o modiificaron los recursos de inversión de la actividad, a la fecha de corte reportada" sqref="R51 Q16 Q40:R42 Q80:Q257 Q20:R28 Q33:R34 Q12 Q38:R38 Q36:R36 Q30:R30 P5:P257" xr:uid="{578306C2-5D6F-114A-93DC-9BE027A52324}"/>
    <dataValidation allowBlank="1" showInputMessage="1" showErrorMessage="1" promptTitle="Indique en esta celda:" prompt="El nombre de la unidad o dependencia responsable de la actividad de inversión" sqref="O5 O80:O257 O20:O42" xr:uid="{8EAA3CB5-274C-B349-AE44-5EA664173AC9}"/>
    <dataValidation allowBlank="1" showInputMessage="1" showErrorMessage="1" promptTitle="Tener en cuenta" prompt="Favor  seleccionar de la lista desplegable el que corresponda, de acuerdo a la actividad, dede ser de gestión o de producto" sqref="N5" xr:uid="{EF100E18-D605-1943-B7FE-FAE8F64BDE95}"/>
    <dataValidation allowBlank="1" showInputMessage="1" showErrorMessage="1" promptTitle="Nota metodológica" prompt="Favor colocar la cantidad física de productos y/o servicios (P/S) principlaes que se espera obtener en la anualidad por la realización de esta actividad._x000a_En caso de ser varios tipos de P/S principales, se deben usar tantas filas como P/S" sqref="L5" xr:uid="{9A170168-0351-5E4E-8B1E-46F3CF4D0392}"/>
    <dataValidation allowBlank="1" showInputMessage="1" showErrorMessage="1" promptTitle="Nota metodológica" prompt="Favor copiar textualmente el nombre de la actividad como aparece en el Acuerdo emitido por el Consejo Superior de la Judicatura que aprueba su desagregación o en el marco lógico del proyecto" sqref="G5 G215:G257" xr:uid="{A02A2624-0568-1346-A391-E316D5F4BB2B}"/>
    <dataValidation allowBlank="1" showInputMessage="1" showErrorMessage="1" promptTitle="Nota metodológica" prompt="Favor copiar textualmente el nombre del proyecto como aparece en el Decreto de Liquidación, en el SUIFP, en el marco lógico del proyecto o en el Acuerdo emitido por el Consejo Superior de la Judicatura que aprueba su desagregación" sqref="E5 E55 E80:E257" xr:uid="{D0C969E4-3C80-3544-981E-F80F771CB118}"/>
    <dataValidation allowBlank="1" showInputMessage="1" showErrorMessage="1" promptTitle="Nota metodológica" prompt="Aqui se coloca el código asignado al proyecto de inversión por el DNP en el Banco de Programas y Proyectos de Inversión Nacional – BPIN; favor transcribirlo del marco lógico del proyecto o del Sistema Unificado de Inversión y Finanzas Públicas -SUIFP" sqref="D55 D80:D257" xr:uid="{CDF3EBE9-4E19-BF40-AE18-A99666DEFBEF}"/>
    <dataValidation allowBlank="1" showInputMessage="1" showErrorMessage="1" promptTitle="Nota metodológica" prompt="Aqui va el código asignado al proyecto de inversión y se trae del anexo del Decreto de liquidación del presupuesto de la anualidad o del marco lógico" sqref="C55 C80:C257" xr:uid="{5A56785B-CC1E-2D4B-9457-6222C610DB2E}"/>
    <dataValidation allowBlank="1" showInputMessage="1" showErrorMessage="1" promptTitle="Nota metodológica" prompt="La justificación se entiende como el impacto esperado al desarrollarse la actividad propuesta en el plan de acción, es decir, da respuesta a la pregunta ¿Para qué? y es diferente al objeto del contrato. Favor hacer una síntesis del marco lógico aprobado" sqref="J5 J55 I80:J257 I55:I71 J12:J13 I76 H58:H257 I40:J42 H5:H55 I20:J38" xr:uid="{93C1D5FE-92D7-204D-99C3-1C68E8547E5B}"/>
    <dataValidation allowBlank="1" showInputMessage="1" showErrorMessage="1" promptTitle="Tener en cuenta" prompt="Aquí va el código de 4 dígitos del subprograma de inversión definido por el DNP; favor no modificar el contenido de esta celda" sqref="B5 B55 B80:B257" xr:uid="{6032788F-256D-6849-8326-86A0DB511755}"/>
    <dataValidation allowBlank="1" showInputMessage="1" showErrorMessage="1" promptTitle="Nota metodológica" prompt="Aquí va el código de 4 dígitos del programa de inversión definido por el DNP; favor traerlo del anexo del Decreto de liquidación del presupuesto, o del marco lógico del proyecto de inversión" sqref="A5 A55 A80:A257" xr:uid="{8D7B947C-321B-BA4C-8551-E938E34719A5}"/>
    <dataValidation type="custom" allowBlank="1" showInputMessage="1" showErrorMessage="1" errorTitle="Error de formato" error="Se espera un número." promptTitle="Registre en esta celda:" prompt="Los recursos de inversión finales aprobados para la actividad de inversión, con base a los actos administrativos de aprobación, modificación, incorporación o retiro, expedidos por el Consejo Superior de la Judicatura,  a la fecha de corte reportada." sqref="R6 R9:R10 R76 R59:R60 R80:R257 R12:R16 Q43:Q47 R64:R74 R43:R49 Q29:R29 Q31:R32 Q35:R35 Q37:R37" xr:uid="{8DAC5821-9E82-1143-8A21-07B6DB3734C2}">
      <formula1>ISNUMBER(Q6)</formula1>
    </dataValidation>
    <dataValidation allowBlank="1" showInputMessage="1" showErrorMessage="1" promptTitle="Nota metodológica" prompt="Aquí va el código asignado al proyecto de inversión y se trae del anexo del Decreto de liquidación del presupuesto de la anualidad o del marco lógico" sqref="C5" xr:uid="{80325847-50AB-C545-827D-EA0868FB4CA9}"/>
    <dataValidation allowBlank="1" showInputMessage="1" showErrorMessage="1" promptTitle="Nota metodológica" prompt="Aquí se coloca el código asignado al proyecto de inversión por el DNP en el Banco de Programas y Proyectos de Inversión Nacional – BPIN; favor transcribirlo del marco lógico del proyecto o del Sistema Unificado de Inversión y Finanzas Públicas -SUIFP" sqref="D5" xr:uid="{B29500DD-49AE-6445-BECA-F0D1FDD8E5A6}"/>
    <dataValidation type="list" allowBlank="1" showInputMessage="1" showErrorMessage="1" promptTitle="Tener en cuenta" prompt="Favor  seleccionar de la lista desplegable el que corresponda, de acuerdo a la actividad, dede ser de gestión o de producto" sqref="N80:N257" xr:uid="{CECE87EF-CFF3-6E41-A09A-A32A62EB44E4}">
      <formula1>#REF!</formula1>
    </dataValidation>
    <dataValidation allowBlank="1" showInputMessage="1" promptTitle="Para tener en cuenta" prompt="Favor no modificar la información contenida en esta celda." sqref="A6:E19 B20:E42" xr:uid="{B7ADAE2C-336D-4A39-A95C-A07645A27D82}"/>
    <dataValidation allowBlank="1" showInputMessage="1" showErrorMessage="1" promptTitle="Para tener en cuenta" prompt="Favor no modificar la información contenida en esta celda." sqref="O10 O13 O15 O17:O18" xr:uid="{4AECB4B0-C99B-4123-B610-8532A382BFDD}"/>
    <dataValidation allowBlank="1" showInputMessage="1" showErrorMessage="1" promptTitle="Nota metodológica" prompt="Se define como la magnitud de referencia que permite cuantificar y comparar elementos de la misma especie; debe ser coherente con la actividad y con el producto y/o servicio principal" sqref="M47:M257 M5:M45" xr:uid="{0770FA29-AE3C-B34D-AD9A-85970692E3AB}"/>
    <dataValidation allowBlank="1" showInputMessage="1" showErrorMessage="1" promptTitle="Aviso importante" prompt="Se define como la magnitud de referencia que permite cuantificar y comparar elementos de la misma especie, debe ser coherente con la descripción de la actividad y con el producto, y debe actualizarse con base en el POAI aprobado por el CSJ" sqref="M46" xr:uid="{CBAD48B1-2082-467D-A889-7A02E1F302C8}"/>
    <dataValidation allowBlank="1" showInputMessage="1" showErrorMessage="1" promptTitle="Nota metodológica" prompt="Favor diligenciar el producto y/o servicio principal que se obtendra con la realización de la actividad; debe tener relación y coherencia con la actividad y con la unidad de medida." sqref="K58:K257 K5:K55" xr:uid="{40E7DBB5-DD60-4C4B-A24F-E884F9DD3F5E}"/>
    <dataValidation allowBlank="1" showInputMessage="1" showErrorMessage="1" promptTitle="Nota metodológica" prompt="Favor copiar textualmente el objetivo correspondiente del marco lógico del proyecto o del Sistema Unificado de Inversión y Finanzas Públicas -SUIFP" sqref="F5:F8 F80:F257 F10 F57 F50:F55 F59:F76 F12:F47" xr:uid="{AC8AF366-9F85-1648-8024-4F6A0EE7F4D1}"/>
    <dataValidation type="custom" allowBlank="1" showInputMessage="1" showErrorMessage="1" errorTitle="Error de formato" error="Se espera un número" promptTitle="Nota medodológica" prompt="Favor colocar la cantidad física de productos y/o servicios (P/S) principlaes que se espera obtener en la anualidad por la realización de esta actividad._x000a_En caso de ser varios tipos de P/S principales, se deben usar tantas filas como P/S" sqref="L6:L257" xr:uid="{5041E085-5517-BF4A-8EC0-9D024653FF54}">
      <formula1>ISNUMBER(L6)</formula1>
    </dataValidation>
    <dataValidation type="list" allowBlank="1" showInputMessage="1" showErrorMessage="1" sqref="T6:T257" xr:uid="{B5B32255-D47E-C645-9AA4-AC2411672C3E}">
      <formula1>INDIRECT(W6)</formula1>
    </dataValidation>
  </dataValidations>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xWindow="1575" yWindow="623" count="3">
        <x14:dataValidation type="list" allowBlank="1" showInputMessage="1" showErrorMessage="1" xr:uid="{74F05548-737E-9E49-9EEF-7320A4BB1779}">
          <x14:formula1>
            <xm:f>Listas!$B$33:$B$37</xm:f>
          </x14:formula1>
          <xm:sqref>S6:S257</xm:sqref>
        </x14:dataValidation>
        <x14:dataValidation type="list" allowBlank="1" showInputMessage="1" showErrorMessage="1" promptTitle="Tener en cuenta" prompt="Favor  seleccionar de la lista desplegable el que corresponda, de acuerdo a la actividad, dede ser de gestión o de producto" xr:uid="{6079C1B4-DD1C-1742-A544-B20EA4BD3A5D}">
          <x14:formula1>
            <xm:f>Listas!$B$40:$B$41</xm:f>
          </x14:formula1>
          <xm:sqref>N6:N32 N34:N79</xm:sqref>
        </x14:dataValidation>
        <x14:dataValidation type="list" allowBlank="1" showInputMessage="1" showErrorMessage="1" promptTitle="Tener en cuenta" prompt="Favor  seleccionar de la lista desplegable el que corresponda, de acuerdo a la actividad, dede ser de gestión o de producto" xr:uid="{DC100F94-95FC-490D-864F-2D91D13E5ABD}">
          <x14:formula1>
            <xm:f>'[PLAN DE ACCION_2023_WEB a diligenciar V2.xlsx]Listas'!#REF!</xm:f>
          </x14:formula1>
          <xm:sqref>N33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D0A3B-FE1C-1F44-B3DC-B3D406E0B786}">
  <dimension ref="B2:D251"/>
  <sheetViews>
    <sheetView workbookViewId="0">
      <selection activeCell="B42" sqref="B42"/>
    </sheetView>
  </sheetViews>
  <sheetFormatPr baseColWidth="10" defaultColWidth="11.42578125" defaultRowHeight="15"/>
  <cols>
    <col min="2" max="2" width="39.28515625" customWidth="1"/>
    <col min="3" max="3" width="35.42578125" customWidth="1"/>
    <col min="4" max="4" width="100.7109375" customWidth="1"/>
  </cols>
  <sheetData>
    <row r="2" spans="2:4">
      <c r="D2" t="s">
        <v>83</v>
      </c>
    </row>
    <row r="3" spans="2:4" ht="15" customHeight="1">
      <c r="B3" s="47" t="s">
        <v>84</v>
      </c>
      <c r="C3" s="44" t="s">
        <v>85</v>
      </c>
      <c r="D3" s="45" t="s">
        <v>86</v>
      </c>
    </row>
    <row r="4" spans="2:4" ht="15" customHeight="1">
      <c r="B4" s="47" t="s">
        <v>87</v>
      </c>
      <c r="C4" s="45" t="s">
        <v>88</v>
      </c>
      <c r="D4" s="44" t="s">
        <v>89</v>
      </c>
    </row>
    <row r="5" spans="2:4" ht="15" customHeight="1">
      <c r="B5" s="47" t="s">
        <v>87</v>
      </c>
      <c r="C5" s="45" t="s">
        <v>90</v>
      </c>
      <c r="D5" s="45" t="s">
        <v>91</v>
      </c>
    </row>
    <row r="6" spans="2:4" ht="15" customHeight="1">
      <c r="B6" s="47" t="s">
        <v>87</v>
      </c>
      <c r="C6" s="45" t="s">
        <v>33</v>
      </c>
      <c r="D6" s="45" t="s">
        <v>92</v>
      </c>
    </row>
    <row r="7" spans="2:4" ht="15" customHeight="1">
      <c r="B7" s="47" t="s">
        <v>87</v>
      </c>
      <c r="C7" s="45" t="s">
        <v>93</v>
      </c>
      <c r="D7" s="46" t="s">
        <v>94</v>
      </c>
    </row>
    <row r="8" spans="2:4" ht="15" customHeight="1">
      <c r="B8" s="47" t="s">
        <v>95</v>
      </c>
      <c r="C8" s="45" t="s">
        <v>96</v>
      </c>
      <c r="D8" s="45" t="s">
        <v>97</v>
      </c>
    </row>
    <row r="9" spans="2:4" ht="15" customHeight="1">
      <c r="B9" s="47" t="s">
        <v>95</v>
      </c>
      <c r="C9" s="45" t="s">
        <v>38</v>
      </c>
    </row>
    <row r="10" spans="2:4" ht="15" customHeight="1">
      <c r="B10" s="47" t="s">
        <v>95</v>
      </c>
      <c r="C10" s="46" t="s">
        <v>98</v>
      </c>
    </row>
    <row r="11" spans="2:4" ht="15" customHeight="1">
      <c r="B11" s="47" t="s">
        <v>95</v>
      </c>
      <c r="C11" s="44" t="s">
        <v>99</v>
      </c>
    </row>
    <row r="12" spans="2:4" ht="15" customHeight="1">
      <c r="B12" s="47" t="s">
        <v>95</v>
      </c>
      <c r="C12" s="45" t="s">
        <v>100</v>
      </c>
    </row>
    <row r="13" spans="2:4" ht="15" customHeight="1">
      <c r="B13" s="47" t="s">
        <v>95</v>
      </c>
      <c r="C13" s="45" t="s">
        <v>101</v>
      </c>
    </row>
    <row r="14" spans="2:4" ht="15" customHeight="1">
      <c r="B14" s="47" t="s">
        <v>102</v>
      </c>
      <c r="C14" s="45" t="s">
        <v>103</v>
      </c>
    </row>
    <row r="15" spans="2:4" ht="15" customHeight="1">
      <c r="B15" s="47" t="s">
        <v>102</v>
      </c>
      <c r="C15" s="45" t="s">
        <v>104</v>
      </c>
    </row>
    <row r="16" spans="2:4" ht="15" customHeight="1">
      <c r="B16" s="47" t="s">
        <v>102</v>
      </c>
      <c r="C16" s="45" t="s">
        <v>47</v>
      </c>
    </row>
    <row r="17" spans="2:3" ht="15" customHeight="1">
      <c r="B17" s="47" t="s">
        <v>102</v>
      </c>
      <c r="C17" s="45" t="s">
        <v>105</v>
      </c>
    </row>
    <row r="18" spans="2:3" ht="15" customHeight="1">
      <c r="B18" s="47" t="s">
        <v>102</v>
      </c>
      <c r="C18" s="45" t="s">
        <v>106</v>
      </c>
    </row>
    <row r="19" spans="2:3" ht="15" customHeight="1">
      <c r="B19" s="47" t="s">
        <v>102</v>
      </c>
      <c r="C19" s="46" t="s">
        <v>107</v>
      </c>
    </row>
    <row r="20" spans="2:3" ht="15" customHeight="1">
      <c r="B20" s="47" t="s">
        <v>102</v>
      </c>
      <c r="C20" s="44" t="s">
        <v>108</v>
      </c>
    </row>
    <row r="21" spans="2:3" ht="15" customHeight="1">
      <c r="B21" s="47" t="s">
        <v>109</v>
      </c>
      <c r="C21" s="45" t="s">
        <v>53</v>
      </c>
    </row>
    <row r="22" spans="2:3" ht="15" customHeight="1">
      <c r="B22" s="47" t="s">
        <v>109</v>
      </c>
      <c r="C22" s="45" t="s">
        <v>110</v>
      </c>
    </row>
    <row r="23" spans="2:3" ht="15" customHeight="1">
      <c r="B23" s="47" t="s">
        <v>109</v>
      </c>
      <c r="C23" s="45" t="s">
        <v>111</v>
      </c>
    </row>
    <row r="24" spans="2:3" ht="15" customHeight="1">
      <c r="B24" s="47" t="s">
        <v>109</v>
      </c>
      <c r="C24" s="45" t="s">
        <v>112</v>
      </c>
    </row>
    <row r="25" spans="2:3" ht="15" customHeight="1">
      <c r="B25" s="47" t="s">
        <v>109</v>
      </c>
      <c r="C25" s="45" t="s">
        <v>58</v>
      </c>
    </row>
    <row r="26" spans="2:3" ht="15" customHeight="1">
      <c r="B26" s="47" t="s">
        <v>113</v>
      </c>
      <c r="C26" s="45" t="s">
        <v>114</v>
      </c>
    </row>
    <row r="27" spans="2:3" ht="15" customHeight="1">
      <c r="B27" s="47" t="s">
        <v>113</v>
      </c>
      <c r="C27" s="46" t="s">
        <v>115</v>
      </c>
    </row>
    <row r="28" spans="2:3" ht="15" customHeight="1"/>
    <row r="29" spans="2:3" ht="15" customHeight="1"/>
    <row r="30" spans="2:3" ht="15" customHeight="1"/>
    <row r="31" spans="2:3" ht="15" customHeight="1"/>
    <row r="32" spans="2:3" ht="15" customHeight="1"/>
    <row r="33" spans="2:3" ht="15" customHeight="1">
      <c r="B33" s="47" t="s">
        <v>87</v>
      </c>
      <c r="C33" t="s">
        <v>116</v>
      </c>
    </row>
    <row r="34" spans="2:3" ht="15" customHeight="1">
      <c r="B34" s="47" t="s">
        <v>95</v>
      </c>
      <c r="C34" t="s">
        <v>117</v>
      </c>
    </row>
    <row r="35" spans="2:3" ht="15" customHeight="1">
      <c r="B35" s="47" t="s">
        <v>102</v>
      </c>
      <c r="C35" t="s">
        <v>118</v>
      </c>
    </row>
    <row r="36" spans="2:3" ht="15" customHeight="1">
      <c r="B36" s="47" t="s">
        <v>109</v>
      </c>
      <c r="C36" t="s">
        <v>119</v>
      </c>
    </row>
    <row r="37" spans="2:3" ht="15" customHeight="1">
      <c r="B37" s="47" t="s">
        <v>113</v>
      </c>
      <c r="C37" t="s">
        <v>120</v>
      </c>
    </row>
    <row r="38" spans="2:3" ht="15" customHeight="1"/>
    <row r="39" spans="2:3" ht="15" customHeight="1"/>
    <row r="40" spans="2:3" ht="15" customHeight="1">
      <c r="B40" s="53" t="s">
        <v>250</v>
      </c>
    </row>
    <row r="41" spans="2:3" ht="15" customHeight="1">
      <c r="B41" s="53" t="s">
        <v>251</v>
      </c>
    </row>
    <row r="42" spans="2:3" ht="15" customHeight="1"/>
    <row r="43" spans="2:3" ht="15" customHeight="1"/>
    <row r="44" spans="2:3" ht="15" customHeight="1"/>
    <row r="45" spans="2:3" ht="15" customHeight="1"/>
    <row r="46" spans="2:3" ht="15" customHeight="1"/>
    <row r="47" spans="2:3" ht="15" customHeight="1"/>
    <row r="48" spans="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CEB0-58A8-477F-AA35-FF68B58B5FCB}">
  <sheetPr codeName="Sheet6"/>
  <dimension ref="A1:P29"/>
  <sheetViews>
    <sheetView topLeftCell="K2" zoomScale="70" zoomScaleNormal="110" workbookViewId="0">
      <pane ySplit="3" topLeftCell="A5" activePane="bottomLeft" state="frozen"/>
      <selection activeCell="E5" sqref="E5"/>
      <selection pane="bottomLeft" activeCell="T11" sqref="T11"/>
    </sheetView>
  </sheetViews>
  <sheetFormatPr baseColWidth="10" defaultColWidth="11.42578125" defaultRowHeight="15"/>
  <cols>
    <col min="1" max="1" width="13" customWidth="1"/>
    <col min="2" max="2" width="19.7109375" style="29" customWidth="1"/>
    <col min="3" max="3" width="71.7109375" customWidth="1"/>
    <col min="4" max="4" width="47.28515625" customWidth="1"/>
    <col min="5" max="5" width="18.42578125" customWidth="1"/>
    <col min="6" max="8" width="14.42578125" customWidth="1"/>
    <col min="9" max="11" width="13.7109375" customWidth="1"/>
    <col min="12" max="12" width="14.28515625" style="30" customWidth="1"/>
    <col min="13" max="13" width="20.140625" style="30" customWidth="1"/>
    <col min="14" max="14" width="16.140625" style="30" customWidth="1"/>
    <col min="15" max="15" width="25.7109375" style="30" customWidth="1"/>
    <col min="16" max="16" width="22.140625" style="30" customWidth="1"/>
  </cols>
  <sheetData>
    <row r="1" spans="1:16" s="5" customFormat="1" ht="63" customHeight="1">
      <c r="A1" s="1"/>
      <c r="B1" s="2"/>
      <c r="C1" s="1"/>
      <c r="D1" s="1"/>
      <c r="E1" s="3"/>
      <c r="F1" s="3"/>
      <c r="G1" s="3"/>
      <c r="H1" s="3"/>
      <c r="I1" s="3"/>
      <c r="J1" s="3"/>
      <c r="K1" s="3"/>
      <c r="L1" s="4"/>
      <c r="M1" s="4"/>
      <c r="N1" s="4"/>
      <c r="O1" s="4"/>
      <c r="P1" s="4"/>
    </row>
    <row r="2" spans="1:16" s="5" customFormat="1" ht="64.349999999999994" customHeight="1">
      <c r="A2"/>
      <c r="B2" s="2"/>
      <c r="C2" s="86" t="s">
        <v>0</v>
      </c>
      <c r="D2" s="86"/>
      <c r="E2" s="86"/>
      <c r="F2" s="86"/>
      <c r="G2" s="86"/>
      <c r="H2" s="86"/>
      <c r="I2" s="86"/>
      <c r="J2" s="86"/>
      <c r="K2" s="86"/>
      <c r="L2" s="86"/>
      <c r="M2" s="86"/>
      <c r="N2" s="86"/>
      <c r="O2" s="4"/>
      <c r="P2" s="4"/>
    </row>
    <row r="3" spans="1:16" s="9" customFormat="1" ht="35.85" customHeight="1">
      <c r="A3" s="122" t="s">
        <v>1</v>
      </c>
      <c r="B3" s="122" t="s">
        <v>2</v>
      </c>
      <c r="C3" s="122" t="s">
        <v>3</v>
      </c>
      <c r="D3" s="122" t="s">
        <v>4</v>
      </c>
      <c r="E3" s="124" t="s">
        <v>5</v>
      </c>
      <c r="F3" s="124" t="s">
        <v>6</v>
      </c>
      <c r="G3" s="124"/>
      <c r="H3" s="124"/>
      <c r="I3" s="125" t="s">
        <v>7</v>
      </c>
      <c r="J3" s="125"/>
      <c r="K3" s="125"/>
      <c r="L3" s="124" t="s">
        <v>10</v>
      </c>
      <c r="M3" s="124" t="s">
        <v>11</v>
      </c>
      <c r="N3" s="124"/>
      <c r="O3" s="124" t="s">
        <v>12</v>
      </c>
      <c r="P3" s="124"/>
    </row>
    <row r="4" spans="1:16" s="10" customFormat="1" ht="41.1" customHeight="1">
      <c r="A4" s="123"/>
      <c r="B4" s="123"/>
      <c r="C4" s="123"/>
      <c r="D4" s="123"/>
      <c r="E4" s="124"/>
      <c r="F4" s="32" t="s">
        <v>13</v>
      </c>
      <c r="G4" s="32" t="s">
        <v>14</v>
      </c>
      <c r="H4" s="32" t="s">
        <v>15</v>
      </c>
      <c r="I4" s="32" t="s">
        <v>16</v>
      </c>
      <c r="J4" s="32" t="s">
        <v>17</v>
      </c>
      <c r="K4" s="32" t="s">
        <v>18</v>
      </c>
      <c r="L4" s="124"/>
      <c r="M4" s="32" t="s">
        <v>24</v>
      </c>
      <c r="N4" s="32" t="s">
        <v>25</v>
      </c>
      <c r="O4" s="32" t="s">
        <v>26</v>
      </c>
      <c r="P4" s="32" t="s">
        <v>27</v>
      </c>
    </row>
    <row r="5" spans="1:16" s="16" customFormat="1" ht="57" customHeight="1">
      <c r="A5" s="92">
        <v>1</v>
      </c>
      <c r="B5" s="95" t="s">
        <v>28</v>
      </c>
      <c r="C5" s="12" t="s">
        <v>29</v>
      </c>
      <c r="D5" s="95" t="s">
        <v>30</v>
      </c>
      <c r="E5" s="13"/>
      <c r="F5" s="13"/>
      <c r="G5" s="13"/>
      <c r="H5" s="13"/>
      <c r="I5" s="13"/>
      <c r="J5" s="13"/>
      <c r="K5" s="13"/>
      <c r="L5" s="15"/>
      <c r="M5" s="15"/>
      <c r="N5" s="15"/>
      <c r="O5" s="15"/>
      <c r="P5" s="15"/>
    </row>
    <row r="6" spans="1:16" s="16" customFormat="1" ht="57" customHeight="1">
      <c r="A6" s="93"/>
      <c r="B6" s="96"/>
      <c r="C6" s="12" t="s">
        <v>31</v>
      </c>
      <c r="D6" s="96"/>
      <c r="E6" s="13"/>
      <c r="F6" s="13"/>
      <c r="G6" s="13"/>
      <c r="H6" s="13"/>
      <c r="I6" s="13"/>
      <c r="J6" s="13"/>
      <c r="K6" s="13"/>
      <c r="L6" s="15"/>
      <c r="M6" s="15"/>
      <c r="N6" s="15"/>
      <c r="O6" s="15"/>
      <c r="P6" s="15"/>
    </row>
    <row r="7" spans="1:16" s="16" customFormat="1" ht="57" customHeight="1">
      <c r="A7" s="93"/>
      <c r="B7" s="96"/>
      <c r="C7" s="12" t="s">
        <v>32</v>
      </c>
      <c r="D7" s="96"/>
      <c r="E7" s="13"/>
      <c r="F7" s="13"/>
      <c r="G7" s="13"/>
      <c r="H7" s="13"/>
      <c r="I7" s="13"/>
      <c r="J7" s="13"/>
      <c r="K7" s="13"/>
      <c r="L7" s="15"/>
      <c r="M7" s="15"/>
      <c r="N7" s="15"/>
      <c r="O7" s="15"/>
      <c r="P7" s="15"/>
    </row>
    <row r="8" spans="1:16" s="16" customFormat="1" ht="57" customHeight="1">
      <c r="A8" s="93"/>
      <c r="B8" s="96"/>
      <c r="C8" s="12" t="s">
        <v>33</v>
      </c>
      <c r="D8" s="96"/>
      <c r="E8" s="13"/>
      <c r="F8" s="13"/>
      <c r="G8" s="13"/>
      <c r="H8" s="13"/>
      <c r="I8" s="13"/>
      <c r="J8" s="13"/>
      <c r="K8" s="13"/>
      <c r="L8" s="15"/>
      <c r="M8" s="15"/>
      <c r="N8" s="15"/>
      <c r="O8" s="15"/>
      <c r="P8" s="15"/>
    </row>
    <row r="9" spans="1:16" s="16" customFormat="1" ht="57" customHeight="1">
      <c r="A9" s="94"/>
      <c r="B9" s="97"/>
      <c r="C9" s="12" t="s">
        <v>34</v>
      </c>
      <c r="D9" s="97"/>
      <c r="E9" s="13"/>
      <c r="F9" s="13"/>
      <c r="G9" s="13"/>
      <c r="H9" s="13"/>
      <c r="I9" s="13"/>
      <c r="J9" s="13"/>
      <c r="K9" s="13"/>
      <c r="L9" s="15"/>
      <c r="M9" s="15"/>
      <c r="N9" s="15"/>
      <c r="O9" s="15"/>
      <c r="P9" s="15"/>
    </row>
    <row r="10" spans="1:16" ht="60.75">
      <c r="A10" s="92">
        <v>2</v>
      </c>
      <c r="B10" s="95" t="s">
        <v>35</v>
      </c>
      <c r="C10" s="19" t="s">
        <v>36</v>
      </c>
      <c r="D10" s="98" t="s">
        <v>37</v>
      </c>
      <c r="E10" s="20"/>
      <c r="F10" s="20"/>
      <c r="G10" s="20"/>
      <c r="H10" s="20"/>
      <c r="I10" s="20"/>
      <c r="J10" s="20"/>
      <c r="K10" s="20"/>
      <c r="L10" s="15"/>
      <c r="M10" s="15"/>
      <c r="N10" s="15"/>
      <c r="O10" s="15"/>
      <c r="P10" s="15"/>
    </row>
    <row r="11" spans="1:16" ht="36.75">
      <c r="A11" s="93"/>
      <c r="B11" s="96"/>
      <c r="C11" s="19" t="s">
        <v>38</v>
      </c>
      <c r="D11" s="99"/>
      <c r="E11" s="21"/>
      <c r="F11" s="21"/>
      <c r="G11" s="21"/>
      <c r="H11" s="21"/>
      <c r="I11" s="21"/>
      <c r="J11" s="21"/>
      <c r="K11" s="21"/>
      <c r="L11" s="15"/>
      <c r="M11" s="15"/>
      <c r="N11" s="15"/>
      <c r="O11" s="15"/>
      <c r="P11" s="15"/>
    </row>
    <row r="12" spans="1:16" ht="48.75">
      <c r="A12" s="93"/>
      <c r="B12" s="96"/>
      <c r="C12" s="19" t="s">
        <v>39</v>
      </c>
      <c r="D12" s="99"/>
      <c r="E12" s="21"/>
      <c r="F12" s="21"/>
      <c r="G12" s="21"/>
      <c r="H12" s="21"/>
      <c r="I12" s="21"/>
      <c r="J12" s="21"/>
      <c r="K12" s="21"/>
      <c r="L12" s="15"/>
      <c r="M12" s="15"/>
      <c r="N12" s="15"/>
      <c r="O12" s="15"/>
      <c r="P12" s="15"/>
    </row>
    <row r="13" spans="1:16" ht="72.75">
      <c r="A13" s="93"/>
      <c r="B13" s="96"/>
      <c r="C13" s="19" t="s">
        <v>40</v>
      </c>
      <c r="D13" s="99"/>
      <c r="E13" s="21"/>
      <c r="F13" s="21"/>
      <c r="G13" s="21"/>
      <c r="H13" s="21"/>
      <c r="I13" s="21"/>
      <c r="J13" s="21"/>
      <c r="K13" s="21"/>
      <c r="L13" s="15"/>
      <c r="M13" s="15"/>
      <c r="N13" s="15"/>
      <c r="O13" s="15"/>
      <c r="P13" s="15"/>
    </row>
    <row r="14" spans="1:16" ht="47.1" customHeight="1">
      <c r="A14" s="93"/>
      <c r="B14" s="96"/>
      <c r="C14" s="19" t="s">
        <v>41</v>
      </c>
      <c r="D14" s="99"/>
      <c r="E14" s="21"/>
      <c r="F14" s="21"/>
      <c r="G14" s="21"/>
      <c r="H14" s="21"/>
      <c r="I14" s="21"/>
      <c r="J14" s="21"/>
      <c r="K14" s="21"/>
      <c r="L14" s="15"/>
      <c r="M14" s="15"/>
      <c r="N14" s="15"/>
      <c r="O14" s="15"/>
      <c r="P14" s="15"/>
    </row>
    <row r="15" spans="1:16" ht="48.75">
      <c r="A15" s="94"/>
      <c r="B15" s="97"/>
      <c r="C15" s="19" t="s">
        <v>42</v>
      </c>
      <c r="D15" s="100"/>
      <c r="E15" s="22"/>
      <c r="F15" s="22"/>
      <c r="G15" s="22"/>
      <c r="H15" s="22"/>
      <c r="I15" s="22"/>
      <c r="J15" s="22"/>
      <c r="K15" s="22"/>
      <c r="L15" s="15"/>
      <c r="M15" s="15"/>
      <c r="N15" s="15"/>
      <c r="O15" s="15"/>
      <c r="P15" s="15"/>
    </row>
    <row r="16" spans="1:16" ht="36">
      <c r="A16" s="92">
        <v>3</v>
      </c>
      <c r="B16" s="95" t="s">
        <v>43</v>
      </c>
      <c r="C16" s="12" t="s">
        <v>44</v>
      </c>
      <c r="D16" s="101" t="s">
        <v>45</v>
      </c>
      <c r="E16" s="23"/>
      <c r="F16" s="23"/>
      <c r="G16" s="23"/>
      <c r="H16" s="23"/>
      <c r="I16" s="23"/>
      <c r="J16" s="23"/>
      <c r="K16" s="23"/>
      <c r="L16" s="15"/>
      <c r="M16" s="15"/>
      <c r="N16" s="15"/>
      <c r="O16" s="15"/>
      <c r="P16" s="15"/>
    </row>
    <row r="17" spans="1:16" ht="36.75">
      <c r="A17" s="93"/>
      <c r="B17" s="96"/>
      <c r="C17" s="19" t="s">
        <v>46</v>
      </c>
      <c r="D17" s="102"/>
      <c r="E17" s="24"/>
      <c r="F17" s="24"/>
      <c r="G17" s="24"/>
      <c r="H17" s="24"/>
      <c r="I17" s="24"/>
      <c r="J17" s="24"/>
      <c r="K17" s="24"/>
      <c r="L17" s="15"/>
      <c r="M17" s="15"/>
      <c r="N17" s="15"/>
      <c r="O17" s="15"/>
      <c r="P17" s="15"/>
    </row>
    <row r="18" spans="1:16" ht="24.75">
      <c r="A18" s="93"/>
      <c r="B18" s="96"/>
      <c r="C18" s="19" t="s">
        <v>47</v>
      </c>
      <c r="D18" s="102"/>
      <c r="E18" s="24"/>
      <c r="F18" s="24"/>
      <c r="G18" s="24"/>
      <c r="H18" s="24"/>
      <c r="I18" s="24"/>
      <c r="J18" s="24"/>
      <c r="K18" s="24"/>
      <c r="L18" s="15"/>
      <c r="M18" s="15"/>
      <c r="N18" s="15"/>
      <c r="O18" s="15"/>
      <c r="P18" s="15"/>
    </row>
    <row r="19" spans="1:16" ht="24.75">
      <c r="A19" s="93"/>
      <c r="B19" s="96"/>
      <c r="C19" s="19" t="s">
        <v>48</v>
      </c>
      <c r="D19" s="102"/>
      <c r="E19" s="24"/>
      <c r="F19" s="24"/>
      <c r="G19" s="24"/>
      <c r="H19" s="24"/>
      <c r="I19" s="24"/>
      <c r="J19" s="24"/>
      <c r="K19" s="24"/>
      <c r="L19" s="15"/>
      <c r="M19" s="15"/>
      <c r="N19" s="15"/>
      <c r="O19" s="15"/>
      <c r="P19" s="15"/>
    </row>
    <row r="20" spans="1:16" ht="24.75">
      <c r="A20" s="93"/>
      <c r="B20" s="96"/>
      <c r="C20" s="19" t="s">
        <v>49</v>
      </c>
      <c r="D20" s="102"/>
      <c r="E20" s="24"/>
      <c r="F20" s="24"/>
      <c r="G20" s="24"/>
      <c r="H20" s="24"/>
      <c r="I20" s="24"/>
      <c r="J20" s="24"/>
      <c r="K20" s="24"/>
      <c r="L20" s="15"/>
      <c r="M20" s="15"/>
      <c r="N20" s="15"/>
      <c r="O20" s="15"/>
      <c r="P20" s="15"/>
    </row>
    <row r="21" spans="1:16" ht="24.75">
      <c r="A21" s="93"/>
      <c r="B21" s="96"/>
      <c r="C21" s="19" t="s">
        <v>50</v>
      </c>
      <c r="D21" s="102"/>
      <c r="E21" s="24"/>
      <c r="F21" s="24"/>
      <c r="G21" s="24"/>
      <c r="H21" s="24"/>
      <c r="I21" s="24"/>
      <c r="J21" s="24"/>
      <c r="K21" s="24"/>
      <c r="L21" s="15"/>
      <c r="M21" s="15"/>
      <c r="N21" s="15"/>
      <c r="O21" s="15"/>
      <c r="P21" s="15"/>
    </row>
    <row r="22" spans="1:16" ht="84.75">
      <c r="A22" s="94"/>
      <c r="B22" s="97"/>
      <c r="C22" s="19" t="s">
        <v>51</v>
      </c>
      <c r="D22" s="103"/>
      <c r="E22" s="25"/>
      <c r="F22" s="25"/>
      <c r="G22" s="25"/>
      <c r="H22" s="25"/>
      <c r="I22" s="25"/>
      <c r="J22" s="25"/>
      <c r="K22" s="25"/>
      <c r="L22" s="15"/>
      <c r="M22" s="15"/>
      <c r="N22" s="15"/>
      <c r="O22" s="15"/>
      <c r="P22" s="15"/>
    </row>
    <row r="23" spans="1:16" ht="24">
      <c r="A23" s="92">
        <v>4</v>
      </c>
      <c r="B23" s="95" t="s">
        <v>52</v>
      </c>
      <c r="C23" s="26" t="s">
        <v>53</v>
      </c>
      <c r="D23" s="95" t="s">
        <v>54</v>
      </c>
      <c r="E23" s="11"/>
      <c r="F23" s="11"/>
      <c r="G23" s="11"/>
      <c r="H23" s="11"/>
      <c r="I23" s="11"/>
      <c r="J23" s="11"/>
      <c r="K23" s="11"/>
      <c r="L23" s="15"/>
      <c r="M23" s="15"/>
      <c r="N23" s="15"/>
      <c r="O23" s="15"/>
      <c r="P23" s="15"/>
    </row>
    <row r="24" spans="1:16" ht="48.75">
      <c r="A24" s="93"/>
      <c r="B24" s="96"/>
      <c r="C24" s="19" t="s">
        <v>55</v>
      </c>
      <c r="D24" s="96"/>
      <c r="E24" s="17"/>
      <c r="F24" s="17"/>
      <c r="G24" s="17"/>
      <c r="H24" s="17"/>
      <c r="I24" s="17"/>
      <c r="J24" s="17"/>
      <c r="K24" s="17"/>
      <c r="L24" s="15"/>
      <c r="M24" s="15"/>
      <c r="N24" s="15"/>
      <c r="O24" s="15"/>
      <c r="P24" s="15"/>
    </row>
    <row r="25" spans="1:16" ht="48.75">
      <c r="A25" s="93"/>
      <c r="B25" s="96"/>
      <c r="C25" s="19" t="s">
        <v>56</v>
      </c>
      <c r="D25" s="96"/>
      <c r="E25" s="17"/>
      <c r="F25" s="17"/>
      <c r="G25" s="17"/>
      <c r="H25" s="17"/>
      <c r="I25" s="17"/>
      <c r="J25" s="17"/>
      <c r="K25" s="17"/>
      <c r="L25" s="27"/>
      <c r="M25" s="27"/>
      <c r="N25" s="27"/>
      <c r="O25" s="27"/>
      <c r="P25" s="27"/>
    </row>
    <row r="26" spans="1:16" ht="60.75">
      <c r="A26" s="93"/>
      <c r="B26" s="96"/>
      <c r="C26" s="19" t="s">
        <v>57</v>
      </c>
      <c r="D26" s="96"/>
      <c r="E26" s="17"/>
      <c r="F26" s="17"/>
      <c r="G26" s="17"/>
      <c r="H26" s="17"/>
      <c r="I26" s="17"/>
      <c r="J26" s="17"/>
      <c r="K26" s="17"/>
      <c r="L26" s="27"/>
      <c r="M26" s="27"/>
      <c r="N26" s="27"/>
      <c r="O26" s="27"/>
      <c r="P26" s="27"/>
    </row>
    <row r="27" spans="1:16" ht="48.75">
      <c r="A27" s="94"/>
      <c r="B27" s="97"/>
      <c r="C27" s="19" t="s">
        <v>58</v>
      </c>
      <c r="D27" s="97"/>
      <c r="E27" s="18"/>
      <c r="F27" s="18"/>
      <c r="G27" s="18"/>
      <c r="H27" s="18"/>
      <c r="I27" s="18"/>
      <c r="J27" s="18"/>
      <c r="K27" s="18"/>
      <c r="L27" s="27"/>
      <c r="M27" s="27"/>
      <c r="N27" s="27"/>
      <c r="O27" s="27"/>
      <c r="P27" s="27"/>
    </row>
    <row r="28" spans="1:16" ht="32.1" customHeight="1">
      <c r="A28" s="92">
        <v>5</v>
      </c>
      <c r="B28" s="95" t="s">
        <v>59</v>
      </c>
      <c r="C28" s="19" t="s">
        <v>60</v>
      </c>
      <c r="D28" s="95" t="s">
        <v>61</v>
      </c>
      <c r="E28" s="11"/>
      <c r="F28" s="11"/>
      <c r="G28" s="11"/>
      <c r="H28" s="11"/>
      <c r="I28" s="11"/>
      <c r="J28" s="11"/>
      <c r="K28" s="11"/>
      <c r="L28" s="27"/>
      <c r="M28" s="27"/>
      <c r="N28" s="27"/>
      <c r="O28" s="27"/>
      <c r="P28" s="27"/>
    </row>
    <row r="29" spans="1:16" ht="38.1" customHeight="1">
      <c r="A29" s="94"/>
      <c r="B29" s="97"/>
      <c r="C29" s="19" t="s">
        <v>62</v>
      </c>
      <c r="D29" s="97"/>
      <c r="E29" s="18"/>
      <c r="F29" s="18"/>
      <c r="G29" s="18"/>
      <c r="H29" s="18"/>
      <c r="I29" s="18"/>
      <c r="J29" s="18"/>
      <c r="K29" s="18"/>
      <c r="L29" s="27"/>
      <c r="M29" s="27"/>
      <c r="N29" s="27"/>
      <c r="O29" s="27"/>
      <c r="P29" s="27"/>
    </row>
  </sheetData>
  <mergeCells count="26">
    <mergeCell ref="A28:A29"/>
    <mergeCell ref="B28:B29"/>
    <mergeCell ref="D28:D29"/>
    <mergeCell ref="A16:A22"/>
    <mergeCell ref="B16:B22"/>
    <mergeCell ref="D16:D22"/>
    <mergeCell ref="A23:A27"/>
    <mergeCell ref="B23:B27"/>
    <mergeCell ref="D23:D27"/>
    <mergeCell ref="O3:P3"/>
    <mergeCell ref="A5:A9"/>
    <mergeCell ref="B5:B9"/>
    <mergeCell ref="D5:D9"/>
    <mergeCell ref="A10:A15"/>
    <mergeCell ref="B10:B15"/>
    <mergeCell ref="D10:D15"/>
    <mergeCell ref="C2:N2"/>
    <mergeCell ref="A3:A4"/>
    <mergeCell ref="B3:B4"/>
    <mergeCell ref="C3:C4"/>
    <mergeCell ref="D3:D4"/>
    <mergeCell ref="E3:E4"/>
    <mergeCell ref="F3:H3"/>
    <mergeCell ref="I3:K3"/>
    <mergeCell ref="L3:L4"/>
    <mergeCell ref="M3:N3"/>
  </mergeCells>
  <dataValidations count="7">
    <dataValidation allowBlank="1" showInputMessage="1" showErrorMessage="1" prompt="Describir las actividades que se van a desarrollar para el proyecto" sqref="F4 E3" xr:uid="{949547C8-634E-451B-8E57-EC6A21503810}"/>
    <dataValidation allowBlank="1" showInputMessage="1" showErrorMessage="1" prompt="Registrar el acumulado del año cuando  se mide por avances o acumulados trimestrales " sqref="O4" xr:uid="{EF02A26B-844E-461A-A691-8ECD13E848F3}"/>
    <dataValidation allowBlank="1" showInputMessage="1" showErrorMessage="1" prompt="Escribir nombre de entregable o meta numérica  si es un indicador" sqref="J4" xr:uid="{E6AC0DFF-641A-46EF-8770-627C7D9CF59B}"/>
    <dataValidation allowBlank="1" showInputMessage="1" showErrorMessage="1" prompt="Registrar el nombre del proceso que va  a responder por la ejecución " sqref="G4:H4" xr:uid="{832BDD4E-4D2B-43AB-B33C-345D313E3FFF}"/>
    <dataValidation allowBlank="1" showInputMessage="1" showErrorMessage="1" prompt="Cargo del servidor que  liderara la acción o el proyecto  ( Nivel central o nivel seccional segun corresponda el análisis)" sqref="M1" xr:uid="{8E2B5754-947D-4C1A-90CD-EF82F58E87AB}"/>
    <dataValidation allowBlank="1" showInputMessage="1" showErrorMessage="1" prompt="Escribir cargo" sqref="L3:L4 I3:I4" xr:uid="{FCFD9BC3-CE48-471D-B258-A7C4AC1A87F3}"/>
    <dataValidation allowBlank="1" showInputMessage="1" showErrorMessage="1" prompt="Fórmula matemática" sqref="K4" xr:uid="{412C26AB-8325-4A8E-A24D-3FC8F8289C82}"/>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CAVB_SIGCMA_SEG1TRI_PLAN_JURISDICCIONAL">
                <anchor moveWithCells="1" sizeWithCells="1">
                  <from>
                    <xdr:col>17</xdr:col>
                    <xdr:colOff>152400</xdr:colOff>
                    <xdr:row>1</xdr:row>
                    <xdr:rowOff>38100</xdr:rowOff>
                  </from>
                  <to>
                    <xdr:col>19</xdr:col>
                    <xdr:colOff>371475</xdr:colOff>
                    <xdr:row>1</xdr:row>
                    <xdr:rowOff>647700</xdr:rowOff>
                  </to>
                </anchor>
              </controlPr>
            </control>
          </mc:Choice>
        </mc:AlternateContent>
        <mc:AlternateContent xmlns:mc="http://schemas.openxmlformats.org/markup-compatibility/2006">
          <mc:Choice Requires="x14">
            <control shapeId="12290" r:id="rId5" name="Button 2">
              <controlPr defaultSize="0" print="0" autoFill="0" autoPict="0" macro="[0]!CAVB_SIGCMA_SEG2TRI_PLAN_JURISDICCIONAL">
                <anchor moveWithCells="1" sizeWithCells="1">
                  <from>
                    <xdr:col>19</xdr:col>
                    <xdr:colOff>447675</xdr:colOff>
                    <xdr:row>1</xdr:row>
                    <xdr:rowOff>66675</xdr:rowOff>
                  </from>
                  <to>
                    <xdr:col>21</xdr:col>
                    <xdr:colOff>638175</xdr:colOff>
                    <xdr:row>1</xdr:row>
                    <xdr:rowOff>676275</xdr:rowOff>
                  </to>
                </anchor>
              </controlPr>
            </control>
          </mc:Choice>
        </mc:AlternateContent>
        <mc:AlternateContent xmlns:mc="http://schemas.openxmlformats.org/markup-compatibility/2006">
          <mc:Choice Requires="x14">
            <control shapeId="12291" r:id="rId6" name="Button 3">
              <controlPr defaultSize="0" print="0" autoFill="0" autoPict="0" macro="[0]!CAVB_SIGCMA_SEG3TRI_PLAN_JURISDICCIONAL">
                <anchor moveWithCells="1" sizeWithCells="1">
                  <from>
                    <xdr:col>21</xdr:col>
                    <xdr:colOff>723900</xdr:colOff>
                    <xdr:row>1</xdr:row>
                    <xdr:rowOff>38100</xdr:rowOff>
                  </from>
                  <to>
                    <xdr:col>24</xdr:col>
                    <xdr:colOff>104775</xdr:colOff>
                    <xdr:row>1</xdr:row>
                    <xdr:rowOff>647700</xdr:rowOff>
                  </to>
                </anchor>
              </controlPr>
            </control>
          </mc:Choice>
        </mc:AlternateContent>
        <mc:AlternateContent xmlns:mc="http://schemas.openxmlformats.org/markup-compatibility/2006">
          <mc:Choice Requires="x14">
            <control shapeId="12292" r:id="rId7" name="Button 4">
              <controlPr defaultSize="0" print="0" autoFill="0" autoPict="0" macro="[0]!CAVB_SIGCMA_SEG4TRI_PLAN_JURISDICCIONAL">
                <anchor moveWithCells="1" sizeWithCells="1">
                  <from>
                    <xdr:col>24</xdr:col>
                    <xdr:colOff>180975</xdr:colOff>
                    <xdr:row>1</xdr:row>
                    <xdr:rowOff>28575</xdr:rowOff>
                  </from>
                  <to>
                    <xdr:col>26</xdr:col>
                    <xdr:colOff>381000</xdr:colOff>
                    <xdr:row>1</xdr:row>
                    <xdr:rowOff>638175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PLAN DE ACCION CONSOLIDACION</vt:lpstr>
      <vt:lpstr>Plan Acción WEB</vt:lpstr>
      <vt:lpstr>Listas</vt:lpstr>
      <vt:lpstr>JURISDICCIONAL</vt:lpstr>
      <vt:lpstr>O_1</vt:lpstr>
      <vt:lpstr>O_2</vt:lpstr>
      <vt:lpstr>O_3</vt:lpstr>
      <vt:lpstr>O_4</vt:lpstr>
      <vt:lpstr>O_5</vt:lpstr>
      <vt:lpstr>'Plan Acción WEB'!Títulos_a_imprimir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Espinosa</dc:creator>
  <cp:keywords/>
  <dc:description/>
  <cp:lastModifiedBy>Mauricio Larrota Silva</cp:lastModifiedBy>
  <cp:revision/>
  <dcterms:created xsi:type="dcterms:W3CDTF">2023-01-20T19:05:24Z</dcterms:created>
  <dcterms:modified xsi:type="dcterms:W3CDTF">2023-05-30T17:15:50Z</dcterms:modified>
  <cp:category/>
  <cp:contentStatus/>
</cp:coreProperties>
</file>