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2.xml" ContentType="application/vnd.openxmlformats-officedocument.drawing+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drawings/drawing3.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1.xml" ContentType="application/vnd.openxmlformats-officedocument.themeOverride+xml"/>
  <Override PartName="/xl/drawings/drawing4.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2.xml" ContentType="application/vnd.openxmlformats-officedocument.themeOverrid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heme/themeOverride3.xml" ContentType="application/vnd.openxmlformats-officedocument.themeOverrid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4.xml" ContentType="application/vnd.openxmlformats-officedocument.themeOverrid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hidePivotFieldList="1"/>
  <mc:AlternateContent xmlns:mc="http://schemas.openxmlformats.org/markup-compatibility/2006">
    <mc:Choice Requires="x15">
      <x15ac:absPath xmlns:x15ac="http://schemas.microsoft.com/office/spreadsheetml/2010/11/ac" url="D:\Año 2020\Transparencia\Informes PQR\"/>
    </mc:Choice>
  </mc:AlternateContent>
  <xr:revisionPtr revIDLastSave="0" documentId="13_ncr:1_{A1CD743F-11F4-4878-84D3-838AA7D4B6CC}" xr6:coauthVersionLast="45" xr6:coauthVersionMax="45" xr10:uidLastSave="{00000000-0000-0000-0000-000000000000}"/>
  <bookViews>
    <workbookView xWindow="-120" yWindow="-120" windowWidth="29040" windowHeight="15840" firstSheet="2" activeTab="2" xr2:uid="{00000000-000D-0000-FFFF-FFFF00000000}"/>
  </bookViews>
  <sheets>
    <sheet name="SIGCMA" sheetId="1" state="hidden" r:id="rId1"/>
    <sheet name="Hoja1" sheetId="16" state="hidden" r:id="rId2"/>
    <sheet name="Info SIGCMA 1" sheetId="2" r:id="rId3"/>
    <sheet name="Soporte medición Casos Proceden" sheetId="18" state="hidden" r:id="rId4"/>
    <sheet name="SIGOB_IUS" sheetId="4" state="hidden" r:id="rId5"/>
    <sheet name="Info SIGOB_IUS" sheetId="5" state="hidden" r:id="rId6"/>
    <sheet name="Encuestas" sheetId="15" state="hidden" r:id="rId7"/>
  </sheets>
  <definedNames>
    <definedName name="_xlnm._FilterDatabase" localSheetId="0" hidden="1">SIGCMA!$A$1:$P$698</definedName>
    <definedName name="_xlnm._FilterDatabase" localSheetId="4" hidden="1">SIGOB_IUS!$A$1:$U$136</definedName>
  </definedNames>
  <calcPr calcId="191029"/>
  <pivotCaches>
    <pivotCache cacheId="0" r:id="rId8"/>
    <pivotCache cacheId="1" r:id="rId9"/>
    <pivotCache cacheId="2" r:id="rId10"/>
    <pivotCache cacheId="3" r:id="rId11"/>
    <pivotCache cacheId="4"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3" i="1" l="1"/>
  <c r="N3" i="1" s="1"/>
  <c r="M4" i="1"/>
  <c r="N4" i="1" s="1"/>
  <c r="M5" i="1"/>
  <c r="N5" i="1" s="1"/>
  <c r="M6" i="1"/>
  <c r="N6" i="1" s="1"/>
  <c r="M7" i="1"/>
  <c r="N7" i="1" s="1"/>
  <c r="M8" i="1"/>
  <c r="N8" i="1" s="1"/>
  <c r="M9" i="1"/>
  <c r="N9" i="1" s="1"/>
  <c r="M10" i="1"/>
  <c r="N10" i="1" s="1"/>
  <c r="M11" i="1"/>
  <c r="N11" i="1" s="1"/>
  <c r="M12" i="1"/>
  <c r="N12" i="1" s="1"/>
  <c r="M13" i="1"/>
  <c r="N13" i="1" s="1"/>
  <c r="M14" i="1"/>
  <c r="N14" i="1" s="1"/>
  <c r="M15" i="1"/>
  <c r="N15" i="1" s="1"/>
  <c r="M16" i="1"/>
  <c r="N16" i="1" s="1"/>
  <c r="M17" i="1"/>
  <c r="N17" i="1" s="1"/>
  <c r="M18" i="1"/>
  <c r="N18" i="1" s="1"/>
  <c r="M19" i="1"/>
  <c r="N19" i="1" s="1"/>
  <c r="M20" i="1"/>
  <c r="N20" i="1" s="1"/>
  <c r="M21" i="1"/>
  <c r="N21" i="1" s="1"/>
  <c r="M22" i="1"/>
  <c r="N22" i="1" s="1"/>
  <c r="M23" i="1"/>
  <c r="N23" i="1" s="1"/>
  <c r="M24" i="1"/>
  <c r="N24" i="1" s="1"/>
  <c r="M25" i="1"/>
  <c r="N25" i="1" s="1"/>
  <c r="M26" i="1"/>
  <c r="N26" i="1" s="1"/>
  <c r="M27" i="1"/>
  <c r="N27" i="1" s="1"/>
  <c r="M28" i="1"/>
  <c r="N28" i="1" s="1"/>
  <c r="M29" i="1"/>
  <c r="N29" i="1" s="1"/>
  <c r="M30" i="1"/>
  <c r="N30" i="1" s="1"/>
  <c r="M31" i="1"/>
  <c r="N31" i="1" s="1"/>
  <c r="M32" i="1"/>
  <c r="N32" i="1" s="1"/>
  <c r="M33" i="1"/>
  <c r="N33" i="1" s="1"/>
  <c r="M34" i="1"/>
  <c r="N34" i="1" s="1"/>
  <c r="M35" i="1"/>
  <c r="N35" i="1" s="1"/>
  <c r="M36" i="1"/>
  <c r="N36" i="1" s="1"/>
  <c r="M37" i="1"/>
  <c r="N37" i="1" s="1"/>
  <c r="M38" i="1"/>
  <c r="N38" i="1" s="1"/>
  <c r="M39" i="1"/>
  <c r="N39" i="1" s="1"/>
  <c r="M40" i="1"/>
  <c r="N40" i="1" s="1"/>
  <c r="M41" i="1"/>
  <c r="N41" i="1" s="1"/>
  <c r="M42" i="1"/>
  <c r="N42" i="1" s="1"/>
  <c r="M43" i="1"/>
  <c r="N43" i="1" s="1"/>
  <c r="M44" i="1"/>
  <c r="N44" i="1" s="1"/>
  <c r="M45" i="1"/>
  <c r="N45" i="1" s="1"/>
  <c r="M46" i="1"/>
  <c r="N46" i="1" s="1"/>
  <c r="M47" i="1"/>
  <c r="N47" i="1" s="1"/>
  <c r="M48" i="1"/>
  <c r="N48" i="1" s="1"/>
  <c r="M49" i="1"/>
  <c r="N49" i="1" s="1"/>
  <c r="M50" i="1"/>
  <c r="N50" i="1" s="1"/>
  <c r="M51" i="1"/>
  <c r="N51" i="1" s="1"/>
  <c r="M52" i="1"/>
  <c r="N52" i="1" s="1"/>
  <c r="M53" i="1"/>
  <c r="N53" i="1" s="1"/>
  <c r="M54" i="1"/>
  <c r="N54" i="1" s="1"/>
  <c r="M55" i="1"/>
  <c r="N55" i="1" s="1"/>
  <c r="M56" i="1"/>
  <c r="N56" i="1" s="1"/>
  <c r="M57" i="1"/>
  <c r="N57" i="1" s="1"/>
  <c r="M58" i="1"/>
  <c r="N58" i="1" s="1"/>
  <c r="M59" i="1"/>
  <c r="N59" i="1" s="1"/>
  <c r="M60" i="1"/>
  <c r="N60" i="1" s="1"/>
  <c r="M61" i="1"/>
  <c r="N61" i="1" s="1"/>
  <c r="M62" i="1"/>
  <c r="N62" i="1" s="1"/>
  <c r="M63" i="1"/>
  <c r="N63" i="1" s="1"/>
  <c r="M64" i="1"/>
  <c r="N64" i="1" s="1"/>
  <c r="M65" i="1"/>
  <c r="N65" i="1" s="1"/>
  <c r="M66" i="1"/>
  <c r="N66" i="1" s="1"/>
  <c r="M67" i="1"/>
  <c r="N67" i="1" s="1"/>
  <c r="M68" i="1"/>
  <c r="N68" i="1" s="1"/>
  <c r="M69" i="1"/>
  <c r="N69" i="1" s="1"/>
  <c r="M70" i="1"/>
  <c r="N70" i="1" s="1"/>
  <c r="M71" i="1"/>
  <c r="N71" i="1" s="1"/>
  <c r="M72" i="1"/>
  <c r="N72" i="1" s="1"/>
  <c r="M73" i="1"/>
  <c r="N73" i="1" s="1"/>
  <c r="M74" i="1"/>
  <c r="N74" i="1" s="1"/>
  <c r="M75" i="1"/>
  <c r="N75" i="1" s="1"/>
  <c r="M76" i="1"/>
  <c r="N76" i="1" s="1"/>
  <c r="M77" i="1"/>
  <c r="N77" i="1" s="1"/>
  <c r="M78" i="1"/>
  <c r="N78" i="1" s="1"/>
  <c r="M79" i="1"/>
  <c r="N79" i="1" s="1"/>
  <c r="M80" i="1"/>
  <c r="N80" i="1" s="1"/>
  <c r="M81" i="1"/>
  <c r="N81" i="1" s="1"/>
  <c r="M82" i="1"/>
  <c r="N82" i="1" s="1"/>
  <c r="M83" i="1"/>
  <c r="N83" i="1" s="1"/>
  <c r="M84" i="1"/>
  <c r="N84" i="1" s="1"/>
  <c r="M85" i="1"/>
  <c r="N85" i="1" s="1"/>
  <c r="M86" i="1"/>
  <c r="N86" i="1" s="1"/>
  <c r="M87" i="1"/>
  <c r="N87" i="1" s="1"/>
  <c r="M88" i="1"/>
  <c r="N88" i="1" s="1"/>
  <c r="M89" i="1"/>
  <c r="N89" i="1" s="1"/>
  <c r="M90" i="1"/>
  <c r="N90" i="1" s="1"/>
  <c r="M91" i="1"/>
  <c r="N91" i="1" s="1"/>
  <c r="M92" i="1"/>
  <c r="N92" i="1" s="1"/>
  <c r="M93" i="1"/>
  <c r="N93" i="1" s="1"/>
  <c r="M94" i="1"/>
  <c r="N94" i="1" s="1"/>
  <c r="M95" i="1"/>
  <c r="N95" i="1" s="1"/>
  <c r="M96" i="1"/>
  <c r="N96" i="1" s="1"/>
  <c r="M97" i="1"/>
  <c r="N97" i="1" s="1"/>
  <c r="M98" i="1"/>
  <c r="N98" i="1" s="1"/>
  <c r="M99" i="1"/>
  <c r="N99" i="1" s="1"/>
  <c r="M100" i="1"/>
  <c r="N100" i="1" s="1"/>
  <c r="M101" i="1"/>
  <c r="N101" i="1" s="1"/>
  <c r="M102" i="1"/>
  <c r="N102" i="1" s="1"/>
  <c r="M103" i="1"/>
  <c r="N103" i="1" s="1"/>
  <c r="M104" i="1"/>
  <c r="N104" i="1" s="1"/>
  <c r="M105" i="1"/>
  <c r="N105" i="1" s="1"/>
  <c r="M106" i="1"/>
  <c r="N106" i="1" s="1"/>
  <c r="M107" i="1"/>
  <c r="N107" i="1" s="1"/>
  <c r="M108" i="1"/>
  <c r="N108" i="1" s="1"/>
  <c r="M109" i="1"/>
  <c r="N109" i="1" s="1"/>
  <c r="M110" i="1"/>
  <c r="N110" i="1" s="1"/>
  <c r="M111" i="1"/>
  <c r="N111" i="1" s="1"/>
  <c r="M112" i="1"/>
  <c r="N112" i="1" s="1"/>
  <c r="M113" i="1"/>
  <c r="N113" i="1" s="1"/>
  <c r="M114" i="1"/>
  <c r="N114" i="1" s="1"/>
  <c r="M115" i="1"/>
  <c r="N115" i="1" s="1"/>
  <c r="M116" i="1"/>
  <c r="N116" i="1" s="1"/>
  <c r="M117" i="1"/>
  <c r="N117" i="1" s="1"/>
  <c r="M118" i="1"/>
  <c r="N118" i="1" s="1"/>
  <c r="M119" i="1"/>
  <c r="N119" i="1" s="1"/>
  <c r="M120" i="1"/>
  <c r="N120" i="1" s="1"/>
  <c r="M121" i="1"/>
  <c r="N121" i="1" s="1"/>
  <c r="M122" i="1"/>
  <c r="N122" i="1" s="1"/>
  <c r="M123" i="1"/>
  <c r="N123" i="1" s="1"/>
  <c r="M124" i="1"/>
  <c r="N124" i="1" s="1"/>
  <c r="M125" i="1"/>
  <c r="N125" i="1" s="1"/>
  <c r="M126" i="1"/>
  <c r="N126" i="1" s="1"/>
  <c r="M127" i="1"/>
  <c r="N127" i="1" s="1"/>
  <c r="M128" i="1"/>
  <c r="N128" i="1" s="1"/>
  <c r="M129" i="1"/>
  <c r="N129" i="1" s="1"/>
  <c r="M130" i="1"/>
  <c r="N130" i="1" s="1"/>
  <c r="M131" i="1"/>
  <c r="N131" i="1" s="1"/>
  <c r="M132" i="1"/>
  <c r="N132" i="1" s="1"/>
  <c r="M133" i="1"/>
  <c r="N133" i="1" s="1"/>
  <c r="M134" i="1"/>
  <c r="N134" i="1" s="1"/>
  <c r="M135" i="1"/>
  <c r="N135" i="1" s="1"/>
  <c r="M136" i="1"/>
  <c r="N136" i="1" s="1"/>
  <c r="M137" i="1"/>
  <c r="N137" i="1" s="1"/>
  <c r="M138" i="1"/>
  <c r="N138" i="1" s="1"/>
  <c r="M139" i="1"/>
  <c r="N139" i="1" s="1"/>
  <c r="M140" i="1"/>
  <c r="N140" i="1" s="1"/>
  <c r="M141" i="1"/>
  <c r="N141" i="1" s="1"/>
  <c r="M142" i="1"/>
  <c r="N142" i="1" s="1"/>
  <c r="M143" i="1"/>
  <c r="N143" i="1" s="1"/>
  <c r="M144" i="1"/>
  <c r="N144" i="1" s="1"/>
  <c r="M145" i="1"/>
  <c r="N145" i="1" s="1"/>
  <c r="M146" i="1"/>
  <c r="N146" i="1" s="1"/>
  <c r="M147" i="1"/>
  <c r="N147" i="1" s="1"/>
  <c r="M148" i="1"/>
  <c r="N148" i="1" s="1"/>
  <c r="M149" i="1"/>
  <c r="N149" i="1" s="1"/>
  <c r="M150" i="1"/>
  <c r="N150" i="1" s="1"/>
  <c r="M151" i="1"/>
  <c r="N151" i="1" s="1"/>
  <c r="M152" i="1"/>
  <c r="N152" i="1" s="1"/>
  <c r="M153" i="1"/>
  <c r="N153" i="1" s="1"/>
  <c r="M154" i="1"/>
  <c r="N154" i="1" s="1"/>
  <c r="M155" i="1"/>
  <c r="N155" i="1" s="1"/>
  <c r="M156" i="1"/>
  <c r="N156" i="1" s="1"/>
  <c r="M157" i="1"/>
  <c r="N157" i="1" s="1"/>
  <c r="M158" i="1"/>
  <c r="N158" i="1" s="1"/>
  <c r="M159" i="1"/>
  <c r="N159" i="1" s="1"/>
  <c r="M160" i="1"/>
  <c r="N160" i="1" s="1"/>
  <c r="M161" i="1"/>
  <c r="N161" i="1" s="1"/>
  <c r="M162" i="1"/>
  <c r="N162" i="1" s="1"/>
  <c r="M163" i="1"/>
  <c r="N163" i="1" s="1"/>
  <c r="M164" i="1"/>
  <c r="N164" i="1" s="1"/>
  <c r="M165" i="1"/>
  <c r="N165" i="1" s="1"/>
  <c r="M166" i="1"/>
  <c r="N166" i="1" s="1"/>
  <c r="M167" i="1"/>
  <c r="N167" i="1" s="1"/>
  <c r="M168" i="1"/>
  <c r="N168" i="1" s="1"/>
  <c r="M169" i="1"/>
  <c r="N169" i="1" s="1"/>
  <c r="M170" i="1"/>
  <c r="N170" i="1" s="1"/>
  <c r="M171" i="1"/>
  <c r="N171" i="1" s="1"/>
  <c r="M172" i="1"/>
  <c r="N172" i="1" s="1"/>
  <c r="M173" i="1"/>
  <c r="N173" i="1" s="1"/>
  <c r="M174" i="1"/>
  <c r="N174" i="1" s="1"/>
  <c r="M175" i="1"/>
  <c r="N175" i="1" s="1"/>
  <c r="M176" i="1"/>
  <c r="N176" i="1" s="1"/>
  <c r="M177" i="1"/>
  <c r="N177" i="1" s="1"/>
  <c r="M178" i="1"/>
  <c r="N178" i="1" s="1"/>
  <c r="M179" i="1"/>
  <c r="N179" i="1" s="1"/>
  <c r="M180" i="1"/>
  <c r="N180" i="1" s="1"/>
  <c r="M181" i="1"/>
  <c r="N181" i="1" s="1"/>
  <c r="M182" i="1"/>
  <c r="N182" i="1" s="1"/>
  <c r="M183" i="1"/>
  <c r="N183" i="1" s="1"/>
  <c r="M184" i="1"/>
  <c r="N184" i="1" s="1"/>
  <c r="M185" i="1"/>
  <c r="N185" i="1" s="1"/>
  <c r="M186" i="1"/>
  <c r="N186" i="1" s="1"/>
  <c r="M187" i="1"/>
  <c r="N187" i="1" s="1"/>
  <c r="M188" i="1"/>
  <c r="N188" i="1" s="1"/>
  <c r="M189" i="1"/>
  <c r="N189" i="1" s="1"/>
  <c r="M190" i="1"/>
  <c r="N190" i="1" s="1"/>
  <c r="M191" i="1"/>
  <c r="N191" i="1" s="1"/>
  <c r="M192" i="1"/>
  <c r="N192" i="1" s="1"/>
  <c r="M193" i="1"/>
  <c r="N193" i="1" s="1"/>
  <c r="M194" i="1"/>
  <c r="N194" i="1" s="1"/>
  <c r="M195" i="1"/>
  <c r="N195" i="1" s="1"/>
  <c r="M196" i="1"/>
  <c r="N196" i="1" s="1"/>
  <c r="M197" i="1"/>
  <c r="N197" i="1" s="1"/>
  <c r="M198" i="1"/>
  <c r="N198" i="1" s="1"/>
  <c r="M199" i="1"/>
  <c r="N199" i="1" s="1"/>
  <c r="M200" i="1"/>
  <c r="N200" i="1" s="1"/>
  <c r="M201" i="1"/>
  <c r="N201" i="1" s="1"/>
  <c r="M202" i="1"/>
  <c r="N202" i="1" s="1"/>
  <c r="M203" i="1"/>
  <c r="N203" i="1" s="1"/>
  <c r="M204" i="1"/>
  <c r="N204" i="1" s="1"/>
  <c r="M205" i="1"/>
  <c r="N205" i="1" s="1"/>
  <c r="M206" i="1"/>
  <c r="N206" i="1" s="1"/>
  <c r="M207" i="1"/>
  <c r="N207" i="1" s="1"/>
  <c r="M208" i="1"/>
  <c r="N208" i="1" s="1"/>
  <c r="M209" i="1"/>
  <c r="N209" i="1" s="1"/>
  <c r="M210" i="1"/>
  <c r="N210" i="1" s="1"/>
  <c r="M211" i="1"/>
  <c r="N211" i="1" s="1"/>
  <c r="M212" i="1"/>
  <c r="N212" i="1" s="1"/>
  <c r="M213" i="1"/>
  <c r="N213" i="1" s="1"/>
  <c r="M214" i="1"/>
  <c r="N214" i="1" s="1"/>
  <c r="M215" i="1"/>
  <c r="N215" i="1" s="1"/>
  <c r="M216" i="1"/>
  <c r="N216" i="1" s="1"/>
  <c r="M217" i="1"/>
  <c r="N217" i="1" s="1"/>
  <c r="M218" i="1"/>
  <c r="N218" i="1" s="1"/>
  <c r="M219" i="1"/>
  <c r="N219" i="1" s="1"/>
  <c r="M220" i="1"/>
  <c r="N220" i="1" s="1"/>
  <c r="M221" i="1"/>
  <c r="N221" i="1" s="1"/>
  <c r="M222" i="1"/>
  <c r="N222" i="1" s="1"/>
  <c r="M223" i="1"/>
  <c r="N223" i="1" s="1"/>
  <c r="M224" i="1"/>
  <c r="N224" i="1" s="1"/>
  <c r="M225" i="1"/>
  <c r="N225" i="1" s="1"/>
  <c r="M226" i="1"/>
  <c r="N226" i="1" s="1"/>
  <c r="M227" i="1"/>
  <c r="N227" i="1" s="1"/>
  <c r="M228" i="1"/>
  <c r="N228" i="1" s="1"/>
  <c r="M229" i="1"/>
  <c r="N229" i="1" s="1"/>
  <c r="M230" i="1"/>
  <c r="N230" i="1" s="1"/>
  <c r="M231" i="1"/>
  <c r="N231" i="1" s="1"/>
  <c r="M232" i="1"/>
  <c r="N232" i="1" s="1"/>
  <c r="M233" i="1"/>
  <c r="N233" i="1" s="1"/>
  <c r="M234" i="1"/>
  <c r="N234" i="1" s="1"/>
  <c r="M235" i="1"/>
  <c r="N235" i="1" s="1"/>
  <c r="M236" i="1"/>
  <c r="N236" i="1" s="1"/>
  <c r="M237" i="1"/>
  <c r="N237" i="1" s="1"/>
  <c r="M238" i="1"/>
  <c r="N238" i="1" s="1"/>
  <c r="M239" i="1"/>
  <c r="N239" i="1" s="1"/>
  <c r="M240" i="1"/>
  <c r="N240" i="1" s="1"/>
  <c r="M241" i="1"/>
  <c r="N241" i="1" s="1"/>
  <c r="M242" i="1"/>
  <c r="N242" i="1" s="1"/>
  <c r="M243" i="1"/>
  <c r="N243" i="1" s="1"/>
  <c r="M244" i="1"/>
  <c r="N244" i="1" s="1"/>
  <c r="M245" i="1"/>
  <c r="N245" i="1" s="1"/>
  <c r="M246" i="1"/>
  <c r="N246" i="1" s="1"/>
  <c r="M247" i="1"/>
  <c r="N247" i="1" s="1"/>
  <c r="M248" i="1"/>
  <c r="N248" i="1" s="1"/>
  <c r="M249" i="1"/>
  <c r="N249" i="1" s="1"/>
  <c r="M250" i="1"/>
  <c r="N250" i="1" s="1"/>
  <c r="M251" i="1"/>
  <c r="N251" i="1" s="1"/>
  <c r="M252" i="1"/>
  <c r="N252" i="1" s="1"/>
  <c r="M253" i="1"/>
  <c r="N253" i="1" s="1"/>
  <c r="M254" i="1"/>
  <c r="N254" i="1" s="1"/>
  <c r="M255" i="1"/>
  <c r="N255" i="1" s="1"/>
  <c r="M256" i="1"/>
  <c r="N256" i="1" s="1"/>
  <c r="M257" i="1"/>
  <c r="N257" i="1" s="1"/>
  <c r="M258" i="1"/>
  <c r="N258" i="1" s="1"/>
  <c r="M259" i="1"/>
  <c r="N259" i="1" s="1"/>
  <c r="M260" i="1"/>
  <c r="N260" i="1" s="1"/>
  <c r="M261" i="1"/>
  <c r="N261" i="1" s="1"/>
  <c r="M262" i="1"/>
  <c r="N262" i="1" s="1"/>
  <c r="M263" i="1"/>
  <c r="N263" i="1" s="1"/>
  <c r="M264" i="1"/>
  <c r="N264" i="1" s="1"/>
  <c r="M265" i="1"/>
  <c r="N265" i="1" s="1"/>
  <c r="M266" i="1"/>
  <c r="N266" i="1" s="1"/>
  <c r="M267" i="1"/>
  <c r="N267" i="1" s="1"/>
  <c r="M268" i="1"/>
  <c r="N268" i="1" s="1"/>
  <c r="M269" i="1"/>
  <c r="N269" i="1" s="1"/>
  <c r="M270" i="1"/>
  <c r="N270" i="1" s="1"/>
  <c r="M271" i="1"/>
  <c r="N271" i="1" s="1"/>
  <c r="M272" i="1"/>
  <c r="N272" i="1" s="1"/>
  <c r="M273" i="1"/>
  <c r="N273" i="1" s="1"/>
  <c r="M274" i="1"/>
  <c r="N274" i="1" s="1"/>
  <c r="M275" i="1"/>
  <c r="N275" i="1" s="1"/>
  <c r="M276" i="1"/>
  <c r="N276" i="1" s="1"/>
  <c r="M277" i="1"/>
  <c r="N277" i="1" s="1"/>
  <c r="M278" i="1"/>
  <c r="N278" i="1" s="1"/>
  <c r="M279" i="1"/>
  <c r="N279" i="1" s="1"/>
  <c r="M280" i="1"/>
  <c r="N280" i="1" s="1"/>
  <c r="M281" i="1"/>
  <c r="N281" i="1" s="1"/>
  <c r="M282" i="1"/>
  <c r="N282" i="1" s="1"/>
  <c r="M283" i="1"/>
  <c r="N283" i="1" s="1"/>
  <c r="M284" i="1"/>
  <c r="N284" i="1" s="1"/>
  <c r="M285" i="1"/>
  <c r="N285" i="1" s="1"/>
  <c r="M286" i="1"/>
  <c r="N286" i="1" s="1"/>
  <c r="M287" i="1"/>
  <c r="N287" i="1" s="1"/>
  <c r="M288" i="1"/>
  <c r="N288" i="1" s="1"/>
  <c r="M289" i="1"/>
  <c r="N289" i="1" s="1"/>
  <c r="M290" i="1"/>
  <c r="N290" i="1" s="1"/>
  <c r="M291" i="1"/>
  <c r="N291" i="1" s="1"/>
  <c r="M292" i="1"/>
  <c r="N292" i="1" s="1"/>
  <c r="M293" i="1"/>
  <c r="N293" i="1" s="1"/>
  <c r="M294" i="1"/>
  <c r="N294" i="1" s="1"/>
  <c r="M295" i="1"/>
  <c r="N295" i="1" s="1"/>
  <c r="M296" i="1"/>
  <c r="N296" i="1" s="1"/>
  <c r="M297" i="1"/>
  <c r="N297" i="1" s="1"/>
  <c r="M298" i="1"/>
  <c r="N298" i="1" s="1"/>
  <c r="M299" i="1"/>
  <c r="N299" i="1" s="1"/>
  <c r="M300" i="1"/>
  <c r="N300" i="1" s="1"/>
  <c r="M301" i="1"/>
  <c r="N301" i="1" s="1"/>
  <c r="M302" i="1"/>
  <c r="N302" i="1" s="1"/>
  <c r="M303" i="1"/>
  <c r="N303" i="1" s="1"/>
  <c r="M304" i="1"/>
  <c r="N304" i="1" s="1"/>
  <c r="M305" i="1"/>
  <c r="N305" i="1" s="1"/>
  <c r="M306" i="1"/>
  <c r="N306" i="1" s="1"/>
  <c r="M307" i="1"/>
  <c r="N307" i="1" s="1"/>
  <c r="M308" i="1"/>
  <c r="N308" i="1" s="1"/>
  <c r="M309" i="1"/>
  <c r="N309" i="1" s="1"/>
  <c r="M310" i="1"/>
  <c r="N310" i="1" s="1"/>
  <c r="M311" i="1"/>
  <c r="N311" i="1" s="1"/>
  <c r="M312" i="1"/>
  <c r="N312" i="1" s="1"/>
  <c r="M313" i="1"/>
  <c r="N313" i="1" s="1"/>
  <c r="M314" i="1"/>
  <c r="N314" i="1" s="1"/>
  <c r="M315" i="1"/>
  <c r="N315" i="1" s="1"/>
  <c r="M316" i="1"/>
  <c r="N316" i="1" s="1"/>
  <c r="M317" i="1"/>
  <c r="N317" i="1" s="1"/>
  <c r="M318" i="1"/>
  <c r="N318" i="1" s="1"/>
  <c r="M319" i="1"/>
  <c r="N319" i="1" s="1"/>
  <c r="M320" i="1"/>
  <c r="N320" i="1" s="1"/>
  <c r="M321" i="1"/>
  <c r="N321" i="1" s="1"/>
  <c r="M322" i="1"/>
  <c r="N322" i="1" s="1"/>
  <c r="M323" i="1"/>
  <c r="N323" i="1" s="1"/>
  <c r="M324" i="1"/>
  <c r="N324" i="1" s="1"/>
  <c r="M325" i="1"/>
  <c r="N325" i="1" s="1"/>
  <c r="M326" i="1"/>
  <c r="N326" i="1" s="1"/>
  <c r="M327" i="1"/>
  <c r="N327" i="1" s="1"/>
  <c r="M328" i="1"/>
  <c r="N328" i="1" s="1"/>
  <c r="M329" i="1"/>
  <c r="N329" i="1" s="1"/>
  <c r="M330" i="1"/>
  <c r="N330" i="1" s="1"/>
  <c r="M331" i="1"/>
  <c r="N331" i="1" s="1"/>
  <c r="M332" i="1"/>
  <c r="N332" i="1" s="1"/>
  <c r="M333" i="1"/>
  <c r="N333" i="1" s="1"/>
  <c r="M334" i="1"/>
  <c r="N334" i="1" s="1"/>
  <c r="M335" i="1"/>
  <c r="N335" i="1" s="1"/>
  <c r="M336" i="1"/>
  <c r="N336" i="1" s="1"/>
  <c r="M337" i="1"/>
  <c r="N337" i="1" s="1"/>
  <c r="M338" i="1"/>
  <c r="N338" i="1" s="1"/>
  <c r="M339" i="1"/>
  <c r="N339" i="1" s="1"/>
  <c r="M340" i="1"/>
  <c r="N340" i="1" s="1"/>
  <c r="M341" i="1"/>
  <c r="N341" i="1" s="1"/>
  <c r="M342" i="1"/>
  <c r="N342" i="1" s="1"/>
  <c r="M343" i="1"/>
  <c r="N343" i="1" s="1"/>
  <c r="M344" i="1"/>
  <c r="N344" i="1" s="1"/>
  <c r="M345" i="1"/>
  <c r="N345" i="1" s="1"/>
  <c r="M346" i="1"/>
  <c r="N346" i="1" s="1"/>
  <c r="M347" i="1"/>
  <c r="N347" i="1" s="1"/>
  <c r="M348" i="1"/>
  <c r="N348" i="1" s="1"/>
  <c r="M349" i="1"/>
  <c r="N349" i="1" s="1"/>
  <c r="M350" i="1"/>
  <c r="N350" i="1" s="1"/>
  <c r="M351" i="1"/>
  <c r="N351" i="1" s="1"/>
  <c r="M352" i="1"/>
  <c r="N352" i="1" s="1"/>
  <c r="M353" i="1"/>
  <c r="N353" i="1" s="1"/>
  <c r="M354" i="1"/>
  <c r="N354" i="1" s="1"/>
  <c r="M355" i="1"/>
  <c r="N355" i="1" s="1"/>
  <c r="M356" i="1"/>
  <c r="N356" i="1" s="1"/>
  <c r="M357" i="1"/>
  <c r="N357" i="1" s="1"/>
  <c r="M358" i="1"/>
  <c r="N358" i="1" s="1"/>
  <c r="M359" i="1"/>
  <c r="N359" i="1" s="1"/>
  <c r="M360" i="1"/>
  <c r="N360" i="1" s="1"/>
  <c r="M361" i="1"/>
  <c r="N361" i="1" s="1"/>
  <c r="M362" i="1"/>
  <c r="N362" i="1" s="1"/>
  <c r="M363" i="1"/>
  <c r="N363" i="1" s="1"/>
  <c r="M364" i="1"/>
  <c r="N364" i="1" s="1"/>
  <c r="M365" i="1"/>
  <c r="N365" i="1" s="1"/>
  <c r="M366" i="1"/>
  <c r="N366" i="1" s="1"/>
  <c r="M367" i="1"/>
  <c r="N367" i="1" s="1"/>
  <c r="M368" i="1"/>
  <c r="N368" i="1" s="1"/>
  <c r="M369" i="1"/>
  <c r="N369" i="1" s="1"/>
  <c r="M370" i="1"/>
  <c r="N370" i="1" s="1"/>
  <c r="M371" i="1"/>
  <c r="N371" i="1" s="1"/>
  <c r="M372" i="1"/>
  <c r="N372" i="1" s="1"/>
  <c r="M373" i="1"/>
  <c r="N373" i="1" s="1"/>
  <c r="M374" i="1"/>
  <c r="N374" i="1" s="1"/>
  <c r="M375" i="1"/>
  <c r="N375" i="1" s="1"/>
  <c r="M376" i="1"/>
  <c r="N376" i="1" s="1"/>
  <c r="M377" i="1"/>
  <c r="N377" i="1" s="1"/>
  <c r="M378" i="1"/>
  <c r="N378" i="1" s="1"/>
  <c r="M379" i="1"/>
  <c r="N379" i="1" s="1"/>
  <c r="M380" i="1"/>
  <c r="N380" i="1" s="1"/>
  <c r="M381" i="1"/>
  <c r="N381" i="1" s="1"/>
  <c r="M382" i="1"/>
  <c r="N382" i="1" s="1"/>
  <c r="M383" i="1"/>
  <c r="N383" i="1" s="1"/>
  <c r="M384" i="1"/>
  <c r="N384" i="1" s="1"/>
  <c r="M385" i="1"/>
  <c r="N385" i="1" s="1"/>
  <c r="M386" i="1"/>
  <c r="N386" i="1" s="1"/>
  <c r="M387" i="1"/>
  <c r="N387" i="1" s="1"/>
  <c r="M388" i="1"/>
  <c r="N388" i="1" s="1"/>
  <c r="M389" i="1"/>
  <c r="N389" i="1" s="1"/>
  <c r="M390" i="1"/>
  <c r="N390" i="1" s="1"/>
  <c r="M391" i="1"/>
  <c r="N391" i="1" s="1"/>
  <c r="M392" i="1"/>
  <c r="N392" i="1" s="1"/>
  <c r="M393" i="1"/>
  <c r="N393" i="1" s="1"/>
  <c r="M394" i="1"/>
  <c r="N394" i="1" s="1"/>
  <c r="M395" i="1"/>
  <c r="N395" i="1" s="1"/>
  <c r="M396" i="1"/>
  <c r="N396" i="1" s="1"/>
  <c r="M397" i="1"/>
  <c r="N397" i="1" s="1"/>
  <c r="M398" i="1"/>
  <c r="N398" i="1" s="1"/>
  <c r="M399" i="1"/>
  <c r="N399" i="1" s="1"/>
  <c r="M400" i="1"/>
  <c r="N400" i="1" s="1"/>
  <c r="M401" i="1"/>
  <c r="N401" i="1" s="1"/>
  <c r="M402" i="1"/>
  <c r="N402" i="1" s="1"/>
  <c r="M403" i="1"/>
  <c r="N403" i="1" s="1"/>
  <c r="M404" i="1"/>
  <c r="N404" i="1" s="1"/>
  <c r="M405" i="1"/>
  <c r="N405" i="1" s="1"/>
  <c r="M406" i="1"/>
  <c r="N406" i="1" s="1"/>
  <c r="M407" i="1"/>
  <c r="N407" i="1" s="1"/>
  <c r="M408" i="1"/>
  <c r="N408" i="1" s="1"/>
  <c r="M409" i="1"/>
  <c r="N409" i="1" s="1"/>
  <c r="M410" i="1"/>
  <c r="N410" i="1" s="1"/>
  <c r="M411" i="1"/>
  <c r="N411" i="1" s="1"/>
  <c r="M412" i="1"/>
  <c r="N412" i="1" s="1"/>
  <c r="M413" i="1"/>
  <c r="N413" i="1" s="1"/>
  <c r="M414" i="1"/>
  <c r="N414" i="1" s="1"/>
  <c r="M415" i="1"/>
  <c r="N415" i="1" s="1"/>
  <c r="M416" i="1"/>
  <c r="N416" i="1" s="1"/>
  <c r="M417" i="1"/>
  <c r="N417" i="1" s="1"/>
  <c r="M418" i="1"/>
  <c r="N418" i="1" s="1"/>
  <c r="M419" i="1"/>
  <c r="N419" i="1" s="1"/>
  <c r="M420" i="1"/>
  <c r="N420" i="1" s="1"/>
  <c r="M421" i="1"/>
  <c r="N421" i="1" s="1"/>
  <c r="M422" i="1"/>
  <c r="N422" i="1" s="1"/>
  <c r="M423" i="1"/>
  <c r="N423" i="1" s="1"/>
  <c r="M424" i="1"/>
  <c r="N424" i="1" s="1"/>
  <c r="M425" i="1"/>
  <c r="N425" i="1" s="1"/>
  <c r="M426" i="1"/>
  <c r="N426" i="1" s="1"/>
  <c r="M427" i="1"/>
  <c r="N427" i="1" s="1"/>
  <c r="M428" i="1"/>
  <c r="N428" i="1" s="1"/>
  <c r="M429" i="1"/>
  <c r="N429" i="1" s="1"/>
  <c r="M430" i="1"/>
  <c r="N430" i="1" s="1"/>
  <c r="M431" i="1"/>
  <c r="N431" i="1" s="1"/>
  <c r="M432" i="1"/>
  <c r="N432" i="1" s="1"/>
  <c r="M433" i="1"/>
  <c r="N433" i="1" s="1"/>
  <c r="M434" i="1"/>
  <c r="N434" i="1" s="1"/>
  <c r="M435" i="1"/>
  <c r="N435" i="1" s="1"/>
  <c r="M436" i="1"/>
  <c r="N436" i="1" s="1"/>
  <c r="M437" i="1"/>
  <c r="N437" i="1" s="1"/>
  <c r="M438" i="1"/>
  <c r="N438" i="1" s="1"/>
  <c r="M439" i="1"/>
  <c r="N439" i="1" s="1"/>
  <c r="M440" i="1"/>
  <c r="N440" i="1" s="1"/>
  <c r="M441" i="1"/>
  <c r="N441" i="1" s="1"/>
  <c r="M442" i="1"/>
  <c r="N442" i="1" s="1"/>
  <c r="M443" i="1"/>
  <c r="N443" i="1" s="1"/>
  <c r="M444" i="1"/>
  <c r="N444" i="1" s="1"/>
  <c r="M445" i="1"/>
  <c r="N445" i="1" s="1"/>
  <c r="M446" i="1"/>
  <c r="N446" i="1" s="1"/>
  <c r="M447" i="1"/>
  <c r="N447" i="1" s="1"/>
  <c r="M448" i="1"/>
  <c r="N448" i="1" s="1"/>
  <c r="M449" i="1"/>
  <c r="N449" i="1" s="1"/>
  <c r="M450" i="1"/>
  <c r="N450" i="1" s="1"/>
  <c r="M451" i="1"/>
  <c r="N451" i="1" s="1"/>
  <c r="M452" i="1"/>
  <c r="N452" i="1" s="1"/>
  <c r="M453" i="1"/>
  <c r="N453" i="1" s="1"/>
  <c r="M454" i="1"/>
  <c r="N454" i="1" s="1"/>
  <c r="M455" i="1"/>
  <c r="N455" i="1" s="1"/>
  <c r="M456" i="1"/>
  <c r="N456" i="1" s="1"/>
  <c r="M457" i="1"/>
  <c r="N457" i="1" s="1"/>
  <c r="M458" i="1"/>
  <c r="N458" i="1" s="1"/>
  <c r="M459" i="1"/>
  <c r="N459" i="1" s="1"/>
  <c r="M460" i="1"/>
  <c r="N460" i="1" s="1"/>
  <c r="M461" i="1"/>
  <c r="N461" i="1" s="1"/>
  <c r="M462" i="1"/>
  <c r="N462" i="1" s="1"/>
  <c r="M463" i="1"/>
  <c r="N463" i="1" s="1"/>
  <c r="M464" i="1"/>
  <c r="N464" i="1" s="1"/>
  <c r="M465" i="1"/>
  <c r="N465" i="1" s="1"/>
  <c r="M466" i="1"/>
  <c r="N466" i="1" s="1"/>
  <c r="M467" i="1"/>
  <c r="N467" i="1" s="1"/>
  <c r="M468" i="1"/>
  <c r="N468" i="1" s="1"/>
  <c r="M469" i="1"/>
  <c r="N469" i="1" s="1"/>
  <c r="M470" i="1"/>
  <c r="N470" i="1" s="1"/>
  <c r="M471" i="1"/>
  <c r="N471" i="1" s="1"/>
  <c r="M472" i="1"/>
  <c r="N472" i="1" s="1"/>
  <c r="M473" i="1"/>
  <c r="N473" i="1" s="1"/>
  <c r="M474" i="1"/>
  <c r="N474" i="1" s="1"/>
  <c r="M475" i="1"/>
  <c r="N475" i="1" s="1"/>
  <c r="M476" i="1"/>
  <c r="N476" i="1" s="1"/>
  <c r="M477" i="1"/>
  <c r="N477" i="1" s="1"/>
  <c r="M478" i="1"/>
  <c r="N478" i="1" s="1"/>
  <c r="M479" i="1"/>
  <c r="N479" i="1" s="1"/>
  <c r="M480" i="1"/>
  <c r="N480" i="1" s="1"/>
  <c r="M481" i="1"/>
  <c r="N481" i="1" s="1"/>
  <c r="M482" i="1"/>
  <c r="N482" i="1" s="1"/>
  <c r="M483" i="1"/>
  <c r="N483" i="1" s="1"/>
  <c r="M484" i="1"/>
  <c r="N484" i="1" s="1"/>
  <c r="M485" i="1"/>
  <c r="N485" i="1" s="1"/>
  <c r="M486" i="1"/>
  <c r="N486" i="1" s="1"/>
  <c r="M487" i="1"/>
  <c r="N487" i="1" s="1"/>
  <c r="M488" i="1"/>
  <c r="N488" i="1" s="1"/>
  <c r="M489" i="1"/>
  <c r="N489" i="1" s="1"/>
  <c r="M490" i="1"/>
  <c r="N490" i="1" s="1"/>
  <c r="M491" i="1"/>
  <c r="N491" i="1" s="1"/>
  <c r="M492" i="1"/>
  <c r="N492" i="1" s="1"/>
  <c r="M493" i="1"/>
  <c r="N493" i="1" s="1"/>
  <c r="M494" i="1"/>
  <c r="N494" i="1" s="1"/>
  <c r="M495" i="1"/>
  <c r="N495" i="1" s="1"/>
  <c r="M496" i="1"/>
  <c r="N496" i="1" s="1"/>
  <c r="M497" i="1"/>
  <c r="N497" i="1" s="1"/>
  <c r="M498" i="1"/>
  <c r="N498" i="1" s="1"/>
  <c r="M499" i="1"/>
  <c r="N499" i="1" s="1"/>
  <c r="M500" i="1"/>
  <c r="N500" i="1" s="1"/>
  <c r="M501" i="1"/>
  <c r="N501" i="1" s="1"/>
  <c r="M502" i="1"/>
  <c r="N502" i="1" s="1"/>
  <c r="M503" i="1"/>
  <c r="N503" i="1" s="1"/>
  <c r="M504" i="1"/>
  <c r="N504" i="1" s="1"/>
  <c r="M505" i="1"/>
  <c r="N505" i="1" s="1"/>
  <c r="M506" i="1"/>
  <c r="N506" i="1" s="1"/>
  <c r="M507" i="1"/>
  <c r="N507" i="1" s="1"/>
  <c r="M508" i="1"/>
  <c r="N508" i="1" s="1"/>
  <c r="M509" i="1"/>
  <c r="N509" i="1" s="1"/>
  <c r="M510" i="1"/>
  <c r="N510" i="1" s="1"/>
  <c r="M511" i="1"/>
  <c r="N511" i="1" s="1"/>
  <c r="M512" i="1"/>
  <c r="N512" i="1" s="1"/>
  <c r="M513" i="1"/>
  <c r="N513" i="1" s="1"/>
  <c r="M514" i="1"/>
  <c r="N514" i="1" s="1"/>
  <c r="M515" i="1"/>
  <c r="N515" i="1" s="1"/>
  <c r="M516" i="1"/>
  <c r="N516" i="1" s="1"/>
  <c r="M517" i="1"/>
  <c r="N517" i="1" s="1"/>
  <c r="M518" i="1"/>
  <c r="N518" i="1" s="1"/>
  <c r="M519" i="1"/>
  <c r="N519" i="1" s="1"/>
  <c r="M520" i="1"/>
  <c r="N520" i="1" s="1"/>
  <c r="M521" i="1"/>
  <c r="N521" i="1" s="1"/>
  <c r="M522" i="1"/>
  <c r="N522" i="1" s="1"/>
  <c r="M523" i="1"/>
  <c r="N523" i="1" s="1"/>
  <c r="M524" i="1"/>
  <c r="N524" i="1" s="1"/>
  <c r="M525" i="1"/>
  <c r="N525" i="1" s="1"/>
  <c r="M526" i="1"/>
  <c r="N526" i="1" s="1"/>
  <c r="M527" i="1"/>
  <c r="N527" i="1" s="1"/>
  <c r="M528" i="1"/>
  <c r="N528" i="1" s="1"/>
  <c r="M529" i="1"/>
  <c r="N529" i="1" s="1"/>
  <c r="M530" i="1"/>
  <c r="N530" i="1" s="1"/>
  <c r="M531" i="1"/>
  <c r="N531" i="1" s="1"/>
  <c r="M532" i="1"/>
  <c r="N532" i="1" s="1"/>
  <c r="M533" i="1"/>
  <c r="N533" i="1" s="1"/>
  <c r="M534" i="1"/>
  <c r="N534" i="1" s="1"/>
  <c r="M535" i="1"/>
  <c r="N535" i="1" s="1"/>
  <c r="M536" i="1"/>
  <c r="N536" i="1" s="1"/>
  <c r="M537" i="1"/>
  <c r="N537" i="1" s="1"/>
  <c r="M538" i="1"/>
  <c r="N538" i="1" s="1"/>
  <c r="M539" i="1"/>
  <c r="N539" i="1" s="1"/>
  <c r="M540" i="1"/>
  <c r="N540" i="1" s="1"/>
  <c r="M541" i="1"/>
  <c r="N541" i="1" s="1"/>
  <c r="M542" i="1"/>
  <c r="N542" i="1" s="1"/>
  <c r="M543" i="1"/>
  <c r="N543" i="1" s="1"/>
  <c r="M544" i="1"/>
  <c r="N544" i="1" s="1"/>
  <c r="M545" i="1"/>
  <c r="N545" i="1" s="1"/>
  <c r="M546" i="1"/>
  <c r="N546" i="1" s="1"/>
  <c r="M547" i="1"/>
  <c r="N547" i="1" s="1"/>
  <c r="M548" i="1"/>
  <c r="N548" i="1" s="1"/>
  <c r="M549" i="1"/>
  <c r="N549" i="1" s="1"/>
  <c r="M550" i="1"/>
  <c r="N550" i="1" s="1"/>
  <c r="M551" i="1"/>
  <c r="N551" i="1" s="1"/>
  <c r="M552" i="1"/>
  <c r="N552" i="1" s="1"/>
  <c r="M553" i="1"/>
  <c r="N553" i="1" s="1"/>
  <c r="M554" i="1"/>
  <c r="N554" i="1" s="1"/>
  <c r="M555" i="1"/>
  <c r="N555" i="1" s="1"/>
  <c r="M556" i="1"/>
  <c r="N556" i="1" s="1"/>
  <c r="M557" i="1"/>
  <c r="N557" i="1" s="1"/>
  <c r="M558" i="1"/>
  <c r="N558" i="1" s="1"/>
  <c r="M559" i="1"/>
  <c r="N559" i="1" s="1"/>
  <c r="M560" i="1"/>
  <c r="N560" i="1" s="1"/>
  <c r="M561" i="1"/>
  <c r="N561" i="1" s="1"/>
  <c r="M562" i="1"/>
  <c r="N562" i="1" s="1"/>
  <c r="M563" i="1"/>
  <c r="N563" i="1" s="1"/>
  <c r="M564" i="1"/>
  <c r="N564" i="1" s="1"/>
  <c r="M565" i="1"/>
  <c r="N565" i="1" s="1"/>
  <c r="M566" i="1"/>
  <c r="N566" i="1" s="1"/>
  <c r="M567" i="1"/>
  <c r="N567" i="1" s="1"/>
  <c r="M568" i="1"/>
  <c r="N568" i="1" s="1"/>
  <c r="M569" i="1"/>
  <c r="N569" i="1" s="1"/>
  <c r="M570" i="1"/>
  <c r="N570" i="1" s="1"/>
  <c r="M571" i="1"/>
  <c r="N571" i="1" s="1"/>
  <c r="M572" i="1"/>
  <c r="N572" i="1" s="1"/>
  <c r="M573" i="1"/>
  <c r="N573" i="1" s="1"/>
  <c r="M574" i="1"/>
  <c r="N574" i="1" s="1"/>
  <c r="M575" i="1"/>
  <c r="N575" i="1" s="1"/>
  <c r="M576" i="1"/>
  <c r="N576" i="1" s="1"/>
  <c r="M577" i="1"/>
  <c r="N577" i="1" s="1"/>
  <c r="M578" i="1"/>
  <c r="N578" i="1" s="1"/>
  <c r="M579" i="1"/>
  <c r="N579" i="1" s="1"/>
  <c r="M580" i="1"/>
  <c r="N580" i="1" s="1"/>
  <c r="M581" i="1"/>
  <c r="N581" i="1" s="1"/>
  <c r="M582" i="1"/>
  <c r="N582" i="1" s="1"/>
  <c r="M583" i="1"/>
  <c r="N583" i="1" s="1"/>
  <c r="M584" i="1"/>
  <c r="N584" i="1" s="1"/>
  <c r="M585" i="1"/>
  <c r="N585" i="1" s="1"/>
  <c r="M586" i="1"/>
  <c r="N586" i="1" s="1"/>
  <c r="M587" i="1"/>
  <c r="N587" i="1" s="1"/>
  <c r="M588" i="1"/>
  <c r="N588" i="1" s="1"/>
  <c r="M589" i="1"/>
  <c r="N589" i="1" s="1"/>
  <c r="M590" i="1"/>
  <c r="N590" i="1" s="1"/>
  <c r="M591" i="1"/>
  <c r="N591" i="1" s="1"/>
  <c r="M592" i="1"/>
  <c r="N592" i="1" s="1"/>
  <c r="M593" i="1"/>
  <c r="N593" i="1" s="1"/>
  <c r="M594" i="1"/>
  <c r="N594" i="1" s="1"/>
  <c r="M595" i="1"/>
  <c r="N595" i="1" s="1"/>
  <c r="M596" i="1"/>
  <c r="N596" i="1" s="1"/>
  <c r="M597" i="1"/>
  <c r="N597" i="1" s="1"/>
  <c r="M598" i="1"/>
  <c r="N598" i="1" s="1"/>
  <c r="M599" i="1"/>
  <c r="N599" i="1" s="1"/>
  <c r="M600" i="1"/>
  <c r="N600" i="1" s="1"/>
  <c r="M601" i="1"/>
  <c r="N601" i="1" s="1"/>
  <c r="M602" i="1"/>
  <c r="N602" i="1" s="1"/>
  <c r="M603" i="1"/>
  <c r="N603" i="1" s="1"/>
  <c r="M604" i="1"/>
  <c r="N604" i="1" s="1"/>
  <c r="M605" i="1"/>
  <c r="N605" i="1" s="1"/>
  <c r="M606" i="1"/>
  <c r="N606" i="1" s="1"/>
  <c r="M607" i="1"/>
  <c r="N607" i="1" s="1"/>
  <c r="M608" i="1"/>
  <c r="N608" i="1" s="1"/>
  <c r="M609" i="1"/>
  <c r="N609" i="1" s="1"/>
  <c r="M610" i="1"/>
  <c r="N610" i="1" s="1"/>
  <c r="M611" i="1"/>
  <c r="N611" i="1" s="1"/>
  <c r="M612" i="1"/>
  <c r="N612" i="1" s="1"/>
  <c r="M613" i="1"/>
  <c r="N613" i="1" s="1"/>
  <c r="M614" i="1"/>
  <c r="N614" i="1" s="1"/>
  <c r="M615" i="1"/>
  <c r="N615" i="1" s="1"/>
  <c r="M616" i="1"/>
  <c r="N616" i="1" s="1"/>
  <c r="M617" i="1"/>
  <c r="N617" i="1" s="1"/>
  <c r="M618" i="1"/>
  <c r="N618" i="1" s="1"/>
  <c r="M619" i="1"/>
  <c r="N619" i="1" s="1"/>
  <c r="M620" i="1"/>
  <c r="N620" i="1" s="1"/>
  <c r="M621" i="1"/>
  <c r="N621" i="1" s="1"/>
  <c r="M622" i="1"/>
  <c r="N622" i="1" s="1"/>
  <c r="M623" i="1"/>
  <c r="N623" i="1" s="1"/>
  <c r="M624" i="1"/>
  <c r="N624" i="1" s="1"/>
  <c r="M625" i="1"/>
  <c r="N625" i="1" s="1"/>
  <c r="M626" i="1"/>
  <c r="N626" i="1" s="1"/>
  <c r="M627" i="1"/>
  <c r="N627" i="1" s="1"/>
  <c r="M628" i="1"/>
  <c r="N628" i="1" s="1"/>
  <c r="M629" i="1"/>
  <c r="N629" i="1" s="1"/>
  <c r="M630" i="1"/>
  <c r="N630" i="1" s="1"/>
  <c r="M631" i="1"/>
  <c r="N631" i="1" s="1"/>
  <c r="M632" i="1"/>
  <c r="N632" i="1" s="1"/>
  <c r="M633" i="1"/>
  <c r="N633" i="1" s="1"/>
  <c r="M634" i="1"/>
  <c r="N634" i="1" s="1"/>
  <c r="M635" i="1"/>
  <c r="N635" i="1" s="1"/>
  <c r="M636" i="1"/>
  <c r="N636" i="1" s="1"/>
  <c r="M637" i="1"/>
  <c r="N637" i="1" s="1"/>
  <c r="M638" i="1"/>
  <c r="N638" i="1" s="1"/>
  <c r="M639" i="1"/>
  <c r="N639" i="1" s="1"/>
  <c r="M640" i="1"/>
  <c r="N640" i="1" s="1"/>
  <c r="M641" i="1"/>
  <c r="N641" i="1" s="1"/>
  <c r="M642" i="1"/>
  <c r="N642" i="1" s="1"/>
  <c r="M643" i="1"/>
  <c r="N643" i="1" s="1"/>
  <c r="M644" i="1"/>
  <c r="N644" i="1" s="1"/>
  <c r="M645" i="1"/>
  <c r="N645" i="1" s="1"/>
  <c r="M646" i="1"/>
  <c r="N646" i="1" s="1"/>
  <c r="M647" i="1"/>
  <c r="N647" i="1" s="1"/>
  <c r="M648" i="1"/>
  <c r="N648" i="1" s="1"/>
  <c r="M649" i="1"/>
  <c r="N649" i="1" s="1"/>
  <c r="M650" i="1"/>
  <c r="N650" i="1" s="1"/>
  <c r="M651" i="1"/>
  <c r="N651" i="1" s="1"/>
  <c r="M652" i="1"/>
  <c r="N652" i="1" s="1"/>
  <c r="M653" i="1"/>
  <c r="N653" i="1" s="1"/>
  <c r="M654" i="1"/>
  <c r="N654" i="1" s="1"/>
  <c r="M655" i="1"/>
  <c r="N655" i="1" s="1"/>
  <c r="M656" i="1"/>
  <c r="N656" i="1" s="1"/>
  <c r="M657" i="1"/>
  <c r="N657" i="1" s="1"/>
  <c r="M658" i="1"/>
  <c r="N658" i="1" s="1"/>
  <c r="M659" i="1"/>
  <c r="N659" i="1" s="1"/>
  <c r="M660" i="1"/>
  <c r="N660" i="1" s="1"/>
  <c r="M661" i="1"/>
  <c r="N661" i="1" s="1"/>
  <c r="M662" i="1"/>
  <c r="N662" i="1" s="1"/>
  <c r="M663" i="1"/>
  <c r="N663" i="1" s="1"/>
  <c r="M664" i="1"/>
  <c r="N664" i="1" s="1"/>
  <c r="M665" i="1"/>
  <c r="N665" i="1" s="1"/>
  <c r="M666" i="1"/>
  <c r="N666" i="1" s="1"/>
  <c r="M667" i="1"/>
  <c r="N667" i="1" s="1"/>
  <c r="M668" i="1"/>
  <c r="N668" i="1" s="1"/>
  <c r="M669" i="1"/>
  <c r="N669" i="1" s="1"/>
  <c r="M670" i="1"/>
  <c r="N670" i="1" s="1"/>
  <c r="M671" i="1"/>
  <c r="N671" i="1" s="1"/>
  <c r="M672" i="1"/>
  <c r="N672" i="1" s="1"/>
  <c r="M673" i="1"/>
  <c r="N673" i="1" s="1"/>
  <c r="M674" i="1"/>
  <c r="N674" i="1" s="1"/>
  <c r="M675" i="1"/>
  <c r="N675" i="1" s="1"/>
  <c r="M676" i="1"/>
  <c r="N676" i="1" s="1"/>
  <c r="M677" i="1"/>
  <c r="N677" i="1" s="1"/>
  <c r="M678" i="1"/>
  <c r="N678" i="1" s="1"/>
  <c r="M679" i="1"/>
  <c r="N679" i="1" s="1"/>
  <c r="M680" i="1"/>
  <c r="N680" i="1" s="1"/>
  <c r="M681" i="1"/>
  <c r="N681" i="1" s="1"/>
  <c r="M682" i="1"/>
  <c r="N682" i="1" s="1"/>
  <c r="M683" i="1"/>
  <c r="N683" i="1" s="1"/>
  <c r="M684" i="1"/>
  <c r="N684" i="1" s="1"/>
  <c r="M685" i="1"/>
  <c r="N685" i="1" s="1"/>
  <c r="M686" i="1"/>
  <c r="N686" i="1" s="1"/>
  <c r="M687" i="1"/>
  <c r="N687" i="1" s="1"/>
  <c r="M688" i="1"/>
  <c r="N688" i="1" s="1"/>
  <c r="M689" i="1"/>
  <c r="N689" i="1" s="1"/>
  <c r="M690" i="1"/>
  <c r="N690" i="1" s="1"/>
  <c r="M691" i="1"/>
  <c r="N691" i="1" s="1"/>
  <c r="M692" i="1"/>
  <c r="N692" i="1" s="1"/>
  <c r="M693" i="1"/>
  <c r="N693" i="1" s="1"/>
  <c r="M694" i="1"/>
  <c r="N694" i="1" s="1"/>
  <c r="M695" i="1"/>
  <c r="N695" i="1" s="1"/>
  <c r="M696" i="1"/>
  <c r="N696" i="1" s="1"/>
  <c r="M697" i="1"/>
  <c r="N697" i="1" s="1"/>
  <c r="M698" i="1"/>
  <c r="N698" i="1" s="1"/>
  <c r="M2" i="1"/>
  <c r="N2" i="1" s="1"/>
  <c r="H11" i="16"/>
  <c r="G11" i="16" l="1"/>
  <c r="G13" i="16" s="1"/>
  <c r="I681" i="1" l="1"/>
  <c r="H681" i="1"/>
  <c r="I679" i="1"/>
  <c r="H679" i="1"/>
  <c r="I678" i="1"/>
  <c r="H678" i="1"/>
  <c r="I677" i="1"/>
  <c r="H677" i="1"/>
  <c r="I676" i="1"/>
  <c r="H676" i="1"/>
  <c r="I675" i="1"/>
  <c r="H675" i="1"/>
  <c r="I674" i="1"/>
  <c r="H674" i="1"/>
  <c r="I673" i="1"/>
  <c r="H673" i="1"/>
  <c r="I672" i="1"/>
  <c r="H672" i="1"/>
  <c r="I671" i="1"/>
  <c r="H671" i="1"/>
  <c r="I669" i="1"/>
  <c r="H669" i="1"/>
  <c r="I668" i="1"/>
  <c r="H668" i="1"/>
  <c r="I667" i="1"/>
  <c r="H667" i="1"/>
  <c r="I664" i="1"/>
  <c r="H664" i="1"/>
  <c r="I663" i="1"/>
  <c r="H663" i="1"/>
  <c r="I662" i="1"/>
  <c r="H662" i="1"/>
  <c r="I661" i="1"/>
  <c r="H661" i="1"/>
  <c r="I660" i="1"/>
  <c r="H660" i="1"/>
  <c r="I659" i="1"/>
  <c r="H659" i="1"/>
  <c r="I658" i="1"/>
  <c r="H658" i="1"/>
  <c r="I657" i="1"/>
  <c r="H657" i="1"/>
  <c r="I655" i="1"/>
  <c r="H655" i="1"/>
  <c r="I654" i="1"/>
  <c r="H654" i="1"/>
  <c r="I653" i="1"/>
  <c r="H653" i="1"/>
  <c r="I652" i="1"/>
  <c r="H652" i="1"/>
  <c r="I651" i="1"/>
  <c r="H651" i="1"/>
  <c r="I650" i="1"/>
  <c r="H650" i="1"/>
  <c r="I648" i="1"/>
  <c r="H648" i="1"/>
  <c r="I647" i="1"/>
  <c r="H647" i="1"/>
  <c r="I646" i="1"/>
  <c r="H646" i="1"/>
  <c r="I643" i="1"/>
  <c r="H643" i="1"/>
  <c r="I641" i="1"/>
  <c r="H641" i="1"/>
  <c r="I640" i="1"/>
  <c r="H640" i="1"/>
  <c r="I639" i="1"/>
  <c r="H639" i="1"/>
  <c r="I638" i="1"/>
  <c r="H638" i="1"/>
  <c r="I637" i="1"/>
  <c r="H637" i="1"/>
  <c r="I636" i="1"/>
  <c r="H636" i="1"/>
  <c r="I635" i="1"/>
  <c r="H635" i="1"/>
  <c r="I634" i="1"/>
  <c r="H634" i="1"/>
  <c r="I633" i="1"/>
  <c r="H633" i="1"/>
  <c r="I632" i="1"/>
  <c r="H632" i="1"/>
  <c r="I631" i="1"/>
  <c r="H631" i="1"/>
  <c r="I630" i="1"/>
  <c r="H630" i="1"/>
  <c r="I629" i="1"/>
  <c r="H629" i="1"/>
  <c r="I628" i="1"/>
  <c r="H628" i="1"/>
  <c r="I627" i="1"/>
  <c r="H627" i="1"/>
  <c r="I626" i="1"/>
  <c r="H626" i="1"/>
  <c r="I625" i="1"/>
  <c r="H625" i="1"/>
  <c r="I624" i="1"/>
  <c r="H624" i="1"/>
  <c r="I622" i="1"/>
  <c r="H622" i="1"/>
  <c r="I621" i="1"/>
  <c r="H621" i="1"/>
  <c r="I620" i="1"/>
  <c r="H620" i="1"/>
  <c r="I619" i="1"/>
  <c r="H619" i="1"/>
  <c r="I618" i="1"/>
  <c r="H618" i="1"/>
  <c r="I617" i="1"/>
  <c r="H617" i="1"/>
  <c r="I616" i="1"/>
  <c r="H616" i="1"/>
  <c r="I615" i="1"/>
  <c r="H615" i="1"/>
  <c r="I614" i="1"/>
  <c r="H614" i="1"/>
  <c r="I613" i="1"/>
  <c r="H613" i="1"/>
  <c r="I612" i="1"/>
  <c r="H612" i="1"/>
  <c r="I610" i="1"/>
  <c r="H610" i="1"/>
  <c r="I609" i="1"/>
  <c r="H609" i="1"/>
  <c r="I608" i="1"/>
  <c r="H608" i="1"/>
  <c r="I607" i="1"/>
  <c r="H607" i="1"/>
  <c r="I606" i="1"/>
  <c r="H606" i="1"/>
  <c r="I604" i="1"/>
  <c r="H604" i="1"/>
  <c r="I603" i="1"/>
  <c r="H603" i="1"/>
  <c r="I602" i="1"/>
  <c r="H602" i="1"/>
  <c r="I601" i="1"/>
  <c r="H601" i="1"/>
  <c r="I600" i="1"/>
  <c r="H600" i="1"/>
  <c r="I599" i="1"/>
  <c r="H599" i="1"/>
  <c r="I598" i="1"/>
  <c r="H598" i="1"/>
  <c r="I597" i="1"/>
  <c r="H597" i="1"/>
  <c r="I596" i="1"/>
  <c r="H596" i="1"/>
  <c r="I595" i="1"/>
  <c r="H595" i="1"/>
  <c r="I594" i="1"/>
  <c r="H594" i="1"/>
  <c r="I593" i="1"/>
  <c r="H593" i="1"/>
  <c r="I592" i="1"/>
  <c r="H592" i="1"/>
  <c r="I591" i="1"/>
  <c r="H591" i="1"/>
  <c r="I588" i="1"/>
  <c r="H588" i="1"/>
  <c r="I587" i="1"/>
  <c r="H587" i="1"/>
  <c r="I586" i="1"/>
  <c r="H586" i="1"/>
  <c r="I584" i="1"/>
  <c r="H584" i="1"/>
  <c r="I583" i="1"/>
  <c r="H583" i="1"/>
  <c r="I582" i="1"/>
  <c r="H582" i="1"/>
  <c r="I581" i="1"/>
  <c r="H581" i="1"/>
  <c r="I580" i="1"/>
  <c r="H580" i="1"/>
  <c r="I579" i="1"/>
  <c r="H579" i="1"/>
  <c r="I578" i="1"/>
  <c r="H578" i="1"/>
  <c r="I577" i="1"/>
  <c r="H577" i="1"/>
  <c r="I576" i="1"/>
  <c r="H576" i="1"/>
  <c r="I575" i="1"/>
  <c r="H575" i="1"/>
  <c r="I574" i="1"/>
  <c r="H574" i="1"/>
  <c r="I573" i="1"/>
  <c r="H573" i="1"/>
  <c r="I572" i="1"/>
  <c r="H572" i="1"/>
  <c r="I571" i="1"/>
  <c r="H571" i="1"/>
  <c r="I570" i="1"/>
  <c r="H570" i="1"/>
  <c r="I569" i="1"/>
  <c r="H569" i="1"/>
  <c r="I567" i="1"/>
  <c r="H567" i="1"/>
  <c r="I566" i="1"/>
  <c r="H566" i="1"/>
  <c r="I565" i="1"/>
  <c r="H565" i="1"/>
  <c r="I564" i="1"/>
  <c r="H564" i="1"/>
  <c r="I562" i="1"/>
  <c r="H562" i="1"/>
  <c r="I561" i="1"/>
  <c r="H561" i="1"/>
  <c r="I560" i="1"/>
  <c r="H560" i="1"/>
  <c r="I559" i="1"/>
  <c r="H559" i="1"/>
  <c r="I558" i="1"/>
  <c r="H558" i="1"/>
  <c r="I556" i="1"/>
  <c r="H556" i="1"/>
  <c r="I555" i="1"/>
  <c r="H555" i="1"/>
  <c r="I554" i="1"/>
  <c r="H554" i="1"/>
  <c r="I553" i="1"/>
  <c r="H553" i="1"/>
  <c r="I552" i="1"/>
  <c r="H552" i="1"/>
  <c r="I550" i="1"/>
  <c r="H550" i="1"/>
  <c r="I549" i="1"/>
  <c r="H549" i="1"/>
  <c r="I548" i="1"/>
  <c r="H548" i="1"/>
  <c r="I547" i="1"/>
  <c r="H547" i="1"/>
  <c r="I546" i="1"/>
  <c r="H546" i="1"/>
  <c r="I545" i="1"/>
  <c r="H545" i="1"/>
  <c r="I543" i="1"/>
  <c r="H543" i="1"/>
  <c r="I542" i="1"/>
  <c r="H542" i="1"/>
  <c r="I541" i="1"/>
  <c r="H541" i="1"/>
  <c r="I540" i="1"/>
  <c r="H540" i="1"/>
  <c r="I538" i="1"/>
  <c r="H538" i="1"/>
  <c r="I537" i="1"/>
  <c r="H537" i="1"/>
  <c r="I536" i="1"/>
  <c r="H536" i="1"/>
  <c r="I535" i="1"/>
  <c r="H535" i="1"/>
  <c r="I534" i="1"/>
  <c r="H534" i="1"/>
  <c r="I532" i="1"/>
  <c r="H532" i="1"/>
  <c r="I531" i="1"/>
  <c r="H531" i="1"/>
  <c r="I530" i="1"/>
  <c r="H530" i="1"/>
  <c r="I529" i="1"/>
  <c r="H529" i="1"/>
  <c r="I528" i="1"/>
  <c r="H528" i="1"/>
  <c r="I527" i="1"/>
  <c r="H527" i="1"/>
  <c r="I526" i="1"/>
  <c r="H526" i="1"/>
  <c r="I525" i="1"/>
  <c r="H525" i="1"/>
  <c r="I523" i="1"/>
  <c r="H523" i="1"/>
  <c r="I521" i="1"/>
  <c r="H521" i="1"/>
  <c r="I520" i="1"/>
  <c r="H520" i="1"/>
  <c r="I519" i="1"/>
  <c r="H519" i="1"/>
  <c r="I518" i="1"/>
  <c r="H518" i="1"/>
  <c r="I517" i="1"/>
  <c r="H517" i="1"/>
  <c r="I516" i="1"/>
  <c r="H516" i="1"/>
  <c r="I514" i="1"/>
  <c r="H514" i="1"/>
  <c r="I512" i="1"/>
  <c r="H512" i="1"/>
  <c r="I511" i="1"/>
  <c r="H511" i="1"/>
  <c r="I510" i="1"/>
  <c r="H510" i="1"/>
  <c r="I509" i="1"/>
  <c r="H509" i="1"/>
  <c r="I507" i="1"/>
  <c r="H507" i="1"/>
  <c r="I506" i="1"/>
  <c r="H506" i="1"/>
  <c r="I505" i="1"/>
  <c r="H505" i="1"/>
  <c r="I504" i="1"/>
  <c r="H504" i="1"/>
  <c r="I502" i="1"/>
  <c r="H502" i="1"/>
  <c r="I501" i="1"/>
  <c r="H501" i="1"/>
  <c r="I500" i="1"/>
  <c r="H500" i="1"/>
  <c r="I499" i="1"/>
  <c r="H499" i="1"/>
  <c r="I498" i="1"/>
  <c r="H498" i="1"/>
  <c r="I497" i="1"/>
  <c r="H497" i="1"/>
  <c r="I496" i="1"/>
  <c r="H496" i="1"/>
  <c r="I494" i="1"/>
  <c r="H494" i="1"/>
  <c r="I493" i="1"/>
  <c r="H493" i="1"/>
  <c r="I492" i="1"/>
  <c r="H492" i="1"/>
  <c r="I491" i="1"/>
  <c r="H491" i="1"/>
  <c r="I490" i="1"/>
  <c r="H490" i="1"/>
  <c r="I489" i="1"/>
  <c r="H489" i="1"/>
  <c r="I488" i="1"/>
  <c r="H488" i="1"/>
  <c r="I487" i="1"/>
  <c r="H487" i="1"/>
  <c r="I485" i="1"/>
  <c r="H485" i="1"/>
  <c r="I484" i="1"/>
  <c r="H484" i="1"/>
  <c r="I483" i="1"/>
  <c r="H483" i="1"/>
  <c r="I482" i="1"/>
  <c r="H482" i="1"/>
  <c r="I481" i="1"/>
  <c r="H481" i="1"/>
  <c r="I480" i="1"/>
  <c r="H480" i="1"/>
  <c r="I479" i="1"/>
  <c r="H479" i="1"/>
  <c r="I478" i="1"/>
  <c r="H478" i="1"/>
  <c r="I477" i="1"/>
  <c r="H477" i="1"/>
  <c r="I476" i="1"/>
  <c r="H476" i="1"/>
  <c r="I475" i="1"/>
  <c r="H475" i="1"/>
  <c r="I474" i="1"/>
  <c r="H474" i="1"/>
  <c r="I473" i="1"/>
  <c r="H473" i="1"/>
  <c r="I472" i="1"/>
  <c r="H472" i="1"/>
  <c r="I470" i="1"/>
  <c r="H470" i="1"/>
  <c r="I469" i="1"/>
  <c r="H469" i="1"/>
  <c r="I468" i="1"/>
  <c r="H468" i="1"/>
  <c r="I467" i="1"/>
  <c r="H467" i="1"/>
  <c r="I466" i="1"/>
  <c r="H466" i="1"/>
  <c r="I464" i="1"/>
  <c r="H464" i="1"/>
  <c r="I463" i="1"/>
  <c r="H463" i="1"/>
  <c r="I462" i="1"/>
  <c r="H462" i="1"/>
  <c r="I461" i="1"/>
  <c r="H461" i="1"/>
  <c r="I460" i="1"/>
  <c r="H460" i="1"/>
  <c r="I459" i="1"/>
  <c r="H459" i="1"/>
  <c r="I458" i="1"/>
  <c r="H458" i="1"/>
  <c r="I457" i="1"/>
  <c r="H457" i="1"/>
  <c r="I456" i="1"/>
  <c r="H456" i="1"/>
  <c r="I455" i="1"/>
  <c r="H455" i="1"/>
  <c r="I454" i="1"/>
  <c r="H454" i="1"/>
  <c r="I453" i="1"/>
  <c r="H453" i="1"/>
  <c r="I452" i="1"/>
  <c r="H452" i="1"/>
  <c r="I451" i="1"/>
  <c r="H451" i="1"/>
  <c r="I450" i="1"/>
  <c r="H450" i="1"/>
  <c r="I449" i="1"/>
  <c r="H449" i="1"/>
  <c r="I448" i="1"/>
  <c r="H448" i="1"/>
  <c r="I447" i="1"/>
  <c r="H447" i="1"/>
  <c r="I446" i="1"/>
  <c r="H446" i="1"/>
  <c r="I445" i="1"/>
  <c r="H445" i="1"/>
  <c r="I444" i="1"/>
  <c r="H444" i="1"/>
  <c r="I442" i="1"/>
  <c r="H442" i="1"/>
  <c r="I441" i="1"/>
  <c r="H441" i="1"/>
  <c r="I440" i="1"/>
  <c r="H440" i="1"/>
  <c r="I439" i="1"/>
  <c r="H439" i="1"/>
  <c r="I438" i="1"/>
  <c r="H438" i="1"/>
  <c r="I437" i="1"/>
  <c r="H437" i="1"/>
  <c r="I436" i="1"/>
  <c r="H436" i="1"/>
  <c r="I435" i="1"/>
  <c r="H435" i="1"/>
  <c r="I434" i="1"/>
  <c r="H434" i="1"/>
  <c r="I433" i="1"/>
  <c r="H433" i="1"/>
  <c r="I432" i="1"/>
  <c r="H432" i="1"/>
  <c r="I431" i="1"/>
  <c r="H431" i="1"/>
  <c r="I429" i="1"/>
  <c r="H429" i="1"/>
  <c r="I428" i="1"/>
  <c r="H428" i="1"/>
  <c r="I427" i="1"/>
  <c r="H427" i="1"/>
  <c r="I425" i="1"/>
  <c r="H425" i="1"/>
  <c r="I424" i="1"/>
  <c r="H424" i="1"/>
  <c r="I423" i="1"/>
  <c r="H423" i="1"/>
  <c r="I422" i="1"/>
  <c r="H422" i="1"/>
  <c r="I421" i="1"/>
  <c r="H421" i="1"/>
  <c r="I420" i="1"/>
  <c r="H420" i="1"/>
  <c r="I419" i="1"/>
  <c r="H419" i="1"/>
  <c r="I418" i="1"/>
  <c r="H418" i="1"/>
  <c r="I417" i="1"/>
  <c r="H417" i="1"/>
  <c r="I416" i="1"/>
  <c r="H416" i="1"/>
  <c r="I415" i="1"/>
  <c r="H415" i="1"/>
  <c r="I414" i="1"/>
  <c r="H414" i="1"/>
  <c r="I413" i="1"/>
  <c r="H413" i="1"/>
  <c r="I410" i="1"/>
  <c r="H410" i="1"/>
  <c r="I409" i="1"/>
  <c r="H409" i="1"/>
  <c r="I408" i="1"/>
  <c r="H408" i="1"/>
  <c r="I406" i="1"/>
  <c r="H406" i="1"/>
  <c r="I405" i="1"/>
  <c r="H405" i="1"/>
  <c r="I404" i="1"/>
  <c r="H404" i="1"/>
  <c r="I403" i="1"/>
  <c r="H403" i="1"/>
  <c r="I402" i="1"/>
  <c r="H402" i="1"/>
  <c r="I401" i="1"/>
  <c r="H401" i="1"/>
  <c r="I400" i="1"/>
  <c r="H400" i="1"/>
  <c r="I398" i="1"/>
  <c r="H398" i="1"/>
  <c r="I396" i="1"/>
  <c r="H396" i="1"/>
  <c r="I395" i="1"/>
  <c r="H395" i="1"/>
  <c r="I394" i="1"/>
  <c r="H394" i="1"/>
  <c r="I393" i="1"/>
  <c r="H393" i="1"/>
  <c r="I392" i="1"/>
  <c r="H392" i="1"/>
  <c r="I391" i="1"/>
  <c r="H391" i="1"/>
  <c r="I390" i="1"/>
  <c r="H390" i="1"/>
  <c r="I388" i="1"/>
  <c r="H388" i="1"/>
  <c r="I387" i="1"/>
  <c r="H387" i="1"/>
  <c r="I386" i="1"/>
  <c r="H386" i="1"/>
  <c r="I385" i="1"/>
  <c r="H385" i="1"/>
  <c r="I384" i="1"/>
  <c r="H384" i="1"/>
  <c r="I383" i="1"/>
  <c r="H383" i="1"/>
  <c r="I379" i="1"/>
  <c r="H379" i="1"/>
  <c r="I378" i="1"/>
  <c r="H378" i="1"/>
  <c r="I377" i="1"/>
  <c r="H377" i="1"/>
  <c r="I376" i="1"/>
  <c r="H376" i="1"/>
  <c r="I375" i="1"/>
  <c r="H375" i="1"/>
  <c r="I373" i="1"/>
  <c r="H373" i="1"/>
  <c r="I372" i="1"/>
  <c r="H372" i="1"/>
  <c r="I371" i="1"/>
  <c r="H371" i="1"/>
  <c r="I369" i="1"/>
  <c r="H369" i="1"/>
  <c r="I368" i="1"/>
  <c r="H368" i="1"/>
  <c r="I366" i="1"/>
  <c r="H366" i="1"/>
  <c r="I365" i="1"/>
  <c r="H365" i="1"/>
  <c r="I364" i="1"/>
  <c r="H364" i="1"/>
  <c r="I363" i="1"/>
  <c r="H363" i="1"/>
  <c r="I362" i="1"/>
  <c r="H362" i="1"/>
  <c r="I361" i="1"/>
  <c r="H361" i="1"/>
  <c r="I360" i="1"/>
  <c r="H360" i="1"/>
  <c r="I359" i="1"/>
  <c r="H359" i="1"/>
  <c r="I358" i="1"/>
  <c r="H358" i="1"/>
  <c r="I357" i="1"/>
  <c r="H357" i="1"/>
  <c r="I356" i="1"/>
  <c r="H356" i="1"/>
  <c r="I355" i="1"/>
  <c r="H355" i="1"/>
  <c r="I354" i="1"/>
  <c r="H354" i="1"/>
  <c r="I353" i="1"/>
  <c r="H353" i="1"/>
  <c r="I352" i="1"/>
  <c r="H352" i="1"/>
  <c r="I351" i="1"/>
  <c r="H351" i="1"/>
  <c r="I350" i="1"/>
  <c r="H350" i="1"/>
  <c r="I349" i="1"/>
  <c r="H349" i="1"/>
  <c r="I348" i="1"/>
  <c r="H348" i="1"/>
  <c r="I347" i="1"/>
  <c r="H347" i="1"/>
  <c r="I346" i="1"/>
  <c r="H346" i="1"/>
  <c r="I345" i="1"/>
  <c r="H345" i="1"/>
  <c r="I344" i="1"/>
  <c r="H344" i="1"/>
  <c r="I343" i="1"/>
  <c r="H343" i="1"/>
  <c r="I342" i="1"/>
  <c r="H342" i="1"/>
  <c r="I341" i="1"/>
  <c r="H341" i="1"/>
  <c r="I340" i="1"/>
  <c r="H340" i="1"/>
  <c r="I338" i="1"/>
  <c r="H338" i="1"/>
  <c r="I337" i="1"/>
  <c r="H337" i="1"/>
  <c r="I336" i="1"/>
  <c r="H336" i="1"/>
  <c r="I335" i="1"/>
  <c r="H335" i="1"/>
  <c r="I334" i="1"/>
  <c r="H334" i="1"/>
  <c r="I333" i="1"/>
  <c r="H333" i="1"/>
  <c r="I332" i="1"/>
  <c r="H332" i="1"/>
  <c r="I331" i="1"/>
  <c r="H331" i="1"/>
  <c r="I330" i="1"/>
  <c r="H330" i="1"/>
  <c r="I329" i="1"/>
  <c r="H329" i="1"/>
  <c r="I328" i="1"/>
  <c r="H328" i="1"/>
  <c r="I327" i="1"/>
  <c r="H327" i="1"/>
  <c r="I326" i="1"/>
  <c r="H326" i="1"/>
  <c r="I325" i="1"/>
  <c r="H325" i="1"/>
  <c r="I324" i="1"/>
  <c r="H324" i="1"/>
  <c r="I321" i="1"/>
  <c r="H321" i="1"/>
  <c r="I320" i="1"/>
  <c r="H320" i="1"/>
  <c r="I319" i="1"/>
  <c r="H319" i="1"/>
  <c r="I316" i="1"/>
  <c r="H316" i="1"/>
  <c r="I315" i="1"/>
  <c r="H315" i="1"/>
  <c r="I314" i="1"/>
  <c r="H314" i="1"/>
  <c r="I313" i="1"/>
  <c r="H313" i="1"/>
  <c r="I312" i="1"/>
  <c r="H312" i="1"/>
  <c r="I311" i="1"/>
  <c r="H311" i="1"/>
  <c r="I310" i="1"/>
  <c r="H310" i="1"/>
  <c r="I309" i="1"/>
  <c r="H309" i="1"/>
  <c r="I308" i="1"/>
  <c r="H308" i="1"/>
  <c r="I307" i="1"/>
  <c r="H307" i="1"/>
  <c r="I306" i="1"/>
  <c r="H306" i="1"/>
  <c r="I305" i="1"/>
  <c r="H305" i="1"/>
  <c r="I302" i="1"/>
  <c r="H302" i="1"/>
  <c r="I301" i="1"/>
  <c r="H301" i="1"/>
  <c r="I299" i="1"/>
  <c r="H299" i="1"/>
  <c r="I298" i="1"/>
  <c r="H298" i="1"/>
  <c r="I296" i="1"/>
  <c r="H296" i="1"/>
  <c r="I295" i="1"/>
  <c r="H295" i="1"/>
  <c r="I293" i="1"/>
  <c r="H293" i="1"/>
  <c r="I292" i="1"/>
  <c r="H292" i="1"/>
  <c r="I291" i="1"/>
  <c r="H291" i="1"/>
  <c r="I290" i="1"/>
  <c r="H290" i="1"/>
  <c r="I289" i="1"/>
  <c r="H289" i="1"/>
  <c r="I287" i="1"/>
  <c r="H287" i="1"/>
  <c r="I286" i="1"/>
  <c r="H286" i="1"/>
  <c r="I285" i="1"/>
  <c r="H285" i="1"/>
  <c r="I284" i="1"/>
  <c r="H284" i="1"/>
  <c r="I283" i="1"/>
  <c r="H283" i="1"/>
  <c r="I282" i="1"/>
  <c r="H282" i="1"/>
  <c r="I281" i="1"/>
  <c r="H281" i="1"/>
  <c r="I279" i="1"/>
  <c r="H279" i="1"/>
  <c r="I277" i="1"/>
  <c r="H277" i="1"/>
  <c r="I276" i="1"/>
  <c r="H276" i="1"/>
  <c r="I275" i="1"/>
  <c r="H275" i="1"/>
  <c r="I274" i="1"/>
  <c r="H274" i="1"/>
  <c r="I273" i="1"/>
  <c r="H273" i="1"/>
  <c r="I272" i="1"/>
  <c r="H272" i="1"/>
  <c r="I271" i="1"/>
  <c r="H271" i="1"/>
  <c r="I270" i="1"/>
  <c r="H270" i="1"/>
  <c r="I269" i="1"/>
  <c r="H269" i="1"/>
  <c r="I266" i="1"/>
  <c r="H266" i="1"/>
  <c r="I265" i="1"/>
  <c r="H265" i="1"/>
  <c r="I262" i="1"/>
  <c r="H262" i="1"/>
  <c r="I260" i="1"/>
  <c r="H260" i="1"/>
  <c r="I259" i="1"/>
  <c r="H259" i="1"/>
  <c r="I257" i="1"/>
  <c r="H257" i="1"/>
  <c r="I256" i="1"/>
  <c r="H256" i="1"/>
  <c r="I255" i="1"/>
  <c r="H255" i="1"/>
  <c r="I254" i="1"/>
  <c r="H254" i="1"/>
  <c r="I251" i="1"/>
  <c r="H251" i="1"/>
  <c r="I250" i="1"/>
  <c r="H250" i="1"/>
  <c r="I249" i="1"/>
  <c r="H249" i="1"/>
  <c r="I246" i="1"/>
  <c r="H246" i="1"/>
  <c r="I245" i="1"/>
  <c r="H245" i="1"/>
  <c r="I242" i="1"/>
  <c r="H242" i="1"/>
  <c r="I241" i="1"/>
  <c r="H241" i="1"/>
  <c r="I240" i="1"/>
  <c r="H240" i="1"/>
  <c r="I239" i="1"/>
  <c r="H239" i="1"/>
  <c r="I238" i="1"/>
  <c r="H238" i="1"/>
  <c r="I236" i="1"/>
  <c r="H236" i="1"/>
  <c r="I235" i="1"/>
  <c r="H235" i="1"/>
  <c r="I234" i="1"/>
  <c r="H234" i="1"/>
  <c r="I233" i="1"/>
  <c r="H233" i="1"/>
  <c r="I232" i="1"/>
  <c r="H232" i="1"/>
  <c r="I230" i="1"/>
  <c r="H230" i="1"/>
  <c r="I229" i="1"/>
  <c r="H229" i="1"/>
  <c r="I227" i="1"/>
  <c r="H227" i="1"/>
  <c r="I226" i="1"/>
  <c r="H226" i="1"/>
  <c r="I225" i="1"/>
  <c r="H225" i="1"/>
  <c r="I224" i="1"/>
  <c r="H224" i="1"/>
  <c r="I222" i="1"/>
  <c r="H222" i="1"/>
  <c r="I220" i="1"/>
  <c r="H220" i="1"/>
  <c r="I219" i="1"/>
  <c r="H219" i="1"/>
  <c r="I218" i="1"/>
  <c r="H218" i="1"/>
  <c r="I217" i="1"/>
  <c r="H217" i="1"/>
  <c r="I216" i="1"/>
  <c r="H216" i="1"/>
  <c r="I215" i="1"/>
  <c r="H215" i="1"/>
  <c r="I214" i="1"/>
  <c r="H214" i="1"/>
  <c r="I213" i="1"/>
  <c r="H213" i="1"/>
  <c r="I212" i="1"/>
  <c r="H212" i="1"/>
  <c r="I211" i="1"/>
  <c r="H211" i="1"/>
  <c r="I209" i="1"/>
  <c r="H209" i="1"/>
  <c r="I208" i="1"/>
  <c r="H208" i="1"/>
  <c r="I207" i="1"/>
  <c r="H207" i="1"/>
  <c r="I206" i="1"/>
  <c r="H206" i="1"/>
  <c r="I205" i="1"/>
  <c r="H205" i="1"/>
  <c r="I204" i="1"/>
  <c r="H204" i="1"/>
  <c r="I203" i="1"/>
  <c r="H203" i="1"/>
  <c r="I202" i="1"/>
  <c r="H202" i="1"/>
  <c r="I201" i="1"/>
  <c r="H201" i="1"/>
  <c r="I200" i="1"/>
  <c r="H200" i="1"/>
  <c r="I199" i="1"/>
  <c r="H199" i="1"/>
  <c r="I198" i="1"/>
  <c r="H198" i="1"/>
  <c r="I197" i="1"/>
  <c r="H197" i="1"/>
  <c r="I196" i="1"/>
  <c r="H196" i="1"/>
  <c r="I194" i="1"/>
  <c r="H194" i="1"/>
  <c r="I193" i="1"/>
  <c r="H193" i="1"/>
  <c r="I191" i="1"/>
  <c r="H191" i="1"/>
  <c r="I189" i="1"/>
  <c r="H189" i="1"/>
  <c r="I188" i="1"/>
  <c r="H188" i="1"/>
  <c r="I187" i="1"/>
  <c r="H187" i="1"/>
  <c r="I186" i="1"/>
  <c r="H186" i="1"/>
  <c r="I183" i="1"/>
  <c r="H183" i="1"/>
  <c r="I182" i="1"/>
  <c r="H182" i="1"/>
  <c r="I181" i="1"/>
  <c r="H181" i="1"/>
  <c r="I180" i="1"/>
  <c r="H180" i="1"/>
  <c r="I179" i="1"/>
  <c r="H179" i="1"/>
  <c r="I178" i="1"/>
  <c r="H178" i="1"/>
  <c r="I177" i="1"/>
  <c r="H177" i="1"/>
  <c r="I176" i="1"/>
  <c r="H176" i="1"/>
  <c r="I175" i="1"/>
  <c r="H175" i="1"/>
  <c r="I174" i="1"/>
  <c r="H174" i="1"/>
  <c r="I173" i="1"/>
  <c r="H173" i="1"/>
  <c r="I171" i="1"/>
  <c r="H171" i="1"/>
  <c r="I170" i="1"/>
  <c r="H170" i="1"/>
  <c r="I169" i="1"/>
  <c r="H169" i="1"/>
  <c r="I168" i="1"/>
  <c r="H168" i="1"/>
  <c r="I167" i="1"/>
  <c r="H167" i="1"/>
  <c r="I166" i="1"/>
  <c r="H166" i="1"/>
  <c r="I164" i="1"/>
  <c r="H164" i="1"/>
  <c r="I163" i="1"/>
  <c r="H163" i="1"/>
  <c r="I162" i="1"/>
  <c r="H162" i="1"/>
  <c r="I161" i="1"/>
  <c r="H161" i="1"/>
  <c r="I160" i="1"/>
  <c r="H160" i="1"/>
  <c r="I159" i="1"/>
  <c r="H159" i="1"/>
  <c r="I158" i="1"/>
  <c r="H158" i="1"/>
  <c r="I156" i="1"/>
  <c r="H156" i="1"/>
  <c r="I155" i="1"/>
  <c r="H155" i="1"/>
  <c r="I154" i="1"/>
  <c r="H154" i="1"/>
  <c r="I153" i="1"/>
  <c r="H153" i="1"/>
  <c r="I152" i="1"/>
  <c r="H152" i="1"/>
  <c r="I151" i="1"/>
  <c r="H151" i="1"/>
  <c r="I150" i="1"/>
  <c r="H150" i="1"/>
  <c r="I148" i="1"/>
  <c r="H148" i="1"/>
  <c r="I147" i="1"/>
  <c r="H147" i="1"/>
  <c r="I146" i="1"/>
  <c r="H146" i="1"/>
  <c r="I144" i="1"/>
  <c r="H144" i="1"/>
  <c r="I143" i="1"/>
  <c r="H143" i="1"/>
  <c r="I142" i="1"/>
  <c r="H142" i="1"/>
  <c r="I141" i="1"/>
  <c r="H141" i="1"/>
  <c r="I140" i="1"/>
  <c r="H140" i="1"/>
  <c r="I139" i="1"/>
  <c r="H139" i="1"/>
  <c r="I138" i="1"/>
  <c r="H138" i="1"/>
  <c r="I137" i="1"/>
  <c r="H137" i="1"/>
  <c r="I136" i="1"/>
  <c r="H136" i="1"/>
  <c r="I135" i="1"/>
  <c r="H135" i="1"/>
  <c r="I133" i="1"/>
  <c r="H133" i="1"/>
  <c r="I132" i="1"/>
  <c r="H132" i="1"/>
  <c r="I131" i="1"/>
  <c r="H131" i="1"/>
  <c r="I130" i="1"/>
  <c r="H130" i="1"/>
  <c r="I129" i="1"/>
  <c r="H129" i="1"/>
  <c r="I128" i="1"/>
  <c r="H128" i="1"/>
  <c r="I126" i="1"/>
  <c r="H126" i="1"/>
  <c r="I125" i="1"/>
  <c r="H125" i="1"/>
  <c r="I123" i="1"/>
  <c r="H123" i="1"/>
  <c r="I122" i="1"/>
  <c r="H122" i="1"/>
  <c r="I121" i="1"/>
  <c r="H121" i="1"/>
  <c r="I120" i="1"/>
  <c r="H120" i="1"/>
  <c r="I119" i="1"/>
  <c r="H119" i="1"/>
  <c r="I117" i="1"/>
  <c r="H117" i="1"/>
  <c r="I116" i="1"/>
  <c r="H116" i="1"/>
  <c r="I115" i="1"/>
  <c r="H115" i="1"/>
  <c r="I114" i="1"/>
  <c r="H114" i="1"/>
  <c r="I112" i="1"/>
  <c r="H112" i="1"/>
  <c r="I110" i="1"/>
  <c r="H110" i="1"/>
  <c r="I109" i="1"/>
  <c r="H109" i="1"/>
  <c r="I108" i="1"/>
  <c r="H108" i="1"/>
  <c r="I106" i="1"/>
  <c r="H106" i="1"/>
  <c r="I105" i="1"/>
  <c r="H105" i="1"/>
  <c r="I104" i="1"/>
  <c r="H104" i="1"/>
  <c r="I103" i="1"/>
  <c r="H103" i="1"/>
  <c r="I102" i="1"/>
  <c r="H102" i="1"/>
  <c r="I100" i="1"/>
  <c r="H100" i="1"/>
  <c r="I99" i="1"/>
  <c r="H99" i="1"/>
  <c r="I98" i="1"/>
  <c r="H98" i="1"/>
  <c r="I97" i="1"/>
  <c r="H97" i="1"/>
  <c r="I95" i="1"/>
  <c r="H95" i="1"/>
  <c r="I94" i="1"/>
  <c r="H94" i="1"/>
  <c r="I93" i="1"/>
  <c r="H93" i="1"/>
  <c r="I92" i="1"/>
  <c r="H92" i="1"/>
  <c r="I91" i="1"/>
  <c r="H91" i="1"/>
  <c r="I90" i="1"/>
  <c r="H90" i="1"/>
  <c r="I89" i="1"/>
  <c r="H89" i="1"/>
  <c r="I88" i="1"/>
  <c r="H88" i="1"/>
  <c r="I87" i="1"/>
  <c r="H87" i="1"/>
  <c r="I86" i="1"/>
  <c r="H86" i="1"/>
  <c r="I85" i="1"/>
  <c r="H85" i="1"/>
  <c r="I84" i="1"/>
  <c r="H84" i="1"/>
  <c r="I83" i="1"/>
  <c r="H83" i="1"/>
  <c r="I81" i="1"/>
  <c r="H81" i="1"/>
  <c r="I80" i="1"/>
  <c r="H80" i="1"/>
  <c r="I79" i="1"/>
  <c r="H79" i="1"/>
  <c r="I78" i="1"/>
  <c r="H78" i="1"/>
  <c r="I77" i="1"/>
  <c r="H77" i="1"/>
  <c r="I76" i="1"/>
  <c r="H76" i="1"/>
  <c r="I75" i="1"/>
  <c r="H75" i="1"/>
  <c r="I73" i="1"/>
  <c r="H73" i="1"/>
  <c r="I72" i="1"/>
  <c r="H72" i="1"/>
  <c r="I71" i="1"/>
  <c r="H71" i="1"/>
  <c r="I70" i="1"/>
  <c r="H70" i="1"/>
  <c r="I69" i="1"/>
  <c r="H69" i="1"/>
  <c r="I68" i="1"/>
  <c r="H68" i="1"/>
  <c r="I67" i="1"/>
  <c r="H67" i="1"/>
  <c r="I66" i="1"/>
  <c r="H66" i="1"/>
  <c r="I65" i="1"/>
  <c r="H65" i="1"/>
  <c r="I64" i="1"/>
  <c r="H64" i="1"/>
  <c r="I63" i="1"/>
  <c r="H63" i="1"/>
  <c r="I62" i="1"/>
  <c r="H62" i="1"/>
  <c r="I61" i="1"/>
  <c r="H61" i="1"/>
  <c r="I60" i="1"/>
  <c r="H60" i="1"/>
  <c r="I59" i="1"/>
  <c r="H59" i="1"/>
  <c r="I58" i="1"/>
  <c r="H58" i="1"/>
  <c r="I57" i="1"/>
  <c r="H57" i="1"/>
  <c r="I55" i="1"/>
  <c r="H55" i="1"/>
  <c r="I54" i="1"/>
  <c r="H54" i="1"/>
  <c r="I53" i="1"/>
  <c r="H53" i="1"/>
  <c r="I52" i="1"/>
  <c r="H52" i="1"/>
  <c r="I51" i="1"/>
  <c r="H51" i="1"/>
  <c r="I50" i="1"/>
  <c r="H50" i="1"/>
  <c r="I49" i="1"/>
  <c r="H49" i="1"/>
  <c r="I48" i="1"/>
  <c r="H48" i="1"/>
  <c r="I46" i="1"/>
  <c r="H46" i="1"/>
  <c r="I45" i="1"/>
  <c r="H45" i="1"/>
  <c r="I44" i="1"/>
  <c r="H44" i="1"/>
  <c r="I43" i="1"/>
  <c r="H43" i="1"/>
  <c r="I42" i="1"/>
  <c r="H42" i="1"/>
  <c r="I41" i="1"/>
  <c r="H41" i="1"/>
  <c r="I40" i="1"/>
  <c r="H40" i="1"/>
  <c r="I39" i="1"/>
  <c r="H39" i="1"/>
  <c r="I38" i="1"/>
  <c r="H38" i="1"/>
  <c r="I37" i="1"/>
  <c r="H37" i="1"/>
  <c r="I36" i="1"/>
  <c r="H36" i="1"/>
  <c r="I35" i="1"/>
  <c r="H35" i="1"/>
  <c r="I34" i="1"/>
  <c r="H34" i="1"/>
  <c r="I33" i="1"/>
  <c r="H33" i="1"/>
  <c r="I32" i="1"/>
  <c r="H32" i="1"/>
  <c r="I31" i="1"/>
  <c r="H31" i="1"/>
  <c r="I30" i="1"/>
  <c r="H30" i="1"/>
  <c r="I29" i="1"/>
  <c r="H29" i="1"/>
  <c r="I28" i="1"/>
  <c r="H28" i="1"/>
  <c r="I27" i="1"/>
  <c r="H27" i="1"/>
  <c r="I26" i="1"/>
  <c r="H26" i="1"/>
  <c r="I25" i="1"/>
  <c r="H25" i="1"/>
  <c r="I23" i="1"/>
  <c r="H23" i="1"/>
  <c r="I22" i="1"/>
  <c r="H22" i="1"/>
  <c r="I21" i="1"/>
  <c r="H21" i="1"/>
  <c r="I20" i="1"/>
  <c r="H20" i="1"/>
  <c r="I19" i="1"/>
  <c r="H19" i="1"/>
  <c r="I17" i="1"/>
  <c r="H17" i="1"/>
  <c r="I16" i="1"/>
  <c r="H16" i="1"/>
  <c r="I15" i="1"/>
  <c r="H15" i="1"/>
  <c r="I14" i="1"/>
  <c r="H14" i="1"/>
  <c r="I13" i="1"/>
  <c r="H13" i="1"/>
  <c r="I12" i="1"/>
  <c r="H12" i="1"/>
  <c r="I11" i="1"/>
  <c r="H11" i="1"/>
  <c r="I10" i="1"/>
  <c r="H10" i="1"/>
  <c r="I9" i="1"/>
  <c r="H9" i="1"/>
  <c r="I8" i="1"/>
  <c r="H8" i="1"/>
  <c r="I7" i="1"/>
  <c r="H7" i="1"/>
  <c r="I6" i="1"/>
  <c r="H6" i="1"/>
  <c r="I5" i="1"/>
  <c r="H5" i="1"/>
  <c r="I4" i="1"/>
  <c r="H4" i="1"/>
  <c r="I3" i="1"/>
  <c r="H3" i="1"/>
  <c r="I2" i="1"/>
  <c r="H2" i="1"/>
  <c r="R136" i="4" l="1"/>
  <c r="U136" i="4" s="1"/>
  <c r="R135" i="4"/>
  <c r="U135" i="4" s="1"/>
  <c r="R134" i="4"/>
  <c r="U134" i="4" s="1"/>
  <c r="R133" i="4"/>
  <c r="U133" i="4" s="1"/>
  <c r="R132" i="4"/>
  <c r="U132" i="4" s="1"/>
  <c r="R131" i="4"/>
  <c r="U131" i="4" s="1"/>
  <c r="R130" i="4"/>
  <c r="U130" i="4" s="1"/>
  <c r="R129" i="4"/>
  <c r="U129" i="4" s="1"/>
  <c r="R128" i="4"/>
  <c r="U128" i="4" s="1"/>
  <c r="R127" i="4"/>
  <c r="U127" i="4" s="1"/>
  <c r="R126" i="4"/>
  <c r="U126" i="4" s="1"/>
  <c r="R125" i="4"/>
  <c r="U125" i="4" s="1"/>
  <c r="R124" i="4"/>
  <c r="U124" i="4" s="1"/>
  <c r="R123" i="4"/>
  <c r="U123" i="4" s="1"/>
  <c r="R122" i="4"/>
  <c r="U122" i="4" s="1"/>
  <c r="R121" i="4"/>
  <c r="U121" i="4" s="1"/>
  <c r="R120" i="4"/>
  <c r="U120" i="4" s="1"/>
  <c r="R119" i="4"/>
  <c r="U119" i="4" s="1"/>
  <c r="R118" i="4"/>
  <c r="U118" i="4" s="1"/>
  <c r="R117" i="4"/>
  <c r="U117" i="4" s="1"/>
  <c r="R116" i="4"/>
  <c r="U116" i="4" s="1"/>
  <c r="R115" i="4"/>
  <c r="U115" i="4" s="1"/>
  <c r="R114" i="4"/>
  <c r="U114" i="4" s="1"/>
  <c r="R113" i="4"/>
  <c r="U113" i="4" s="1"/>
  <c r="R112" i="4"/>
  <c r="U112" i="4" s="1"/>
  <c r="R111" i="4"/>
  <c r="U111" i="4" s="1"/>
  <c r="R110" i="4"/>
  <c r="U110" i="4" s="1"/>
  <c r="R109" i="4"/>
  <c r="U109" i="4" s="1"/>
  <c r="R108" i="4"/>
  <c r="U108" i="4" s="1"/>
  <c r="R107" i="4"/>
  <c r="U107" i="4" s="1"/>
  <c r="R106" i="4"/>
  <c r="U106" i="4" s="1"/>
  <c r="R105" i="4"/>
  <c r="U105" i="4" s="1"/>
  <c r="R104" i="4"/>
  <c r="U104" i="4" s="1"/>
  <c r="Q136" i="4"/>
  <c r="Q135" i="4"/>
  <c r="Q134" i="4"/>
  <c r="Q133" i="4"/>
  <c r="Q132" i="4"/>
  <c r="Q131" i="4"/>
  <c r="Q130" i="4"/>
  <c r="Q129" i="4"/>
  <c r="Q128" i="4"/>
  <c r="Q127" i="4"/>
  <c r="Q126" i="4"/>
  <c r="Q125" i="4"/>
  <c r="Q124" i="4"/>
  <c r="Q123" i="4"/>
  <c r="Q122" i="4"/>
  <c r="Q121" i="4"/>
  <c r="Q120" i="4"/>
  <c r="Q119" i="4"/>
  <c r="Q118" i="4"/>
  <c r="Q117" i="4"/>
  <c r="Q116" i="4"/>
  <c r="Q115" i="4"/>
  <c r="Q114" i="4"/>
  <c r="Q113" i="4"/>
  <c r="Q112" i="4"/>
  <c r="Q111" i="4"/>
  <c r="Q110" i="4"/>
  <c r="Q109" i="4"/>
  <c r="Q108" i="4"/>
  <c r="Q107" i="4"/>
  <c r="Q106" i="4"/>
  <c r="Q105" i="4"/>
  <c r="Q104" i="4"/>
  <c r="C70" i="15" l="1"/>
  <c r="D67" i="15" s="1"/>
  <c r="C51" i="15"/>
  <c r="D50" i="15" s="1"/>
  <c r="C32" i="15"/>
  <c r="D29" i="15" s="1"/>
  <c r="C13" i="15"/>
  <c r="D12" i="15" s="1"/>
  <c r="D26" i="15" l="1"/>
  <c r="D47" i="15"/>
  <c r="D68" i="15"/>
  <c r="D64" i="15"/>
  <c r="D30" i="15"/>
  <c r="D65" i="15"/>
  <c r="D48" i="15"/>
  <c r="D69" i="15"/>
  <c r="D9" i="15"/>
  <c r="D27" i="15"/>
  <c r="D31" i="15"/>
  <c r="D11" i="15"/>
  <c r="D28" i="15"/>
  <c r="D45" i="15"/>
  <c r="D49" i="15"/>
  <c r="D66" i="15"/>
  <c r="D10" i="15"/>
  <c r="D46" i="15"/>
  <c r="R103" i="4" l="1"/>
  <c r="U103" i="4" s="1"/>
  <c r="R102" i="4"/>
  <c r="U102" i="4" s="1"/>
  <c r="Q102" i="4"/>
  <c r="R101" i="4"/>
  <c r="U101" i="4" s="1"/>
  <c r="R100" i="4"/>
  <c r="U100" i="4" s="1"/>
  <c r="R99" i="4"/>
  <c r="U99" i="4" s="1"/>
  <c r="R98" i="4"/>
  <c r="U98" i="4" s="1"/>
  <c r="Q98" i="4"/>
  <c r="R97" i="4"/>
  <c r="U97" i="4" s="1"/>
  <c r="R96" i="4"/>
  <c r="U96" i="4" s="1"/>
  <c r="Q96" i="4"/>
  <c r="R95" i="4"/>
  <c r="U95" i="4" s="1"/>
  <c r="Q95" i="4"/>
  <c r="R94" i="4"/>
  <c r="U94" i="4" s="1"/>
  <c r="R93" i="4"/>
  <c r="U93" i="4" s="1"/>
  <c r="R92" i="4"/>
  <c r="U92" i="4" s="1"/>
  <c r="Q92" i="4"/>
  <c r="R91" i="4"/>
  <c r="U91" i="4" s="1"/>
  <c r="Q91" i="4"/>
  <c r="R90" i="4"/>
  <c r="U90" i="4" s="1"/>
  <c r="R89" i="4"/>
  <c r="U89" i="4" s="1"/>
  <c r="Q89" i="4"/>
  <c r="R88" i="4"/>
  <c r="U88" i="4" s="1"/>
  <c r="R87" i="4"/>
  <c r="U87" i="4" s="1"/>
  <c r="Q87" i="4"/>
  <c r="R86" i="4"/>
  <c r="U86" i="4" s="1"/>
  <c r="R85" i="4"/>
  <c r="U85" i="4" s="1"/>
  <c r="Q85" i="4"/>
  <c r="R84" i="4"/>
  <c r="U84" i="4" s="1"/>
  <c r="Q84" i="4"/>
  <c r="R83" i="4"/>
  <c r="U83" i="4" s="1"/>
  <c r="R82" i="4"/>
  <c r="U82" i="4" s="1"/>
  <c r="R81" i="4"/>
  <c r="U81" i="4" s="1"/>
  <c r="R80" i="4"/>
  <c r="U80" i="4" s="1"/>
  <c r="Q80" i="4"/>
  <c r="R79" i="4"/>
  <c r="U79" i="4" s="1"/>
  <c r="Q79" i="4"/>
  <c r="R78" i="4"/>
  <c r="U78" i="4" s="1"/>
  <c r="R77" i="4"/>
  <c r="U77" i="4" s="1"/>
  <c r="Q77" i="4"/>
  <c r="R76" i="4"/>
  <c r="U76" i="4" s="1"/>
  <c r="Q76" i="4"/>
  <c r="R75" i="4"/>
  <c r="U75" i="4" s="1"/>
  <c r="Q75" i="4"/>
  <c r="R74" i="4"/>
  <c r="U74" i="4" s="1"/>
  <c r="Q74" i="4"/>
  <c r="R73" i="4"/>
  <c r="U73" i="4" s="1"/>
  <c r="Q73" i="4"/>
  <c r="R72" i="4"/>
  <c r="U72" i="4" s="1"/>
  <c r="Q72" i="4"/>
  <c r="R71" i="4"/>
  <c r="U71" i="4" s="1"/>
  <c r="Q71" i="4"/>
  <c r="R70" i="4"/>
  <c r="U70" i="4" s="1"/>
  <c r="Q70" i="4"/>
  <c r="R69" i="4"/>
  <c r="U69" i="4" s="1"/>
  <c r="Q69" i="4"/>
  <c r="R68" i="4"/>
  <c r="U68" i="4" s="1"/>
  <c r="Q68" i="4"/>
  <c r="R67" i="4"/>
  <c r="U67" i="4" s="1"/>
  <c r="Q67" i="4"/>
  <c r="R66" i="4"/>
  <c r="U66" i="4" s="1"/>
  <c r="Q66" i="4"/>
  <c r="R65" i="4"/>
  <c r="U65" i="4" s="1"/>
  <c r="R64" i="4"/>
  <c r="U64" i="4" s="1"/>
  <c r="Q64" i="4"/>
  <c r="R63" i="4"/>
  <c r="U63" i="4" s="1"/>
  <c r="Q63" i="4"/>
  <c r="R62" i="4"/>
  <c r="U62" i="4" s="1"/>
  <c r="Q62" i="4"/>
  <c r="R61" i="4"/>
  <c r="U61" i="4" s="1"/>
  <c r="R60" i="4"/>
  <c r="U60" i="4" s="1"/>
  <c r="R59" i="4"/>
  <c r="U59" i="4" s="1"/>
  <c r="Q59" i="4"/>
  <c r="R58" i="4"/>
  <c r="U58" i="4" s="1"/>
  <c r="Q58" i="4"/>
  <c r="R57" i="4"/>
  <c r="U57" i="4" s="1"/>
  <c r="Q57" i="4"/>
  <c r="R56" i="4"/>
  <c r="U56" i="4" s="1"/>
  <c r="Q56" i="4"/>
  <c r="R55" i="4"/>
  <c r="U55" i="4" s="1"/>
  <c r="Q55" i="4"/>
  <c r="R54" i="4"/>
  <c r="U54" i="4" s="1"/>
  <c r="Q54" i="4"/>
  <c r="R53" i="4"/>
  <c r="U53" i="4" s="1"/>
  <c r="Q53" i="4"/>
  <c r="R52" i="4"/>
  <c r="U52" i="4" s="1"/>
  <c r="Q52" i="4"/>
  <c r="R51" i="4"/>
  <c r="U51" i="4" s="1"/>
  <c r="Q51" i="4"/>
  <c r="R50" i="4"/>
  <c r="U50" i="4" s="1"/>
  <c r="Q50" i="4"/>
  <c r="R49" i="4"/>
  <c r="U49" i="4" s="1"/>
  <c r="Q49" i="4"/>
  <c r="R48" i="4"/>
  <c r="U48" i="4" s="1"/>
  <c r="Q48" i="4"/>
  <c r="R47" i="4"/>
  <c r="U47" i="4" s="1"/>
  <c r="Q47" i="4"/>
  <c r="R46" i="4"/>
  <c r="U46" i="4" s="1"/>
  <c r="Q46" i="4"/>
  <c r="R45" i="4"/>
  <c r="U45" i="4" s="1"/>
  <c r="Q45" i="4"/>
  <c r="R44" i="4"/>
  <c r="U44" i="4" s="1"/>
  <c r="Q44" i="4"/>
  <c r="R43" i="4"/>
  <c r="U43" i="4" s="1"/>
  <c r="Q43" i="4"/>
  <c r="R42" i="4"/>
  <c r="U42" i="4" s="1"/>
  <c r="Q42" i="4"/>
  <c r="R41" i="4"/>
  <c r="U41" i="4" s="1"/>
  <c r="Q41" i="4"/>
  <c r="R40" i="4"/>
  <c r="U40" i="4" s="1"/>
  <c r="Q40" i="4"/>
  <c r="R39" i="4"/>
  <c r="U39" i="4" s="1"/>
  <c r="R38" i="4"/>
  <c r="U38" i="4" s="1"/>
  <c r="Q38" i="4"/>
  <c r="R37" i="4"/>
  <c r="U37" i="4" s="1"/>
  <c r="Q37" i="4"/>
  <c r="R36" i="4"/>
  <c r="U36" i="4" s="1"/>
  <c r="Q36" i="4"/>
  <c r="R35" i="4"/>
  <c r="U35" i="4" s="1"/>
  <c r="Q35" i="4"/>
  <c r="R34" i="4"/>
  <c r="U34" i="4" s="1"/>
  <c r="Q34" i="4"/>
  <c r="R33" i="4"/>
  <c r="U33" i="4" s="1"/>
  <c r="R32" i="4"/>
  <c r="U32" i="4" s="1"/>
  <c r="Q32" i="4"/>
  <c r="R31" i="4"/>
  <c r="U31" i="4" s="1"/>
  <c r="Q31" i="4"/>
  <c r="R30" i="4"/>
  <c r="U30" i="4" s="1"/>
  <c r="Q30" i="4"/>
  <c r="R29" i="4"/>
  <c r="U29" i="4" s="1"/>
  <c r="Q29" i="4"/>
  <c r="R28" i="4"/>
  <c r="U28" i="4" s="1"/>
  <c r="Q28" i="4"/>
  <c r="R27" i="4"/>
  <c r="U27" i="4" s="1"/>
  <c r="Q27" i="4"/>
  <c r="R26" i="4"/>
  <c r="U26" i="4" s="1"/>
  <c r="Q26" i="4"/>
  <c r="R25" i="4"/>
  <c r="U25" i="4" s="1"/>
  <c r="Q25" i="4"/>
  <c r="R24" i="4"/>
  <c r="U24" i="4" s="1"/>
  <c r="R23" i="4"/>
  <c r="U23" i="4" s="1"/>
  <c r="Q23" i="4"/>
  <c r="R22" i="4"/>
  <c r="U22" i="4" s="1"/>
  <c r="Q22" i="4"/>
  <c r="R21" i="4"/>
  <c r="U21" i="4" s="1"/>
  <c r="Q21" i="4"/>
  <c r="R20" i="4"/>
  <c r="U20" i="4" s="1"/>
  <c r="R19" i="4"/>
  <c r="U19" i="4" s="1"/>
  <c r="Q19" i="4"/>
  <c r="R18" i="4"/>
  <c r="U18" i="4" s="1"/>
  <c r="Q18" i="4"/>
  <c r="R17" i="4"/>
  <c r="U17" i="4" s="1"/>
  <c r="Q17" i="4"/>
  <c r="R16" i="4"/>
  <c r="U16" i="4" s="1"/>
  <c r="Q16" i="4"/>
  <c r="R15" i="4"/>
  <c r="U15" i="4" s="1"/>
  <c r="Q15" i="4"/>
  <c r="R14" i="4"/>
  <c r="U14" i="4" s="1"/>
  <c r="Q14" i="4"/>
  <c r="R13" i="4"/>
  <c r="U13" i="4" s="1"/>
  <c r="Q13" i="4"/>
  <c r="R12" i="4"/>
  <c r="U12" i="4" s="1"/>
  <c r="Q12" i="4"/>
  <c r="R11" i="4"/>
  <c r="U11" i="4" s="1"/>
  <c r="Q11" i="4"/>
  <c r="R10" i="4"/>
  <c r="U10" i="4" s="1"/>
  <c r="Q10" i="4"/>
  <c r="R9" i="4"/>
  <c r="U9" i="4" s="1"/>
  <c r="Q9" i="4"/>
  <c r="R8" i="4"/>
  <c r="U8" i="4" s="1"/>
  <c r="Q8" i="4"/>
  <c r="R7" i="4"/>
  <c r="U7" i="4" s="1"/>
  <c r="Q7" i="4"/>
  <c r="R6" i="4"/>
  <c r="U6" i="4" s="1"/>
  <c r="Q6" i="4"/>
  <c r="R5" i="4"/>
  <c r="U5" i="4" s="1"/>
  <c r="Q5" i="4"/>
  <c r="R4" i="4"/>
  <c r="U4" i="4" s="1"/>
  <c r="Q4" i="4"/>
  <c r="R3" i="4"/>
  <c r="U3" i="4" s="1"/>
  <c r="Q3" i="4"/>
  <c r="R2" i="4"/>
  <c r="U2" i="4" s="1"/>
  <c r="Q2" i="4"/>
</calcChain>
</file>

<file path=xl/sharedStrings.xml><?xml version="1.0" encoding="utf-8"?>
<sst xmlns="http://schemas.openxmlformats.org/spreadsheetml/2006/main" count="10847" uniqueCount="1904">
  <si>
    <t>Proceso</t>
  </si>
  <si>
    <t>Cliente</t>
  </si>
  <si>
    <t>Tramitar Reclamo</t>
  </si>
  <si>
    <t xml:space="preserve">Cerrado </t>
  </si>
  <si>
    <t>Tramitar Queja</t>
  </si>
  <si>
    <t xml:space="preserve">Abierto </t>
  </si>
  <si>
    <t>Asignar Sugerencia</t>
  </si>
  <si>
    <t>Fecha Radicación</t>
  </si>
  <si>
    <t>Mes de Radicación</t>
  </si>
  <si>
    <t>Fecha de Finalización</t>
  </si>
  <si>
    <t>Trimestre de Finalización</t>
  </si>
  <si>
    <t>Tiempo en Trámite (Días Calendario)</t>
  </si>
  <si>
    <t>Tiempo (Días Hábiles)</t>
  </si>
  <si>
    <t>Mes Finalización</t>
  </si>
  <si>
    <t>Estado Final</t>
  </si>
  <si>
    <t>vc</t>
  </si>
  <si>
    <t>Radicado</t>
  </si>
  <si>
    <t>No.</t>
  </si>
  <si>
    <t>Enero</t>
  </si>
  <si>
    <t>Febrero</t>
  </si>
  <si>
    <t>Marzo</t>
  </si>
  <si>
    <t>Enero a Marzo</t>
  </si>
  <si>
    <t>Pendiente</t>
  </si>
  <si>
    <t>Cantidad</t>
  </si>
  <si>
    <t>Total general</t>
  </si>
  <si>
    <t>Mes</t>
  </si>
  <si>
    <t>Etiquetas de fila</t>
  </si>
  <si>
    <t>Promedio de Tiempo en Trámite 
(Días Calendario)</t>
  </si>
  <si>
    <t>Alvaro Garzon Diaz</t>
  </si>
  <si>
    <t>Abril</t>
  </si>
  <si>
    <t>Mayo</t>
  </si>
  <si>
    <t>Junio</t>
  </si>
  <si>
    <t>Abril a Junio</t>
  </si>
  <si>
    <t>Estado</t>
  </si>
  <si>
    <t>SERGIO HERNANDO SANTOS MOSQUERA</t>
  </si>
  <si>
    <t>Fecha de origen</t>
  </si>
  <si>
    <t>Procedencia</t>
  </si>
  <si>
    <t>Prioridad</t>
  </si>
  <si>
    <t>Asunto</t>
  </si>
  <si>
    <t>Código</t>
  </si>
  <si>
    <t>Resultado de gestión</t>
  </si>
  <si>
    <t>Tipo</t>
  </si>
  <si>
    <t>Ubicación física</t>
  </si>
  <si>
    <t>Emisor / Destinatario</t>
  </si>
  <si>
    <t>Mas de 1 emisor / destinatario</t>
  </si>
  <si>
    <t>Institución</t>
  </si>
  <si>
    <t>Duración de Gestión en días Calendario</t>
  </si>
  <si>
    <t>Duración medida en</t>
  </si>
  <si>
    <t>Duración máxima permitida</t>
  </si>
  <si>
    <t>Descuento día ingreso</t>
  </si>
  <si>
    <t xml:space="preserve">Fecha de Finalización </t>
  </si>
  <si>
    <t>Mes de Finalización</t>
  </si>
  <si>
    <t>Trimestre de finalización</t>
  </si>
  <si>
    <t>Días Hábiles en Gestión</t>
  </si>
  <si>
    <t>Externa</t>
  </si>
  <si>
    <t>Gestión finalizada</t>
  </si>
  <si>
    <t>Queja</t>
  </si>
  <si>
    <t>REMITE RECURSO DE QUEJA</t>
  </si>
  <si>
    <t>EXPCSJ17-14</t>
  </si>
  <si>
    <t>(Ninguno)</t>
  </si>
  <si>
    <t>Oficio</t>
  </si>
  <si>
    <t>PRESIDENCIA CONSEJO SUPERIOR</t>
  </si>
  <si>
    <t>CASTAÑO MORA, JACQUELINE</t>
  </si>
  <si>
    <t>Falso</t>
  </si>
  <si>
    <t>Consejo Superior de la Judicatura - CSJ</t>
  </si>
  <si>
    <t>Días</t>
  </si>
  <si>
    <t>QUEJA DISCIPLINARIA</t>
  </si>
  <si>
    <t>EXPCSJ17-58</t>
  </si>
  <si>
    <t>VELASQUEZ DUQUE, ALFONSO</t>
  </si>
  <si>
    <t>No Registra Institución - No Registra</t>
  </si>
  <si>
    <t>Interna</t>
  </si>
  <si>
    <t>o</t>
  </si>
  <si>
    <t>CSJNSO17-13</t>
  </si>
  <si>
    <t>REYES CAÑAS, LUZ AMPARO</t>
  </si>
  <si>
    <t>Verdadero</t>
  </si>
  <si>
    <t xml:space="preserve">Dirección Ejecutiva de Administración Judicial - </t>
  </si>
  <si>
    <t>En gestión</t>
  </si>
  <si>
    <t>QUEJA DE LA SEÑORA LUZ MIRIAN TRUJILLO PENAGOS</t>
  </si>
  <si>
    <t>EXSD17-222</t>
  </si>
  <si>
    <t>TRUJILLO PENAGOS, LUZ MIRIAN</t>
  </si>
  <si>
    <t>QUEJA ADMINISTRATIVA</t>
  </si>
  <si>
    <t>EXPCSJ17-91</t>
  </si>
  <si>
    <t>Aceptada la Instrucción</t>
  </si>
  <si>
    <t>ESCOBAR CUELLAR, DIEGO</t>
  </si>
  <si>
    <t xml:space="preserve">Asonal Judicial - </t>
  </si>
  <si>
    <t>Solicitud investigar a los Magistrados de Consejo seccional de la Judicatura de Caldas.</t>
  </si>
  <si>
    <t>EXPCSJ17-130</t>
  </si>
  <si>
    <t>Presidente Consejo Superior</t>
  </si>
  <si>
    <t>LORA RAMOS, CARMEN RUBY</t>
  </si>
  <si>
    <t xml:space="preserve">Procuraduria General de la Nación - </t>
  </si>
  <si>
    <t xml:space="preserve">QUEJA  DE MONTERIA CORDOBA DEL SEÑOR YESID JOS MARTINEZ GOMEZ CONTRA MAGISTRADO ALVARO DIAZ BRIEVA </t>
  </si>
  <si>
    <t>EXSD17-426</t>
  </si>
  <si>
    <t>MARTINEZ GOMEZ|, YESID JOE</t>
  </si>
  <si>
    <t>Demandantes ALBA LUCIA PEREZ MEDINA , PIEDAD PEREZ MEDINA, JUAN DAVID PEREZ MEDINA Y OTROS</t>
  </si>
  <si>
    <t>EXPCSJ17-134</t>
  </si>
  <si>
    <t>Presidente Consejo Superior de la Judicatura</t>
  </si>
  <si>
    <t>ANDRADE MENDEZ, STEVE</t>
  </si>
  <si>
    <t xml:space="preserve">Abogado - </t>
  </si>
  <si>
    <t>REMITE ESCRITO DE  LA SEÑORA SELENA BARRETO.</t>
  </si>
  <si>
    <t>EXPCSJ17-188</t>
  </si>
  <si>
    <t>Petición</t>
  </si>
  <si>
    <t xml:space="preserve">PRESIDENCIA CONSEJO SUPERIOR </t>
  </si>
  <si>
    <t>BARRETO, SELENE</t>
  </si>
  <si>
    <t>Solicita que el abogado le devuelva  la documentación  que le pertenece .</t>
  </si>
  <si>
    <t>EXPCSJ17-216</t>
  </si>
  <si>
    <t>RONDON GOMEZ, MILTON</t>
  </si>
  <si>
    <t>Remite queja contra el SR SAUL HERNANDO BALLEN MOLINA.</t>
  </si>
  <si>
    <t>EXPCSJ17-230</t>
  </si>
  <si>
    <t>Presidente consejo superior de la Judicatura</t>
  </si>
  <si>
    <t>BERMUDEZ VARGAS, MERARDO</t>
  </si>
  <si>
    <t xml:space="preserve">Solicitud Información Sentencias contra Jairo Ladys Banguera Hurtado </t>
  </si>
  <si>
    <t>DEAJIFO17-65</t>
  </si>
  <si>
    <t>Villegas Henao, Gonzalo Humberto</t>
  </si>
  <si>
    <t>Solicitud de redistribucion y reasignación de competencias</t>
  </si>
  <si>
    <t>UDAEO17-129</t>
  </si>
  <si>
    <t>Oficio con firma</t>
  </si>
  <si>
    <t>RAMIREZ PRIETO, ARMANDO</t>
  </si>
  <si>
    <t xml:space="preserve">CONSEJO SUPERIOR DE LA JUDICATURA - </t>
  </si>
  <si>
    <t>Reimite queja contra abogados Jueces y Fiscales.</t>
  </si>
  <si>
    <t>EXPCSJ17-461</t>
  </si>
  <si>
    <t xml:space="preserve">Presidente Consejo Superior </t>
  </si>
  <si>
    <t>GALVIS  TELLEZ, JUAN</t>
  </si>
  <si>
    <t>Queja contra la SR MARTA LIGIA GOMEZ madre biológica de sus hijos .</t>
  </si>
  <si>
    <t>EXPCSJ17-469</t>
  </si>
  <si>
    <t>AUNQUE CUELLO, RAFAEL</t>
  </si>
  <si>
    <t>F-6  Remite documentos para cobro coactivo: Celis Holguín Rosa Elvira</t>
  </si>
  <si>
    <t>EXDE17-6277</t>
  </si>
  <si>
    <t>CLAROS NIÑO, JOSE LUIS Y OTROS</t>
  </si>
  <si>
    <t xml:space="preserve">Centro de Servicios para los Juzgados Civiles de Familia - </t>
  </si>
  <si>
    <t>QUEJA</t>
  </si>
  <si>
    <t>EXTDESAJCA17-672</t>
  </si>
  <si>
    <t>CAMPO VALERO, MARTHA</t>
  </si>
  <si>
    <t>Queja disciplinaria contra el Juzgado Segundo de Familia de Mocoa</t>
  </si>
  <si>
    <t>EXPCSJ17-820</t>
  </si>
  <si>
    <t>VALENCIA MUÑOZ, DAID ALEXANDER</t>
  </si>
  <si>
    <t>DESCARGOS.  QUERELLA 14373-001-ICT/TT/0062 LINDA P RUBIO AYALA</t>
  </si>
  <si>
    <t>DESAJIBO17-775</t>
  </si>
  <si>
    <t>OSPINA, CAROL ANDREA</t>
  </si>
  <si>
    <t>Queja por incumplimiento de orden judicial de restituir bine inmueble.</t>
  </si>
  <si>
    <t>EXPCSJ17-918</t>
  </si>
  <si>
    <t>RODRIGUEZ HURTADO, FRANCISCO</t>
  </si>
  <si>
    <t xml:space="preserve">OFICINA DE EJECUCION CIVIL MUNICIPAL DE SENTENCIAS DE BOGOTA - </t>
  </si>
  <si>
    <t>verificación de cumplimiento de sentencia.</t>
  </si>
  <si>
    <t>EXPCSJ17-919</t>
  </si>
  <si>
    <t>Solicitud respondida</t>
  </si>
  <si>
    <t>VILLAMIZAR PEÑARANDA, NELLY YOLANDA</t>
  </si>
  <si>
    <t xml:space="preserve">Tribunal Administrativo - </t>
  </si>
  <si>
    <t>Queja contra el Consejo Superior Registro Nacional de Abogados.</t>
  </si>
  <si>
    <t>EXPCSJ17-927</t>
  </si>
  <si>
    <t>SILGADO CARVAJAL, DALYS CECILIA</t>
  </si>
  <si>
    <t xml:space="preserve">Presidencia de la República - </t>
  </si>
  <si>
    <t>Requerimiento Acuerdo 10281 de 2014</t>
  </si>
  <si>
    <t>CSJMEC17-15</t>
  </si>
  <si>
    <t>Circulares</t>
  </si>
  <si>
    <t xml:space="preserve">JUECES DE LA REPUBLICA, </t>
  </si>
  <si>
    <t>Queja de la SRa SORAYA BOLIVAR ARDILA</t>
  </si>
  <si>
    <t>EXPCSJ17-1090</t>
  </si>
  <si>
    <t>NOVOA MONTOYA, DIANA</t>
  </si>
  <si>
    <t xml:space="preserve">CONGRESO DE LA REPUBLICA -Camara de Representantes- - </t>
  </si>
  <si>
    <t>Informa sobre irregularidades que se estan prsentando en los Juzgados como een el Tribunal</t>
  </si>
  <si>
    <t>EXPCSJ17-1103</t>
  </si>
  <si>
    <t>QUINTERO PARRA, CESAR AUGUSTO</t>
  </si>
  <si>
    <t xml:space="preserve">ABOGADO - </t>
  </si>
  <si>
    <t>Remite rspuestas de la petición realizada al Teniente cORONEL Hernan José Hilarion Jimenez</t>
  </si>
  <si>
    <t>EXPCSJ17-1105</t>
  </si>
  <si>
    <t>CUERVO MATEUS, YENEVIEVE</t>
  </si>
  <si>
    <t>Queja contra JOSE MAURICIO GIRLADO MONTOYA Juez Segundo Civil de Oralidad de Cto de Bello</t>
  </si>
  <si>
    <t>EXPCSJ17-1122</t>
  </si>
  <si>
    <t>CHAPARRO GONZALEZ, JULIAN ENRIQUE</t>
  </si>
  <si>
    <t>Revocatoria Directa de acto adtvo de Conformación listas de Auxiliares de la justicia</t>
  </si>
  <si>
    <t>EXPCSJ17-1123</t>
  </si>
  <si>
    <t>RAMOS, LEANDRO</t>
  </si>
  <si>
    <t xml:space="preserve">PROCURADURIA GENERAL  DE LA NACION - </t>
  </si>
  <si>
    <t>Quejas contra provisión de cargos  Consejo Superior de la JUdicatura</t>
  </si>
  <si>
    <t>EXPCSJ17-1124</t>
  </si>
  <si>
    <t>F-11  Remite documentos para cobro coactivo: María Eugenia Guerrero Fierro</t>
  </si>
  <si>
    <t>EXDE17-6276</t>
  </si>
  <si>
    <t>Denuncia contra Colpensiones.</t>
  </si>
  <si>
    <t>EXPCSJ17-1171</t>
  </si>
  <si>
    <t>MATIZ, EMILIA CABALLERO</t>
  </si>
  <si>
    <t xml:space="preserve">rESPUESTA SOLICITUD DE INFORMACION ELEVADA CON QUEJA 12554 SIGMA </t>
  </si>
  <si>
    <t>UDAEO17-336</t>
  </si>
  <si>
    <t>AGAMEZ, FRANCISCO</t>
  </si>
  <si>
    <t>Solicitud investigación proceso por falsedad material en documento público.</t>
  </si>
  <si>
    <t>EXPCSJ17-1495</t>
  </si>
  <si>
    <t>CAMACHO HURTADO, CARLOS ARTURO</t>
  </si>
  <si>
    <t>Solicitud información de DANDENYS MUÑOZ MOSQUERA</t>
  </si>
  <si>
    <t>EXPCSJ17-1528</t>
  </si>
  <si>
    <t>RUGE JAIQUEL, ANIBAL ANDRES</t>
  </si>
  <si>
    <t xml:space="preserve">MINJUSTICIA - </t>
  </si>
  <si>
    <t xml:space="preserve">QUEJA MAGISTRADO AUXILIAR OFICINA DE ASUNTOS INTERNACIONALES </t>
  </si>
  <si>
    <t>EXPCSJ17-1548</t>
  </si>
  <si>
    <t>Información enviada</t>
  </si>
  <si>
    <t>NARANJO FLOREZ, CARLOS EDUARDO</t>
  </si>
  <si>
    <t>F-2  Solicitud acuerdo de pago: José Manuel Díaz Granados, Adonay Ferrari Padilla</t>
  </si>
  <si>
    <t>EXDE17-6278</t>
  </si>
  <si>
    <t>CASTAÑEDA CURVELO, MARTHA ISABEL</t>
  </si>
  <si>
    <t xml:space="preserve">PARTICULAR - </t>
  </si>
  <si>
    <t>F-2  Remite documentos para disminuir retención en la fuente</t>
  </si>
  <si>
    <t>EXDE17-6280</t>
  </si>
  <si>
    <t>Incluido en nómina</t>
  </si>
  <si>
    <t>GRANADOS ROMERO, CLAUDIA M.</t>
  </si>
  <si>
    <t>Respuesta a oficio No. 1051 ubicación de expediente</t>
  </si>
  <si>
    <t>UDAEO17-395</t>
  </si>
  <si>
    <t>CASTELLANOS JEREZ, ERIKA</t>
  </si>
  <si>
    <t>Traslado solicitud ubicación proceso 2016-00006</t>
  </si>
  <si>
    <t>UDAEO17-405</t>
  </si>
  <si>
    <t>RAMIREZ SIERRA, CLARA INES</t>
  </si>
  <si>
    <t>Traslado solicitudaart. 1 de la Ley 1755 de 2015.</t>
  </si>
  <si>
    <t>EXPCSJ17-1668</t>
  </si>
  <si>
    <t>LOPEZ RODRIGUEZ, FERNANDO</t>
  </si>
  <si>
    <t xml:space="preserve">Defensoria de Pueblo - </t>
  </si>
  <si>
    <t>Expediente SIAF 88634 07/06/2016  IRREGULARIDADES CONSEJO SUPERIOR DE LA JUDICATURA</t>
  </si>
  <si>
    <t>EXPCSJ17-1768</t>
  </si>
  <si>
    <t>OLARTE AVILA, YIRA LUCIA</t>
  </si>
  <si>
    <t>F-1 REMITE SOLICITUD DE INFORMACION Y  QUEJA CONTRA EL ABOGADO:FABIAN FELIPE ROZO VILLAMIL.</t>
  </si>
  <si>
    <t>EXDE17-7388</t>
  </si>
  <si>
    <t>FAJARDO, EUSTACIO</t>
  </si>
  <si>
    <t>QUEJA TRANSPORTE EVENTO 24 AL 26 DE MARZO CFJI2017-2018</t>
  </si>
  <si>
    <t>EXTEJ17-557</t>
  </si>
  <si>
    <t>SECRETARIA DIRECCION</t>
  </si>
  <si>
    <t>BUSTAMANTE HERNANDEZ, OSCAR</t>
  </si>
  <si>
    <t>F-1 REMITE INFORMACION INESTABILIDAD SERVICIO PAGINA WEB,  PLATAFORMA INTERNET.</t>
  </si>
  <si>
    <t>EXDE17-7654</t>
  </si>
  <si>
    <t>SOLARTE MAYA, FELIPE ALIRIO</t>
  </si>
  <si>
    <t xml:space="preserve">TRIBUNAL ADMINISTRATIVO - </t>
  </si>
  <si>
    <t>DENUNCIA PRESENTADA POR LA SRA MARTHA DE LOS ANGELES ESPINOZA MORA.</t>
  </si>
  <si>
    <t>EXPCSJ17-1991</t>
  </si>
  <si>
    <t>Archivado</t>
  </si>
  <si>
    <t>presidente consejo superior</t>
  </si>
  <si>
    <t>ABADIA CUBILLOS, MARCELA</t>
  </si>
  <si>
    <t xml:space="preserve">MINISTERIO DE JUSTICIA Y DEL DERECHO - </t>
  </si>
  <si>
    <t>Derecho de petición suscrito por la Dra SANDRA JANETH DURAN CASTILLO Y DALMA CAROLINA GARCIA</t>
  </si>
  <si>
    <t>EXPCSJ17-2137</t>
  </si>
  <si>
    <t>Presidente Cosnejo Superior</t>
  </si>
  <si>
    <t>ORJUELA HERRERA, DAMARIS</t>
  </si>
  <si>
    <t xml:space="preserve">CORTE SUPREMA DE JUSTICIA - </t>
  </si>
  <si>
    <t>QUEJA POR FALTA DE ATENCIÓN TERAPIAS FISICAS ALBA MERIS PARRA BELEÑO</t>
  </si>
  <si>
    <t>EXTDESAJVA17-3634</t>
  </si>
  <si>
    <t>PARRA BELEÑO, ALBA</t>
  </si>
  <si>
    <t>Denuncia presunta irreglaridades e el fallo proferido por un Juez al otorgar casa por cárcel.</t>
  </si>
  <si>
    <t>EXPCSJ17-2407</t>
  </si>
  <si>
    <t>PINEDA TELLEZ, LUIS CARLOS</t>
  </si>
  <si>
    <t xml:space="preserve">Auditoria General de la República de Colombia - </t>
  </si>
  <si>
    <t>Radicado Simproc 377490 de 2017  solicita investigación disciplinaria DR ARMANDO DIAZ PINTO.</t>
  </si>
  <si>
    <t>EXPCSJ17-2560</t>
  </si>
  <si>
    <t>Presidente Consejo Superior de la  Judicatura</t>
  </si>
  <si>
    <t>SANCHEZ CALVERA, ALVARO</t>
  </si>
  <si>
    <t xml:space="preserve">PERSONERIA DE BOGOTA - </t>
  </si>
  <si>
    <t xml:space="preserve">vIGILANCIA JUDICIALPROCESO Nos. 7001233000201400234-00 y 7001233000201500019-00 </t>
  </si>
  <si>
    <t>EXPCSJ17-2672</t>
  </si>
  <si>
    <t>SANABRIA BUITRAGO, PEDRO ALONSO</t>
  </si>
  <si>
    <t xml:space="preserve">Consejo Superior  de la Judictura Sala Jurisdiccional Disciplinaria - </t>
  </si>
  <si>
    <t>SOLICITUD DE VIGILANCIA JUDICIAL</t>
  </si>
  <si>
    <t>EXTCSJBT17-5839</t>
  </si>
  <si>
    <t>gomez herrera, JOSE HUMBERTO</t>
  </si>
  <si>
    <t>Remite queja contra la Sra SANDRA PATRICIA QUINTANA FANDIÑO.</t>
  </si>
  <si>
    <t>EXPCSJ17-2870</t>
  </si>
  <si>
    <t>Presidente Cosnejo Superior de la Judicatura</t>
  </si>
  <si>
    <t>MUNERA ARIAS, ORLANDO DE JESUS</t>
  </si>
  <si>
    <t>Abogados litigantes e investigadores extranjeros en Colombia</t>
  </si>
  <si>
    <t>EXPCSJ17-2872</t>
  </si>
  <si>
    <t>CASTRO RIVERA, ANA FABIOLA</t>
  </si>
  <si>
    <t xml:space="preserve">FISCALIA GENERAL DE LA NACION - </t>
  </si>
  <si>
    <t>Denuncia que hace el SR RONALD EDUARDO CAMPO ORTIZ contra un Fiscal</t>
  </si>
  <si>
    <t>EXPCSJ17-3061</t>
  </si>
  <si>
    <t>GONZALEZ LEON, LUIS</t>
  </si>
  <si>
    <t>Compensación en el reparto de tutelas en los Tribunales</t>
  </si>
  <si>
    <t>UDAEO17-833</t>
  </si>
  <si>
    <t>JAIMES GONZALEZ, REINALDO</t>
  </si>
  <si>
    <t>Reclamo</t>
  </si>
  <si>
    <t>F1 SOLICITUD DE MANTENIMIENTO DE VEHICULO ODS 816</t>
  </si>
  <si>
    <t>EXDE17-295</t>
  </si>
  <si>
    <t>RODRIGUEZ J, LILIA FLOR</t>
  </si>
  <si>
    <t>RESPUESTA OFICIO 0034 CODIGO EXTEDAJBA17-642</t>
  </si>
  <si>
    <t>DESAJBAO17-77</t>
  </si>
  <si>
    <t>CURE MORALES, CLARA INES</t>
  </si>
  <si>
    <t>RECLAMACIÓN</t>
  </si>
  <si>
    <t>EXTDESAJVA17-390</t>
  </si>
  <si>
    <t>VEGA SOLANO, DELLYS MERCEDES</t>
  </si>
  <si>
    <t>Certificación Ingresos Dic 2015 a Enero 2017</t>
  </si>
  <si>
    <t>DESAJIBO17-294</t>
  </si>
  <si>
    <t>Certificado</t>
  </si>
  <si>
    <t>MONTILLA VELASQUEZ, DIANA MARIA</t>
  </si>
  <si>
    <t>INVESTIGACION DE SALARIOS</t>
  </si>
  <si>
    <t>DESAJVAO17-191</t>
  </si>
  <si>
    <t>RUIZ GARCÉS, HEYNNER RAFAEL</t>
  </si>
  <si>
    <t xml:space="preserve">DESAJ DE VALLEDUPAR-CESAR - </t>
  </si>
  <si>
    <t>RESOLUCIÓN DE VIÁTICOS SR. MANUEL PERTUZ GONZÁLEZ</t>
  </si>
  <si>
    <t>DESAJBAR17-1882</t>
  </si>
  <si>
    <t>Resolución</t>
  </si>
  <si>
    <t>PERTUZ GONZÁLEZ, MANUEL SALVADOR</t>
  </si>
  <si>
    <t xml:space="preserve">Dirección Seccional Administración Judicial - </t>
  </si>
  <si>
    <t>Recurso de reposición contra la resolución PCSJSR17-17 de febrero de 2017.</t>
  </si>
  <si>
    <t>EXPCSJ17-1263</t>
  </si>
  <si>
    <t>DIAZ LOPEZ, MARIA CLAUDIA</t>
  </si>
  <si>
    <t>Registro Nacional de personas emplazadas procesos 2016-0110</t>
  </si>
  <si>
    <t>EXPCSJ17-1264</t>
  </si>
  <si>
    <t>BENITEZ SANCHEZ, LUIS ALFREDO</t>
  </si>
  <si>
    <t>Respuesta solicitud cumplimiento sentencia a favor de Gloria Isabel Caceres Martínez.Exp- 8294</t>
  </si>
  <si>
    <t>DEAJRHO17-1278</t>
  </si>
  <si>
    <t>CARVAJAL LONDOÑO, HECTOR ALFONSO</t>
  </si>
  <si>
    <t>Recurso de reposición contra la Resolución PCSJSR17- 17 de 28 de febrero de 2017.</t>
  </si>
  <si>
    <t>EXPCSJ17-1414</t>
  </si>
  <si>
    <t>VARGAS VERA, DAISY PATRICIA</t>
  </si>
  <si>
    <t>Recurso de reposición contra la Resolución PCSJSR17-17 de 28 de febrero de 2017</t>
  </si>
  <si>
    <t>EXPCSJ17-1405</t>
  </si>
  <si>
    <t>Presidente Consejo Supaerior</t>
  </si>
  <si>
    <t>RONCANCIO MARTINEZ, JORGE HERNAN</t>
  </si>
  <si>
    <t>Recurso de reposición contra la Resolución PCSJSR17-17 de 28 de febrero de 2017.</t>
  </si>
  <si>
    <t>EXPCSJ17-1406</t>
  </si>
  <si>
    <t>RODRIGUEZ, MARTHA E</t>
  </si>
  <si>
    <t>Recurso de reposición constra la Resolución PCSJSR17- de 28 de febrero de 2017.</t>
  </si>
  <si>
    <t>EXPCSJ17-1407</t>
  </si>
  <si>
    <t>Presidente consejo superior</t>
  </si>
  <si>
    <t>QUEVEDO CASTRO, AURA MARIA</t>
  </si>
  <si>
    <t>EXPCSJ17-1408</t>
  </si>
  <si>
    <t>LIZARAZU BAAEZ, MARTHA HELENA</t>
  </si>
  <si>
    <t>Recurso de resposición contra la Resolución PCSJSR17-17 de 28 de febrero de 2017.</t>
  </si>
  <si>
    <t>EXPCSJ17-1410</t>
  </si>
  <si>
    <t>BENITEZ GONZALEZ, IVONE</t>
  </si>
  <si>
    <t>Recurso de rposición contra la Resolución PCSJSR17-17 de 28 de febrero de 2017</t>
  </si>
  <si>
    <t>EXPCSJ17-1413</t>
  </si>
  <si>
    <t>PORRAS ALMANZA, MARIA LILIANA</t>
  </si>
  <si>
    <t>Remision por competencia</t>
  </si>
  <si>
    <t>DESAJBOJRO17-2602</t>
  </si>
  <si>
    <t>PUENTES DUARTE, BELSY  YOHANA</t>
  </si>
  <si>
    <t>formador saludo</t>
  </si>
  <si>
    <t>EJO17-1554</t>
  </si>
  <si>
    <t xml:space="preserve">saray botero, </t>
  </si>
  <si>
    <t xml:space="preserve">INFORME TREIMESTRAL SOBRE DELEGACIÓN DE FUNCIONES </t>
  </si>
  <si>
    <t>CSJVAO17-867</t>
  </si>
  <si>
    <t>OLANO DE NOGUERA, MARTHA LUCÍA</t>
  </si>
  <si>
    <t>Respuesta a derecho de peticion</t>
  </si>
  <si>
    <t>DESAJBOJRO17-3131</t>
  </si>
  <si>
    <t>OLIVEROS MOTTA, HERNAN MAURICIO</t>
  </si>
  <si>
    <t xml:space="preserve">Solicitud notificación del recurso de apelación </t>
  </si>
  <si>
    <t>EXTDESAJAR17-273</t>
  </si>
  <si>
    <t>CAJA 3 CARPETA 21</t>
  </si>
  <si>
    <t>arango hincapie, pablo andres</t>
  </si>
  <si>
    <t>Requiere informacion otras fechas xa compensatorios x turno de habeas corpus</t>
  </si>
  <si>
    <t>CSJCAUO17-346</t>
  </si>
  <si>
    <t>ROSERO DIAZ DEL CASTILLO, SANTIAGO</t>
  </si>
  <si>
    <t>SOLICITUD TRÁFICO DE RED CUENTA JADMIN04VUP@NOTIFICACIONESRJ.GOV.CO-INA ICELA ROJAS MAESTRE</t>
  </si>
  <si>
    <t>EXTDESAJVA17-3470</t>
  </si>
  <si>
    <t>ROJAS MAESTRE, KARINA ICELA</t>
  </si>
  <si>
    <t>Solicitud de revisión de la carga laboral asignada al Juzgado Segundo Promiscuo Municipal de San Gil</t>
  </si>
  <si>
    <t>UDAEO17-637</t>
  </si>
  <si>
    <t xml:space="preserve">Consejo Seccional de la Judicatura - </t>
  </si>
  <si>
    <t xml:space="preserve">remisiòn </t>
  </si>
  <si>
    <t>OAIO17-485</t>
  </si>
  <si>
    <t>Alimentos</t>
  </si>
  <si>
    <t>AMADO, FATIMA</t>
  </si>
  <si>
    <t>cobro persuasivo</t>
  </si>
  <si>
    <t>DESAJIBO17-2275</t>
  </si>
  <si>
    <t>LOZANO DUCUARA, JAIVER</t>
  </si>
  <si>
    <t>Respuesta a oficio No. 545</t>
  </si>
  <si>
    <t>DESAJMAO17-1958</t>
  </si>
  <si>
    <t>VELEZ SAENZ, AGUSTIN</t>
  </si>
  <si>
    <t xml:space="preserve">JUZGADO 2º PROMISCUO MUNICIPAL DE ANSERMA - </t>
  </si>
  <si>
    <t>Respuesta oficio DEAJALO17-2206 del 12 de junio de 2017</t>
  </si>
  <si>
    <t>UAO17-154</t>
  </si>
  <si>
    <t>GÓMEZ RODRÍGUEZ, PEDRO JULIO</t>
  </si>
  <si>
    <t>Remision documentacion certificacion ascensores MIN01PS06-17</t>
  </si>
  <si>
    <t>DESAJBOJRO17-5971</t>
  </si>
  <si>
    <t>Memorando</t>
  </si>
  <si>
    <t>MONTEALEGRE CHONA, HENRY</t>
  </si>
  <si>
    <t>Respuesta al oficio No MJASA17-68 del 7 de junio 2017.</t>
  </si>
  <si>
    <t>CSJMAO17-277</t>
  </si>
  <si>
    <t>SUAREZ ALBA, JOSE AGUSTIN</t>
  </si>
  <si>
    <t>Sugerencia</t>
  </si>
  <si>
    <t>ENVIO TURNOS DEL CENTRO DE SERVICIOS Y RECUERDA HORARIO DEL CENTRO</t>
  </si>
  <si>
    <t>EXTCSJAT17-2</t>
  </si>
  <si>
    <t>Carta</t>
  </si>
  <si>
    <t>NARVAEZ PEREZ, CARMENZA</t>
  </si>
  <si>
    <t xml:space="preserve">CENTRO SERVICIOS SISTEMA DE RESPONSABILIDAD PENAL PARA ADOLESCENTES - </t>
  </si>
  <si>
    <t>Asignacion de funciones</t>
  </si>
  <si>
    <t>DESAJBAO17-18</t>
  </si>
  <si>
    <t>CHICO PINZON, SANDRA</t>
  </si>
  <si>
    <t xml:space="preserve">DIRECCION SECCIONAL DE BARRANQUILLA - </t>
  </si>
  <si>
    <t>CSJNSO17-74</t>
  </si>
  <si>
    <t>Aprobado</t>
  </si>
  <si>
    <t xml:space="preserve">RESPUESTA EJECUTIVO DE ALIMENTOS RAD- 20106-00262 TRASIBULO ROJAS LOZANO </t>
  </si>
  <si>
    <t>DESAJCLO17-376</t>
  </si>
  <si>
    <t>SANCHEZ RIAÑO, SONIA</t>
  </si>
  <si>
    <t>PRUEBA SIGOBUIUS GRUPO 2</t>
  </si>
  <si>
    <t>CAP17-16</t>
  </si>
  <si>
    <t>BECHARA OSPINA, JORGE ELIN</t>
  </si>
  <si>
    <t xml:space="preserve">DESAJ DE MEDELLÍN - ANTIOQUIA - </t>
  </si>
  <si>
    <t>Solicitud - Petición</t>
  </si>
  <si>
    <t>EXTCSJCO17-541</t>
  </si>
  <si>
    <t>Solicitud</t>
  </si>
  <si>
    <t>MAHUAD HOLGUIN, SABRINA</t>
  </si>
  <si>
    <t xml:space="preserve">RESPUESTA EJECUTIVO RAD- 2012-003.53-00 BLANCA IRENE GUERRERO - ERNESTO VALENCIA VILLADA </t>
  </si>
  <si>
    <t>DESAJCLO17-1618</t>
  </si>
  <si>
    <t>VALENCIA VILLADA, ERNESTO</t>
  </si>
  <si>
    <t>CONTESTACION TUTELA NO. 2017-00207. ACCIONANTE. NELSON ALFREDO ARCINIEGAS MARTINEZ</t>
  </si>
  <si>
    <t>DEAJALO17-1100</t>
  </si>
  <si>
    <t>TRIBUNAL SUPERIOR DE CALI, MAGISTRADO</t>
  </si>
  <si>
    <t>CREACIÓN CARGOS JUZGADOS DE EEPPMMSE DE FLORENCIA</t>
  </si>
  <si>
    <t>CSJCAQOP17-363</t>
  </si>
  <si>
    <t>OLANO DE NOGUERA, MARTHA LUCIA</t>
  </si>
  <si>
    <t>CSJNSO17-288</t>
  </si>
  <si>
    <t>Información Recibida</t>
  </si>
  <si>
    <t>CUEVAS MELENDEZ, MARTHA</t>
  </si>
  <si>
    <t xml:space="preserve">Unidad de Registro Nacional de Abogados y Auxiliares de la Justicia - </t>
  </si>
  <si>
    <t>Contrato 12SER 008 DE 2017</t>
  </si>
  <si>
    <t>CAFLO17-273</t>
  </si>
  <si>
    <t>BOLIVAR VOLOJ, DIANA ISABEL</t>
  </si>
  <si>
    <t>Creación Juzgado Penal Municipal Florencia</t>
  </si>
  <si>
    <t>CSJCAQOP17-398</t>
  </si>
  <si>
    <t xml:space="preserve">solicitud de informe vigilancia </t>
  </si>
  <si>
    <t>CSJBOO17-301</t>
  </si>
  <si>
    <t>GARCIA PACHECO, NOHORA E.</t>
  </si>
  <si>
    <t>Informe ausentismo 2015-2016 distritos judiciales de Florencia y administrativo del Caquetà</t>
  </si>
  <si>
    <t>CSJCAQO17-13</t>
  </si>
  <si>
    <t xml:space="preserve">SOLICITUD COMISIÒN BUCARAMANGA </t>
  </si>
  <si>
    <t>COM17-6</t>
  </si>
  <si>
    <t>OLANO, MARTHA LUCIA</t>
  </si>
  <si>
    <t>sugerencia de medida permanente o transitoria de cargos distrito de Florencia</t>
  </si>
  <si>
    <t>CSJCAQO17-27</t>
  </si>
  <si>
    <t xml:space="preserve">Consejo Superior de la Judicatura - </t>
  </si>
  <si>
    <t>Respuesta a Solicitud de Formulario Traslado a Colfondos</t>
  </si>
  <si>
    <t>DESAJIBO17-2072</t>
  </si>
  <si>
    <t>GUZMAN TRUJILLO, JOSE EDGAR</t>
  </si>
  <si>
    <t>Cuenta de Fecha de origen</t>
  </si>
  <si>
    <t>Etiquetas de columna</t>
  </si>
  <si>
    <t>Cuenta de Prioridad</t>
  </si>
  <si>
    <t>(Todas)</t>
  </si>
  <si>
    <t>Promedio de Tiempo en Trámite (Días Calendario)</t>
  </si>
  <si>
    <t>Julio</t>
  </si>
  <si>
    <t>Agosto</t>
  </si>
  <si>
    <t>Septiembre</t>
  </si>
  <si>
    <t>Julio a Septiembre</t>
  </si>
  <si>
    <t>TRASLADO DDE PETICION</t>
  </si>
  <si>
    <t>CSJMEO17-1366</t>
  </si>
  <si>
    <t>ORTIZ, PABLO</t>
  </si>
  <si>
    <t>Circular EJC17-100 del 1/08/17</t>
  </si>
  <si>
    <t>CSJCHO17-137</t>
  </si>
  <si>
    <t>CORDOBA TELLO, MARITZA DEL CARMEN</t>
  </si>
  <si>
    <t>Respeusta derecho de petición información sentencia a favor de Rodrigo de Jesús Roncallo Fandiño. Ex</t>
  </si>
  <si>
    <t>DEAJRHO17-3996</t>
  </si>
  <si>
    <t>RODRIGUEZ RODRIGUEZ, NICOLAS</t>
  </si>
  <si>
    <t>Respuesta oficio EXTDESAJPO17-8254</t>
  </si>
  <si>
    <t>DESAJPOO17-2844</t>
  </si>
  <si>
    <t>PASTRANA BUSTAMANTE, ELIAS DANIEL</t>
  </si>
  <si>
    <t>RESPUESTA PETICION</t>
  </si>
  <si>
    <t>CJO17-2206</t>
  </si>
  <si>
    <t>BERNAL LOPEZ, HECTOR FREDY</t>
  </si>
  <si>
    <t>Remite consolidado observaciones SIERJU Contrato 243 de 2013</t>
  </si>
  <si>
    <t>UDAEO17-1293</t>
  </si>
  <si>
    <t>zafortezza de la iglesia, feliope</t>
  </si>
  <si>
    <t>Creación de cargos de empleados en los despachos de Magistrados</t>
  </si>
  <si>
    <t>UDAEO17-1301</t>
  </si>
  <si>
    <t>BORJA PARADAS Y DEMAS FIRMANTES, MARCO TULIO</t>
  </si>
  <si>
    <t xml:space="preserve">TRIBUNAL SUPERIOR DEL DISTRITO JUDICIAL DE MOCOA - </t>
  </si>
  <si>
    <t>DESAJBOJRO17-11165</t>
  </si>
  <si>
    <t>VALENCIA, EDUARDO</t>
  </si>
  <si>
    <t xml:space="preserve">REMITO HOJA DE VIDA </t>
  </si>
  <si>
    <t>EJM17-289</t>
  </si>
  <si>
    <t>DANGON, XX</t>
  </si>
  <si>
    <t>Consideración hechos falta disciplinaria Juez</t>
  </si>
  <si>
    <t>EXPCSJ17-3505</t>
  </si>
  <si>
    <t>PUENTES VARGAS, RENE LEONARDO</t>
  </si>
  <si>
    <t xml:space="preserve">Consejal - </t>
  </si>
  <si>
    <t>Copia acuerdo CSJCAUA17-01 de 4 de julio de 2017.</t>
  </si>
  <si>
    <t>EXPCSJ17-3507</t>
  </si>
  <si>
    <t>POSSO MENDOZA, OLGA CECILIA</t>
  </si>
  <si>
    <t xml:space="preserve">CONSEJO SECCIONAL DE LA JUDICATURA DEL CAUCA - </t>
  </si>
  <si>
    <t>QUEJAS EN TRÁMITES IRREGULARES Y PROVISIÓN DE UN CARGO EN EL JUZGADO</t>
  </si>
  <si>
    <t>EXPCSJ17-3678</t>
  </si>
  <si>
    <t>PRESIDENTE CONSEJO SUPERIOR</t>
  </si>
  <si>
    <t>el 30 de junio de 2017  las horas de la mañana 9.a. estaba solicitandoautorización ingreso de pabell</t>
  </si>
  <si>
    <t>EXPCSJ17-3821</t>
  </si>
  <si>
    <t>VARGAS, LUIS ENRIQUE</t>
  </si>
  <si>
    <t>Respuesta Solicitud de Información</t>
  </si>
  <si>
    <t>DESAJBOADO17-3936</t>
  </si>
  <si>
    <t>FERNANDEZ MORALES, JOSÉ JHON</t>
  </si>
  <si>
    <t>REMITE QUEJA CONTRA EXALCALDESA DE PAIPA, FISCAL NOVENO DUITAMA.</t>
  </si>
  <si>
    <t>EXPCSJ17-4165</t>
  </si>
  <si>
    <t>RAMIREZ VALENCIA, CESAR AUGUSTO</t>
  </si>
  <si>
    <t>QUEJA CONTRA LOS MAGISTRADOS SALA LABORAL DISTRITO JUDICIAL DE BARRANQUILLA</t>
  </si>
  <si>
    <t>EXPCSJ17-4178</t>
  </si>
  <si>
    <t>GAITAN GARCIA, LUIS RICARDO</t>
  </si>
  <si>
    <t>QUEJA CONTRADIRECTORA ESPECIALIZADA DE EXTINCIÓN DERECHO DE DOMINIO DRA ANDREA DEL PILAR MALAGON</t>
  </si>
  <si>
    <t>EXPCSJ17-4197</t>
  </si>
  <si>
    <t>DENUNCIADAS FLOR EUCARIS DIAZ BUITRAGO MAGISTRADA SALA ADTVA DE CONSEJO SECCIONAL</t>
  </si>
  <si>
    <t>EXPCSJ17-4241</t>
  </si>
  <si>
    <t>GALLEGO TORRES, JESUSD ANTONIO</t>
  </si>
  <si>
    <t xml:space="preserve">Asonal - </t>
  </si>
  <si>
    <t>VIGILANCIA ADMINISTRATIVA 2017-083</t>
  </si>
  <si>
    <t>CSJSAAVJ17-202</t>
  </si>
  <si>
    <t xml:space="preserve">, </t>
  </si>
  <si>
    <t xml:space="preserve">Remisión de documentación para proceso de selección de mínima cuantía Mantenimiento Equipo de rayos </t>
  </si>
  <si>
    <t>DESAJME17-6241</t>
  </si>
  <si>
    <t>HINESTROZA LOZANO, SARLY</t>
  </si>
  <si>
    <t>CONTESTACIÓN DE VIGILANCIA JUDICIAL N° 2017-00155-00</t>
  </si>
  <si>
    <t>EXTCSJCO17-1533</t>
  </si>
  <si>
    <t>MONTIEL SALGADO, MARTIN ALONSO</t>
  </si>
  <si>
    <t>QUEJA CONTRA EL ABOGADO EDGAR PARRA PEREZ C.C. 19.403.654</t>
  </si>
  <si>
    <t>EXPCSJ17-4459</t>
  </si>
  <si>
    <t>GOMEZ GOMEZ, JOSE LEONEL</t>
  </si>
  <si>
    <t>F-3 REMITE POR COMPETENCIA EL DOCUMENTO DEL SR JOSE ALFREDO QUINTERO JIMENEZ</t>
  </si>
  <si>
    <t>EXPCSJ17-4668</t>
  </si>
  <si>
    <t>Acta</t>
  </si>
  <si>
    <t>GARCIA QUEVEDO, MARTHA LUCIA</t>
  </si>
  <si>
    <t>DENUNCIA CONTRA JUECES CIVILES DE CIRCUITO</t>
  </si>
  <si>
    <t>EXPCSJ17-4545</t>
  </si>
  <si>
    <t>DIAZ GRANADOS MOVIL, CELSO</t>
  </si>
  <si>
    <t xml:space="preserve">ABOGADO LITIGANTE - </t>
  </si>
  <si>
    <t>SOLICITA INTERVENCIÓN CASO DE AGRESIÓN CONTRA MUJER EN QUINDIO</t>
  </si>
  <si>
    <t>EXPCSJ17-4700</t>
  </si>
  <si>
    <t>ORDOÑEZ VERA, MARTHA ESPERANZA</t>
  </si>
  <si>
    <t>QUEJA CONTRA COLABORADOR EMPRESA DE ASESO PISO 4</t>
  </si>
  <si>
    <t>EXTEJ17-1308</t>
  </si>
  <si>
    <t>USQUEN, ESNEIDER</t>
  </si>
  <si>
    <t>Compulsa de copias vja 2017-230</t>
  </si>
  <si>
    <t>CSJBOO17-437</t>
  </si>
  <si>
    <t>Hoyos Hormechea, Lina María</t>
  </si>
  <si>
    <t>REMITE QUEJA DE DIOSELINA OSORIO PEREZ CONTRA jUZGADO</t>
  </si>
  <si>
    <t>EXPCSJ17-4798</t>
  </si>
  <si>
    <t>VASQUEZ ROJAS, ETHEL</t>
  </si>
  <si>
    <t xml:space="preserve">ALCALDIA MAYOR DE BOGOTÁ - </t>
  </si>
  <si>
    <t>Solicitud información de personas processadas o sentenciadas con la Ley 599 de 2000</t>
  </si>
  <si>
    <t>EXPCSJ17-4799</t>
  </si>
  <si>
    <t>presidente consejo superior de la judicatura</t>
  </si>
  <si>
    <t>MENDEZ, YENLY ANGELICA</t>
  </si>
  <si>
    <t>EJECUCIONES EXTRAJUDICIALES EL JOVEN GRAFIERO GUIACOMOTURRA CON MALOS TRATOS DE LA INSTITUCIÓN</t>
  </si>
  <si>
    <t>EXPCSJ17-4800</t>
  </si>
  <si>
    <t>MURILLO, ANTONIO GUSTAVO</t>
  </si>
  <si>
    <t>Solicitud de informacion recurso Apelación de la Resolucion No. 78 de 2016</t>
  </si>
  <si>
    <t>CSJCAQOP17-749</t>
  </si>
  <si>
    <t>RESPUESTA A OFICIO DESAJME 17-5776</t>
  </si>
  <si>
    <t>DESAJME17-5891</t>
  </si>
  <si>
    <t>O</t>
  </si>
  <si>
    <t>CSJNSO17-660</t>
  </si>
  <si>
    <t xml:space="preserve">DESAJ DE CÚCUTA - NTE DE SANTANDER - </t>
  </si>
  <si>
    <t>Completamente satisfecho</t>
  </si>
  <si>
    <t>Satisfecho</t>
  </si>
  <si>
    <t>Insatisfecho</t>
  </si>
  <si>
    <t>Completamente insatisfecho</t>
  </si>
  <si>
    <t>Muy buena</t>
  </si>
  <si>
    <t>Buena</t>
  </si>
  <si>
    <t>Regular</t>
  </si>
  <si>
    <t>Mala</t>
  </si>
  <si>
    <t>Muy mala</t>
  </si>
  <si>
    <t>No aplicable</t>
  </si>
  <si>
    <t>TOTAL</t>
  </si>
  <si>
    <t>Respuesta</t>
  </si>
  <si>
    <t>%</t>
  </si>
  <si>
    <t>1. Por favor, valore su satisfacción frente al servicio que le fue prestado</t>
  </si>
  <si>
    <t>2. Facilidad para contactar</t>
  </si>
  <si>
    <t>3. Rapidez de la respuesta</t>
  </si>
  <si>
    <t xml:space="preserve">  4. Resolución del problema</t>
  </si>
  <si>
    <t>REPORTE ENCUESTA DE SATISFACCIÓN A 30 DE SEPTIEMBRE DE 2017</t>
  </si>
  <si>
    <t>No. total de solicitudes recibidas en el mes</t>
  </si>
  <si>
    <t>Estado de las Solicitudes (abiertas y Cerradas) por mes</t>
  </si>
  <si>
    <t>Promedio de Tiempo en Trámite por trimestre</t>
  </si>
  <si>
    <t>Promedio de Tiempo en Trámite por trimestre según QRS</t>
  </si>
  <si>
    <t>Octubre</t>
  </si>
  <si>
    <t>Estado de las Tipologías QRS (abiertas y Cerradas)</t>
  </si>
  <si>
    <t>Estado de las Solicitudes (En Gestión - Gestión Finalizada) por mes</t>
  </si>
  <si>
    <t>Cantidades por Tipologías QRS (% de Participación)</t>
  </si>
  <si>
    <t>Promedio de Días Hábiles en Gestión</t>
  </si>
  <si>
    <t>Promedio de Tiempo en Trámite por QRS Días Hábiles</t>
  </si>
  <si>
    <t>paola andrea cuervo</t>
  </si>
  <si>
    <t>(Varios elementos)</t>
  </si>
  <si>
    <t>rigoberto sanchez vasquez</t>
  </si>
  <si>
    <t>Tramitar Peticiones</t>
  </si>
  <si>
    <t>Cerrado</t>
  </si>
  <si>
    <t>Lina Patricia Grimaldo Franco</t>
  </si>
  <si>
    <t>Abierto</t>
  </si>
  <si>
    <t>Andrea Hernandez</t>
  </si>
  <si>
    <t>JAVIER ALEXANDER DIAZ TOVAR</t>
  </si>
  <si>
    <t>DANIEL STEVEN ZAMUDIO COY</t>
  </si>
  <si>
    <t>JOSE WILSON PATIÑO</t>
  </si>
  <si>
    <t>NAILIN VIVIANA CASTRO TOBAR</t>
  </si>
  <si>
    <t>YURY ALBERTO ACEVEDO RINCON</t>
  </si>
  <si>
    <t>ANGEL GONZALEZ RIVEROS</t>
  </si>
  <si>
    <t>Hernan Alonso Ospina Rubiano</t>
  </si>
  <si>
    <t>Diana Marcela Llano Sarmiento</t>
  </si>
  <si>
    <t>Marya Julieth Galeano Rave</t>
  </si>
  <si>
    <t>Carolina</t>
  </si>
  <si>
    <t>RAUL RUEDA RODRIGUEZ</t>
  </si>
  <si>
    <t>Carlos Eduardo Del Campo Perez</t>
  </si>
  <si>
    <t>GERSON ADRIÁN IMBACHI VÁSQUEZ</t>
  </si>
  <si>
    <t>edwin erazo henao</t>
  </si>
  <si>
    <t>ALVARO QUINTERO SEPULVEDA</t>
  </si>
  <si>
    <t>hector Guillermo Echeverry Rivera</t>
  </si>
  <si>
    <t>andres mauricio jaramillo bedoya</t>
  </si>
  <si>
    <t>luis carlos gil torres</t>
  </si>
  <si>
    <t>Ricardo Suárez Zapata</t>
  </si>
  <si>
    <t>JOSE MIGUEL ACERO RODRIGUEZ</t>
  </si>
  <si>
    <t>LUIS ERNESTO GARCIA GIRON</t>
  </si>
  <si>
    <t>LIZETH GUZMAN</t>
  </si>
  <si>
    <t>JENRY JOSE VELEZ RODRIGUEZ</t>
  </si>
  <si>
    <t>María Fernanda Rodríguez Quintero</t>
  </si>
  <si>
    <t>JOSE ANTONIO TIMANA DORADO</t>
  </si>
  <si>
    <t>MARIA QUINTERO DE FUENTES</t>
  </si>
  <si>
    <t>Roberto Uribe Escobar</t>
  </si>
  <si>
    <t>YULIETH MARIA BOHORQUEZ YANEZ</t>
  </si>
  <si>
    <t>Fanny Marcela Yela</t>
  </si>
  <si>
    <t>Juan Pablo Barrera Cobaleda</t>
  </si>
  <si>
    <t>Jose Francisco Montufar Rodriguez.</t>
  </si>
  <si>
    <t>DEISY MILENA LADINO CUNEME</t>
  </si>
  <si>
    <t>LIGIA NATHALYA GARZON TOVAR</t>
  </si>
  <si>
    <t>ANTONIO RAMOS GAITAN</t>
  </si>
  <si>
    <t>SLENDY KATHERINE ARCINIEGAS FAJARDO</t>
  </si>
  <si>
    <t>walter alberto parra martinez</t>
  </si>
  <si>
    <t>MARIO FERNANDO BURBANO ACHICANOY</t>
  </si>
  <si>
    <t>ANA VIRGINIA ARBOLEDA LOPERA</t>
  </si>
  <si>
    <t>KAREN DAYANA RIVERA GELVEZ</t>
  </si>
  <si>
    <t>LUIS GUSTAVO CORREDOR CORREDOR</t>
  </si>
  <si>
    <t>Cuenta de Radicado</t>
  </si>
  <si>
    <t>FERNANDO GONZALEZ MOYA</t>
  </si>
  <si>
    <t>Estado a 31/12/2019</t>
  </si>
  <si>
    <t>Octubre - Diciembre</t>
  </si>
  <si>
    <t>GLORIA INES BOCANEGRA ANDRADE</t>
  </si>
  <si>
    <t>isabel cristina montoya</t>
  </si>
  <si>
    <t>RICARDO VERA MONTEALEGRE</t>
  </si>
  <si>
    <t>Fabian Bonilla Barrero</t>
  </si>
  <si>
    <t>angelica salazar</t>
  </si>
  <si>
    <t>EVIDALIA</t>
  </si>
  <si>
    <t>Luis Fernando Montoya Correa</t>
  </si>
  <si>
    <t>QUINTIN MARIO MANRIQUE</t>
  </si>
  <si>
    <t>DIANA KATHERINE TRIANA REY</t>
  </si>
  <si>
    <t>SAUL ANTONIO ARGUMEDO</t>
  </si>
  <si>
    <t>jaime arcila</t>
  </si>
  <si>
    <t>Rodolfo Villegas</t>
  </si>
  <si>
    <t>DAVID QUINTERO CHAVERRA</t>
  </si>
  <si>
    <t>Leydi Yohana Alarcón</t>
  </si>
  <si>
    <t>Katherine Vargas</t>
  </si>
  <si>
    <t>ALLAN MAURICE LOMBANA URIBE</t>
  </si>
  <si>
    <t>Ingrid Angelica Jimenez Jimenez</t>
  </si>
  <si>
    <t>William Otero</t>
  </si>
  <si>
    <t>Fiscalía Seccional de Nariño</t>
  </si>
  <si>
    <t>Alvaro Diego Quiceno</t>
  </si>
  <si>
    <t>nellyrn nathalia jimenez sanchez</t>
  </si>
  <si>
    <t>Henry Giovanny Jaimes Díaz</t>
  </si>
  <si>
    <t>KAREEN ANDREA VELASQUEZ CIFUENTES</t>
  </si>
  <si>
    <t>gleidis puello cardona</t>
  </si>
  <si>
    <t>SHANDY GUTIERREZ ORTIZ</t>
  </si>
  <si>
    <t>Maria Auxiliadora Escobar Mercado</t>
  </si>
  <si>
    <t>ELVIA JOCABED SALDAÑA OLAYA</t>
  </si>
  <si>
    <t>Ivan Trujillo Lopera</t>
  </si>
  <si>
    <t>Noviembre</t>
  </si>
  <si>
    <t>JAIME RUBIANO GARCIA</t>
  </si>
  <si>
    <t>Christian Fernando Valencia</t>
  </si>
  <si>
    <t>Gonzalo Hernando Olarte Jimenez</t>
  </si>
  <si>
    <t>RAFAEL ANÍBAL SEGURA RAMÍREZ</t>
  </si>
  <si>
    <t>GERMAN TORRES ACEVEDO</t>
  </si>
  <si>
    <t>Cecilia Carolina Nuñez Oñate</t>
  </si>
  <si>
    <t>Johanna Soste Arias</t>
  </si>
  <si>
    <t>Sirio Gisella Garcia Trujillo</t>
  </si>
  <si>
    <t>CAROL VIVIANA BERNAL SOLANO</t>
  </si>
  <si>
    <t>francisco gomez osorio</t>
  </si>
  <si>
    <t>Oswaldo rubiano</t>
  </si>
  <si>
    <t>FABIAN OSORIO MUÑOZ</t>
  </si>
  <si>
    <t>Jacqueline Maestre Orozco</t>
  </si>
  <si>
    <t>MARCELA ZARAZA VALENCIA</t>
  </si>
  <si>
    <t>jose luis ortega aponte</t>
  </si>
  <si>
    <t>ANGELA MARIA JIMENEZ CAMARGO</t>
  </si>
  <si>
    <t>Julian Montealegre</t>
  </si>
  <si>
    <t>Yaidy carolina carrasco castellanos</t>
  </si>
  <si>
    <t>brillid urueña</t>
  </si>
  <si>
    <t>ANA PATRICIA SANCHEZ PORRAS</t>
  </si>
  <si>
    <t>CARLOS ERNESTO LOSADA MORANTES</t>
  </si>
  <si>
    <t>DAVID MEJIA MONTOYA</t>
  </si>
  <si>
    <t>Sara Lucia Urrego Giraldo</t>
  </si>
  <si>
    <t>vitor guzman</t>
  </si>
  <si>
    <t>Luz Stella Vidal</t>
  </si>
  <si>
    <t>Alina Maria Calderon</t>
  </si>
  <si>
    <t>JORGE TORRES</t>
  </si>
  <si>
    <t>Andrea carolina Jiménez Arévalo</t>
  </si>
  <si>
    <t>Isabel Cristina Escobar Arellano</t>
  </si>
  <si>
    <t>María paulina Tamayo hoyos</t>
  </si>
  <si>
    <t>juan camilo mesa</t>
  </si>
  <si>
    <t>edgar rodriguez</t>
  </si>
  <si>
    <t>SANDRA PATRICIA SANTOS</t>
  </si>
  <si>
    <t>Valentina Vasco Cardona</t>
  </si>
  <si>
    <t>martha benavides</t>
  </si>
  <si>
    <t>Adrián Jesús Ramírez Díaz</t>
  </si>
  <si>
    <t>MARCHELA DEL ROCIO CRUZ TORRES</t>
  </si>
  <si>
    <t>Julio Ernesto Cepeda Garzón</t>
  </si>
  <si>
    <t>Diego Lozano</t>
  </si>
  <si>
    <t>MANUELA GUTIERREZ GIRALDO</t>
  </si>
  <si>
    <t>DAVID MOISES CARDONA</t>
  </si>
  <si>
    <t>EMMA CECILIA ROA PARRA</t>
  </si>
  <si>
    <t>Alberto César Beltrán Otálora</t>
  </si>
  <si>
    <t>Pedro Leon</t>
  </si>
  <si>
    <t>GLORIA MARIA NARANJO</t>
  </si>
  <si>
    <t>Carlos Andrés Betancourt Villoria</t>
  </si>
  <si>
    <t>nubia gonzalez</t>
  </si>
  <si>
    <t>JULIANA</t>
  </si>
  <si>
    <t>Diana Patricia Cespedes Morales</t>
  </si>
  <si>
    <t>EDUARD MEJIA CASTILLO</t>
  </si>
  <si>
    <t>Kelly Vanessa Salazar Castillo</t>
  </si>
  <si>
    <t>santiago diaz</t>
  </si>
  <si>
    <t>Renso Duvan Aponte Mendoza</t>
  </si>
  <si>
    <t>ANDREA CARDENAS</t>
  </si>
  <si>
    <t>MYRIAM CAICEDO</t>
  </si>
  <si>
    <t>SERVICIOS MEDICOS CONFIABLES S.A.S.</t>
  </si>
  <si>
    <t>CRISTIAN CAMILO MUÑOZ PATIÑO</t>
  </si>
  <si>
    <t>Luz Stella Altamar Caycedo</t>
  </si>
  <si>
    <t>Braian Steven Soto Roa</t>
  </si>
  <si>
    <t>José David Velasco Giraldo</t>
  </si>
  <si>
    <t>JAIME OBREGON BRAVO</t>
  </si>
  <si>
    <t>ricardo andres parra gaona</t>
  </si>
  <si>
    <t>Camilo Andrés Franco Castillo</t>
  </si>
  <si>
    <t>Anderson Fernando Castillo Sevillano</t>
  </si>
  <si>
    <t>ANA MARIA MONTOYA</t>
  </si>
  <si>
    <t>JUAN CARLOS PARRA RINCON</t>
  </si>
  <si>
    <t>CRISTIAN CAMILO SALAZAR GALLEGO</t>
  </si>
  <si>
    <t>jimmy nieto osorio</t>
  </si>
  <si>
    <t>nurian perez calvo</t>
  </si>
  <si>
    <t>Fabio Adolfo Ceballes Cuenca</t>
  </si>
  <si>
    <t>CESAR ADOLFO ROJAS HUERTAS</t>
  </si>
  <si>
    <t>LUIS ERNESTO RAMIREZ HERNANDEZ</t>
  </si>
  <si>
    <t>hector hernan lara zamora</t>
  </si>
  <si>
    <t>Diana Lorena Bautista Pedraza</t>
  </si>
  <si>
    <t>johan sebastian bermont correa</t>
  </si>
  <si>
    <t>FERNANDO TOCASUCHE</t>
  </si>
  <si>
    <t>Monica Ramirez Duque</t>
  </si>
  <si>
    <t>Maria Cecilia Cristancho</t>
  </si>
  <si>
    <t>CESAR AUGUSTO CAMELO RAMOS</t>
  </si>
  <si>
    <t>ANYTA CAMILA MOSQUERA BETANCOURT</t>
  </si>
  <si>
    <t>MALDONADO PAJARO NESTOR</t>
  </si>
  <si>
    <t>Katerine Johann Berrocal trocha</t>
  </si>
  <si>
    <t>KAREN ANDREA HOME CHAVARRO</t>
  </si>
  <si>
    <t>luis eduardo</t>
  </si>
  <si>
    <t>marco tulio murillo</t>
  </si>
  <si>
    <t>MITZZI RIAÑO</t>
  </si>
  <si>
    <t>GARAGE GROUP S.A.S</t>
  </si>
  <si>
    <t>ANDRES DAZA SANCHEZ</t>
  </si>
  <si>
    <t>NILSON MIGUEL PORRAS BAEZ</t>
  </si>
  <si>
    <t>karen ramirez ruiz</t>
  </si>
  <si>
    <t>Martha Irene Zea Marín</t>
  </si>
  <si>
    <t>ESTELLA TORRES LOZANO</t>
  </si>
  <si>
    <t>JUAN CARLOS SOLARTE CUJAR</t>
  </si>
  <si>
    <t>Alejandra Laverde Acevedo</t>
  </si>
  <si>
    <t>Carlos farelo ponzon</t>
  </si>
  <si>
    <t>laura natalia gil vega</t>
  </si>
  <si>
    <t>Martín Castro Diaz</t>
  </si>
  <si>
    <t>NICOLAS PARRA</t>
  </si>
  <si>
    <t>JUAN</t>
  </si>
  <si>
    <t>Beatriz Bustamante</t>
  </si>
  <si>
    <t>GUSTAVO BUSTOS</t>
  </si>
  <si>
    <t>Héctor Ordóñez D</t>
  </si>
  <si>
    <t>CRISTINA GAVILANES</t>
  </si>
  <si>
    <t>Braulio Martin Zorrilla Castillo</t>
  </si>
  <si>
    <t>willy fernando perez benavides</t>
  </si>
  <si>
    <t>Christian Gomez Redondo</t>
  </si>
  <si>
    <t>ABELARDO ESCOBAR ROJAS</t>
  </si>
  <si>
    <t>MAURO HUGO SINZA GONZALEZ</t>
  </si>
  <si>
    <t>Natalia Slendy Naranjo Ardila</t>
  </si>
  <si>
    <t>RICHARD MARTINEZ OLIVERA</t>
  </si>
  <si>
    <t>MARINO CASTRILLÓN</t>
  </si>
  <si>
    <t>Elsa Katerine Rodríguez Toro</t>
  </si>
  <si>
    <t>OFELIA MARIA VELEZ MEDINA</t>
  </si>
  <si>
    <t>TIRSO ALBERTO HILLERA DIAZ</t>
  </si>
  <si>
    <t>Martha Cecilia Oliveros Rodriguez</t>
  </si>
  <si>
    <t>Carolina Lopez Rueda</t>
  </si>
  <si>
    <t>JUAN EDILBERTO SALAZAR SANCHEZ</t>
  </si>
  <si>
    <t>Diego Arturo Salazar Gómez</t>
  </si>
  <si>
    <t>U Y U ASOCIADOS</t>
  </si>
  <si>
    <t>EDWARD ELIAS SANZ FULA</t>
  </si>
  <si>
    <t>diana barbosa</t>
  </si>
  <si>
    <t>INGRID TERESA GONZALEZ</t>
  </si>
  <si>
    <t>jorge luis garavito acevedo</t>
  </si>
  <si>
    <t>william urrego velasquez</t>
  </si>
  <si>
    <t>Martha Cecilia Moreno celis</t>
  </si>
  <si>
    <t>Alejandro José Jiménez Macías</t>
  </si>
  <si>
    <t>martha avendaño</t>
  </si>
  <si>
    <t>Alba Hercilia Peña Gonzalez</t>
  </si>
  <si>
    <t>jose moises lopez juyar</t>
  </si>
  <si>
    <t>AMPARO CAMELO ORDOÑEZ</t>
  </si>
  <si>
    <t>JIMMY ALEXANDER BAUTISTA VALENCIA</t>
  </si>
  <si>
    <t>SHILENA PAEZ QUINTERO</t>
  </si>
  <si>
    <t>Gloria Isabel Avellaneda Gómez</t>
  </si>
  <si>
    <t>leandra marcela pineda lopez</t>
  </si>
  <si>
    <t>Julio Durán</t>
  </si>
  <si>
    <t>Sonia Yaqueline Rodriguez Gutierrez</t>
  </si>
  <si>
    <t>Angie Geraldine Sierra Cifuentes</t>
  </si>
  <si>
    <t>Diciembre</t>
  </si>
  <si>
    <t>Antonio Cano</t>
  </si>
  <si>
    <t>NUBIA JOHANA SERRANO OSPINA</t>
  </si>
  <si>
    <t>OSCAR JAVIER ACEVEDO BERMUDES</t>
  </si>
  <si>
    <t>MARIA RUBY MONTOYA DE URIBE</t>
  </si>
  <si>
    <t>Daniela Mancera</t>
  </si>
  <si>
    <t>GERSON ALEXANDER VILLAMIZAR JIMENEZ</t>
  </si>
  <si>
    <t>Nestor Alonso Macias Bolivar</t>
  </si>
  <si>
    <t>Pedro Vargas Gil</t>
  </si>
  <si>
    <t>ADOLFO PATIÑO ROJAS</t>
  </si>
  <si>
    <t>ISABEL CRISTINA DIAZ GOMEZ</t>
  </si>
  <si>
    <t>Tito David Morales Hoyos</t>
  </si>
  <si>
    <t>Lesman libardo Lara luna</t>
  </si>
  <si>
    <t>MARLON DAVID ARCILA LARREA</t>
  </si>
  <si>
    <t>Elmer Baudillo Perea</t>
  </si>
  <si>
    <t>juan david mazuera villada</t>
  </si>
  <si>
    <t>Jose Luis Alvarez Sanchez</t>
  </si>
  <si>
    <t>Gladiz rico tellez</t>
  </si>
  <si>
    <t>Carlos Enrique Gaitan Giacometto</t>
  </si>
  <si>
    <t>Edison lopez</t>
  </si>
  <si>
    <t>Blanca Evelia Orjuela</t>
  </si>
  <si>
    <t>Pedro Pablo Jimenez Medina</t>
  </si>
  <si>
    <t>Paolo Andres Castillo Arevalo</t>
  </si>
  <si>
    <t>Cindy suleima Díaz ángulo</t>
  </si>
  <si>
    <t>JOSE GABRIEL PIZARRO SIERRA</t>
  </si>
  <si>
    <t>JESUS HERNANDO VALENCIA GIRALDO</t>
  </si>
  <si>
    <t>Sonia María Jiménez</t>
  </si>
  <si>
    <t>Adriana Sanz Del Vecchio</t>
  </si>
  <si>
    <t>NORA ISABEL MUÑOZ URIBE</t>
  </si>
  <si>
    <t>Mario Enrique Ortiz Guardiola</t>
  </si>
  <si>
    <t>camilo andres vargas gonzlez</t>
  </si>
  <si>
    <t>diego fernando lozano rodriguez</t>
  </si>
  <si>
    <t>María Elena Pérez Gomez</t>
  </si>
  <si>
    <t>EDUIN CECILIO PARDO GUTIERREZ</t>
  </si>
  <si>
    <t>Jeferson Reyes Vazquez</t>
  </si>
  <si>
    <t>albeiro florez romero</t>
  </si>
  <si>
    <t>FERNANDO RODRIGO ROMERO ALVARADO</t>
  </si>
  <si>
    <t>DIEGO ANDRES GARCIA SANCHEZ</t>
  </si>
  <si>
    <t>Adiela</t>
  </si>
  <si>
    <t>KELLYGERALDINE ZULUAGA BOBADILLA</t>
  </si>
  <si>
    <t>Erick Javier Manrique</t>
  </si>
  <si>
    <t>Alejandro Garcia Sanchez</t>
  </si>
  <si>
    <t>Teguia Logistica e Información S.A.S ahora Cloud And Technology Solutions S.A.S</t>
  </si>
  <si>
    <t>ROCIO DE LOS ANGELES ESCOBAR</t>
  </si>
  <si>
    <t>Camilo Andres Lozano Ussa</t>
  </si>
  <si>
    <t>Miller Manrique Florez</t>
  </si>
  <si>
    <t>luis felipe carrillo acosta</t>
  </si>
  <si>
    <t>BALSAMICO CAMPESTRE SAS</t>
  </si>
  <si>
    <t>ERICA TATIANA PICO CELIS</t>
  </si>
  <si>
    <t>federico por temas de seguridad no se manifiesta</t>
  </si>
  <si>
    <t>Miguel Parmenio Poveda Poveda</t>
  </si>
  <si>
    <t>Claudia Niño</t>
  </si>
  <si>
    <t>JOSE A JIMENEZ</t>
  </si>
  <si>
    <t>LEONARDO RAFAEL PINEDO.VANDGAS</t>
  </si>
  <si>
    <t>johan smith urrutia villa</t>
  </si>
  <si>
    <t>ANDRÉS CAMILO ROSILLO IBAÑEZ</t>
  </si>
  <si>
    <t>Jaime Esteban Suárez Romero</t>
  </si>
  <si>
    <t>leidy becerra</t>
  </si>
  <si>
    <t>PATRICIA INDIRA PRADA FLOREZ</t>
  </si>
  <si>
    <t>luis carlos mosquera mora</t>
  </si>
  <si>
    <t>ANA LUCIA ACOSTA</t>
  </si>
  <si>
    <t>Lud Dary Camacho Porras</t>
  </si>
  <si>
    <t>carlos carrascal</t>
  </si>
  <si>
    <t>FANNY PEREZ</t>
  </si>
  <si>
    <t>VICTOR GERARDO MUÑOZ</t>
  </si>
  <si>
    <t>Diego Javier Rodriguez</t>
  </si>
  <si>
    <t>Dayana Gallo</t>
  </si>
  <si>
    <t>MARIA HELENA</t>
  </si>
  <si>
    <t>Gerardo Antonio Martinez Leon</t>
  </si>
  <si>
    <t>LILI ALEJANDRA IBAÑEZ BARBOSA</t>
  </si>
  <si>
    <t>Sergio Andrés Liévano Sotelo</t>
  </si>
  <si>
    <t>Luz Marina Afanador de Garzón</t>
  </si>
  <si>
    <t>María Paula Saldarriaga López</t>
  </si>
  <si>
    <t>Yenny Paola Mena Lozano</t>
  </si>
  <si>
    <t>natalia forero muñoz</t>
  </si>
  <si>
    <t>JORGE ERNEY PALACIO ZULUAGA</t>
  </si>
  <si>
    <t>Solandy Pernía Jaimes</t>
  </si>
  <si>
    <t>YANETH CORRALES MELENDEZ</t>
  </si>
  <si>
    <t>DEISY VIVIANA UMBARILA PEÑUELA</t>
  </si>
  <si>
    <t>ALEXIS JAIR GÓMEZ MOLINA</t>
  </si>
  <si>
    <t>JOSE GABRIEL NIEVES LOPEZ</t>
  </si>
  <si>
    <t>Celina del Carmen Rincòn Jaimes</t>
  </si>
  <si>
    <t>ADRIANA AVILA AREVALO</t>
  </si>
  <si>
    <t>CAMILO JURADO</t>
  </si>
  <si>
    <t>ESTEBAN DELGADO RODRIGUEZ</t>
  </si>
  <si>
    <t>Magaly Hoyos Daza</t>
  </si>
  <si>
    <t>JAIR VILLALOBOS</t>
  </si>
  <si>
    <t>luz mirian castaño</t>
  </si>
  <si>
    <t>usuario descontento</t>
  </si>
  <si>
    <t>SEBASTIAN SOTELO</t>
  </si>
  <si>
    <t>MARLENY PEREZ RENDON</t>
  </si>
  <si>
    <t>carlos eduardo</t>
  </si>
  <si>
    <t>ANGELICA PABON</t>
  </si>
  <si>
    <t>Laura Marxcela Rodriguez Carvajal</t>
  </si>
  <si>
    <t>HERNAN FELIPE ARIAS GRILLO</t>
  </si>
  <si>
    <t>DIANA MILENA TORRES RIOS</t>
  </si>
  <si>
    <t>Hector Mauricio</t>
  </si>
  <si>
    <t>MARTHA ELENA PAVAS</t>
  </si>
  <si>
    <t>Sandra castro</t>
  </si>
  <si>
    <t>OSCAR CONDE ORTIZ</t>
  </si>
  <si>
    <t>YOLIMA MORA ORDOÑEZ</t>
  </si>
  <si>
    <t>zaidamarcela baron vargas</t>
  </si>
  <si>
    <t>Diana Patricia Ocampo Oquendo</t>
  </si>
  <si>
    <t>ELSIE FIGUEROA</t>
  </si>
  <si>
    <t>Danilo Acero Piñeros</t>
  </si>
  <si>
    <t>EDUARDO ANTONIO SALAS CACERES</t>
  </si>
  <si>
    <t>VICTOR MANUEL ROLDAN BOCANUMETH</t>
  </si>
  <si>
    <t>jefferson galeano moncada</t>
  </si>
  <si>
    <t>Doris Amparo Pulgarín Berrío</t>
  </si>
  <si>
    <t>JESUS MIGUEL ORJUELA CAMACHO</t>
  </si>
  <si>
    <t>GARCIA MANTILLA MARLENE</t>
  </si>
  <si>
    <t>luisa fernanda vega suarez</t>
  </si>
  <si>
    <t>Laura Alejandra Martinez Rodriguez</t>
  </si>
  <si>
    <t>Gloria Stella Valencia de Ruiz</t>
  </si>
  <si>
    <t>SORAIDA PEREZ PEREZ</t>
  </si>
  <si>
    <t>ALIRIO VERGEL</t>
  </si>
  <si>
    <t>JUAN CARLOS OSORIO</t>
  </si>
  <si>
    <t>sandra garcia</t>
  </si>
  <si>
    <t>luis quintero</t>
  </si>
  <si>
    <t>ALEXANDER FABIAN BLANCO</t>
  </si>
  <si>
    <t>jenny triana</t>
  </si>
  <si>
    <t>AURA MARIA RODRIGUEZ LOPEZ</t>
  </si>
  <si>
    <t>LUCIA PELAEZ DE ECHEVERRI</t>
  </si>
  <si>
    <t>Anjhydalid Ruales Escobar</t>
  </si>
  <si>
    <t>patricia martinez</t>
  </si>
  <si>
    <t>EDIFICIO CENTRO MEDICO Y PROFESIONAL PALERMO I P.H.</t>
  </si>
  <si>
    <t>juan david jimenez lopez</t>
  </si>
  <si>
    <t>Andrés Adolfo Meneses Bermúdez</t>
  </si>
  <si>
    <t>Yennifeer Montoya</t>
  </si>
  <si>
    <t>jorge Charris Atencio</t>
  </si>
  <si>
    <t>Aldemar Salazar Herrera</t>
  </si>
  <si>
    <t>ANGIE LIZETH PERDOMO</t>
  </si>
  <si>
    <t>olga lozano muñoz</t>
  </si>
  <si>
    <t>Eliana Moreno González</t>
  </si>
  <si>
    <t>MARIA TRINIDAD SALINAS</t>
  </si>
  <si>
    <t>Ivon Olave Marin</t>
  </si>
  <si>
    <t>SANDRA LILIANA RODRIGUEZ YEPES</t>
  </si>
  <si>
    <t>Angie cristina linares franco</t>
  </si>
  <si>
    <t>Guillermo cuellar</t>
  </si>
  <si>
    <t>eufemia josefa torres lara</t>
  </si>
  <si>
    <t>Isabel Cristina Rincon</t>
  </si>
  <si>
    <t>Luisa Fernanda Casanova Ramirez</t>
  </si>
  <si>
    <t>JUAN DAVID OVIEDO GARCIA</t>
  </si>
  <si>
    <t>Camilo Pardo</t>
  </si>
  <si>
    <t>Luz Stella Mora</t>
  </si>
  <si>
    <t>FRANCISCO EDGAR BECERRA ROJAS</t>
  </si>
  <si>
    <t>Marcela Hurtado</t>
  </si>
  <si>
    <t>matilde ruiz</t>
  </si>
  <si>
    <t>CARLOS ANDRES GOMEZ MALAMBO</t>
  </si>
  <si>
    <t>DIANA MILENA OROZCO DIAZ</t>
  </si>
  <si>
    <t>Eduardo Eugenio Parra Cruz</t>
  </si>
  <si>
    <t>DERLY YULIIETH PARRA TORRES</t>
  </si>
  <si>
    <t>Betzy maria parodi alarcon</t>
  </si>
  <si>
    <t>Laura Soranny Ledezma Paredes</t>
  </si>
  <si>
    <t>deiner alexander bermudez ropero</t>
  </si>
  <si>
    <t>Carlos Alberto Morales Rojas</t>
  </si>
  <si>
    <t>DAVID MALDONADO</t>
  </si>
  <si>
    <t>FERNANDO VALBUENA BARRIOS</t>
  </si>
  <si>
    <t>pedro pp</t>
  </si>
  <si>
    <t>YISETH MILENA CHANAGA ALVAREZ</t>
  </si>
  <si>
    <t>johanna rengifo</t>
  </si>
  <si>
    <t>JESSICA PAOLA VARGAS BALLESTEROS</t>
  </si>
  <si>
    <t>Carlos Fabian Rico Rojas</t>
  </si>
  <si>
    <t>maria natalia correa ortiz</t>
  </si>
  <si>
    <t>Julian Alberto Aguirre Torres</t>
  </si>
  <si>
    <t>ALEJANDRA ISABEL BURBANO HOLGUIN</t>
  </si>
  <si>
    <t>sergio armando guevara ramirez</t>
  </si>
  <si>
    <t>Maria edith hernandez cubillos</t>
  </si>
  <si>
    <t>PAOLA ALEJANDRA ARTEAGA CESPEDES</t>
  </si>
  <si>
    <t>KATERINE MEZA MUÑOZ</t>
  </si>
  <si>
    <t>William Alexander Gallardo</t>
  </si>
  <si>
    <t>Jairo Chaparro Valderrama</t>
  </si>
  <si>
    <t>Glenia alejandra Cardona botello</t>
  </si>
  <si>
    <t>Alejandro Pinto</t>
  </si>
  <si>
    <t>Carlos A. Franco</t>
  </si>
  <si>
    <t>Ghia Camargo Baquero</t>
  </si>
  <si>
    <t>MONICA ESCOBAR</t>
  </si>
  <si>
    <t>Carol Natalia Romero Hurtado</t>
  </si>
  <si>
    <t>LUZ ANGELA MANCHOLA JOVEN</t>
  </si>
  <si>
    <t>Luis Carlos Estrada Serrato</t>
  </si>
  <si>
    <t>GERMAN GARCIA PORTILLA</t>
  </si>
  <si>
    <t>Diana Maria Pardo</t>
  </si>
  <si>
    <t>Luis ignacio pedraza torres</t>
  </si>
  <si>
    <t>JORGE LOPEZ</t>
  </si>
  <si>
    <t>YENNY BELIZA ORTIZ TORREZ</t>
  </si>
  <si>
    <t>William Andrés Lobatón Murcia</t>
  </si>
  <si>
    <t>EDWIN RESTREPO</t>
  </si>
  <si>
    <t>JOSE</t>
  </si>
  <si>
    <t>Jorge Armando Quiñonez Restrepo</t>
  </si>
  <si>
    <t>MIGUEL ANGEL GIRON AVENDAÑO</t>
  </si>
  <si>
    <t>CONSTANZA BIBIANA LARGO RODRIGUEZ</t>
  </si>
  <si>
    <t>MARIA DE LOS REYES MARTINEZ SALGADO</t>
  </si>
  <si>
    <t>omar camilo riaño</t>
  </si>
  <si>
    <t>Marlon Moreno Infante</t>
  </si>
  <si>
    <t>Sergio Sanabria</t>
  </si>
  <si>
    <t>Stephanie Navarrete Mosquera</t>
  </si>
  <si>
    <t>Carmenza Mora de Echeverria</t>
  </si>
  <si>
    <t>LIBIA CONSUELO GUEVARA PARRADO</t>
  </si>
  <si>
    <t>Karen pajaro herrera</t>
  </si>
  <si>
    <t>MARIA DONELIA VALENCIA VERA</t>
  </si>
  <si>
    <t>MARTHA PATRICIA VEGA HIGUERA</t>
  </si>
  <si>
    <t>Jose Eduardo Caicedo</t>
  </si>
  <si>
    <t>henry tole</t>
  </si>
  <si>
    <t>MIGUEL JURADO</t>
  </si>
  <si>
    <t>KARLA MARÍA DEL MAR FALLA MELENDEZ</t>
  </si>
  <si>
    <t>JENNY MAGNOLIA OLAYA DIAZ</t>
  </si>
  <si>
    <t>Diana Alexandra Valencia Hernandez</t>
  </si>
  <si>
    <t>luisa fernanda arango</t>
  </si>
  <si>
    <t>miguel angel parra martinez</t>
  </si>
  <si>
    <t>nini rocio garcia ortiz</t>
  </si>
  <si>
    <t>Adriana Galindo Castrillon</t>
  </si>
  <si>
    <t>Andrés Parra Linares</t>
  </si>
  <si>
    <t>SEBASTIAN ALFONSO RUEDA QUESADA</t>
  </si>
  <si>
    <t>CARLOS MANUEL FIGUEROA OREJARENA</t>
  </si>
  <si>
    <t>Cristian Monsalve Gonzalez</t>
  </si>
  <si>
    <t>Luz Angela Henao de Bustamante</t>
  </si>
  <si>
    <t>Jenny Patricia Guaqueta Acevedo</t>
  </si>
  <si>
    <t>JUAN CARLOS SOLANO GUTIERREZ Coordinador Procuradore Jud. Penales Norte de Santander</t>
  </si>
  <si>
    <t>ANA LOPEZ</t>
  </si>
  <si>
    <t>María Eugenia Meza Martinez</t>
  </si>
  <si>
    <t>ALMACEN Y RECTIFICADORA HERNANDEZ SAS</t>
  </si>
  <si>
    <t>Jennifer correa</t>
  </si>
  <si>
    <t>paola casas</t>
  </si>
  <si>
    <t>ALVARO ANTONIO MIRA ALVAREZ</t>
  </si>
  <si>
    <t>Luis Hernando Ocampo Martinez</t>
  </si>
  <si>
    <t>Luisa Palis Gonzalez</t>
  </si>
  <si>
    <t>Cristian Alejandro Mahecha Giraldo</t>
  </si>
  <si>
    <t>juan sebastian carmona gaviria</t>
  </si>
  <si>
    <t>Gilberto de Jesus Serna Valencia</t>
  </si>
  <si>
    <t>CLAUDIA JANETH DIAZ MUÑOZ</t>
  </si>
  <si>
    <t>Edgar Rodriguez Rodriguez</t>
  </si>
  <si>
    <t>Diego Fernando Fernandez Andrade</t>
  </si>
  <si>
    <t>FLOR ESPERANZA ESTUPIÑAN DE MEJIA</t>
  </si>
  <si>
    <t>YENNY CAROLINA RODRIGUEZ</t>
  </si>
  <si>
    <t>jose gabriel pachon maldonado</t>
  </si>
  <si>
    <t>Diana Milley Cruz Escobar</t>
  </si>
  <si>
    <t>NICOLAS GONZALEZ ARIZA</t>
  </si>
  <si>
    <t>Simón Eduardo Jaramillo</t>
  </si>
  <si>
    <t>Seguros del Estado S.A.</t>
  </si>
  <si>
    <t>gabriel</t>
  </si>
  <si>
    <t>Juan Armando Barrera Estupiñan</t>
  </si>
  <si>
    <t>GUSTAVO ADOLFO TIJARO DIAZ</t>
  </si>
  <si>
    <t>ricardo eduardo cardenas rojas</t>
  </si>
  <si>
    <t>carlos daniel rivera granados</t>
  </si>
  <si>
    <t>maria angelica ricaurte</t>
  </si>
  <si>
    <t>Oscar Enrique Tellez Velandia</t>
  </si>
  <si>
    <t>Jenny Yohana Forero Jaramillo</t>
  </si>
  <si>
    <t>Maria Catalina Echeverri</t>
  </si>
  <si>
    <t>GUILLERMO PARDO HERRERA</t>
  </si>
  <si>
    <t>CARLOS HUMBRETO NÙÑEZ SANABRIA</t>
  </si>
  <si>
    <t>Gustavo Saul carrera Salamanca</t>
  </si>
  <si>
    <t>mauricio vega</t>
  </si>
  <si>
    <t>Edinson Hernandez Lucuara</t>
  </si>
  <si>
    <t>felipe garcia garcia</t>
  </si>
  <si>
    <t>Mildren Adriana barrios leal</t>
  </si>
  <si>
    <t>adolfo patiño</t>
  </si>
  <si>
    <t>JUAN PABLO PÉREZ NOREÑA</t>
  </si>
  <si>
    <t>ALVARO VANEGAS PEREZ</t>
  </si>
  <si>
    <t>PABLO ANDRES GARCIA OSPINA</t>
  </si>
  <si>
    <t>ELKIN JAVIER VARGAS</t>
  </si>
  <si>
    <t>Melissa Sanchez</t>
  </si>
  <si>
    <t>JOSÉ MANUEL PEREZ ALZATE</t>
  </si>
  <si>
    <t>CRISTHIAN ORLANDO OVALLE PARDO</t>
  </si>
  <si>
    <t>Julius Alexander kenneth Siefken Osorio</t>
  </si>
  <si>
    <t>hector zuluaga rios</t>
  </si>
  <si>
    <t>JOSE JEFFERSON GOMEZ URREGO</t>
  </si>
  <si>
    <t>HEDITH MILENA TRIANA GUTIERREZ</t>
  </si>
  <si>
    <t>ALEJANDRA DANIELA VANEGAS ESPINOSA</t>
  </si>
  <si>
    <t>GLORIA MARIA OSPINA ACEVEDO</t>
  </si>
  <si>
    <t>Carmen Deysi Perez Romero</t>
  </si>
  <si>
    <t>JHON FABER PEREZ GUERRERO</t>
  </si>
  <si>
    <t>Paula Castro Blanco</t>
  </si>
  <si>
    <t>Adriana Rojas Gomez</t>
  </si>
  <si>
    <t>William Ricardo Murcia</t>
  </si>
  <si>
    <t>cristina luna</t>
  </si>
  <si>
    <t>Samuel Murillo Hernández</t>
  </si>
  <si>
    <t>Ismaelina Rincon Sanchez</t>
  </si>
  <si>
    <t>sebastian alberto torres</t>
  </si>
  <si>
    <t>ARCENIO LEYVA RIVERA</t>
  </si>
  <si>
    <t>SHIRLEY ANDREA SOLAQUE GONZALEZ</t>
  </si>
  <si>
    <t>jessica castro</t>
  </si>
  <si>
    <t>ARISTIDES URIBE RAMIREZ</t>
  </si>
  <si>
    <t>Alexander León lara</t>
  </si>
  <si>
    <t>FERNANDO CAVANZO RIOS</t>
  </si>
  <si>
    <t>Diana Fernanda Riascos Delgado</t>
  </si>
  <si>
    <t>TOBIAS RODRIGUEZ</t>
  </si>
  <si>
    <t>Luis Eduardo Paz Saavedra</t>
  </si>
  <si>
    <t>JAIRO LOPEZ</t>
  </si>
  <si>
    <t>john freddy barahona olarte</t>
  </si>
  <si>
    <t>GINNA PIÑERES DIAZ</t>
  </si>
  <si>
    <t>Catalina Guerrero Guzmán</t>
  </si>
  <si>
    <t>JOSE ANTONIO SANCHEZ ESPINEL</t>
  </si>
  <si>
    <t>Luis Guillermo Restrepo Gutierrez</t>
  </si>
  <si>
    <t>DALMIRO DEL CARMEN BARRIOS POSSO</t>
  </si>
  <si>
    <t>Luis Alejandro Torres Valentin</t>
  </si>
  <si>
    <t>JANETH CASTILLO</t>
  </si>
  <si>
    <t>JUAN PABLO CALLEJAS</t>
  </si>
  <si>
    <t>STEVEN BOTERO</t>
  </si>
  <si>
    <t>Jessica Patricia Vargas Fuentes</t>
  </si>
  <si>
    <t>jonathan andres avila montilla</t>
  </si>
  <si>
    <t>ESPERANZA DUCUARA POVEDA</t>
  </si>
  <si>
    <t>CONDE ABOGADOS ASOCIADOS S.A.S.</t>
  </si>
  <si>
    <t>JOSE ANTONIO DUQUE BELTRAN</t>
  </si>
  <si>
    <t>LAURA GUERRERO</t>
  </si>
  <si>
    <t>JESUS EMILIO TOBON VILLA</t>
  </si>
  <si>
    <t>Ingrid Johanna Cardona</t>
  </si>
  <si>
    <t>Luis carlos Rubio</t>
  </si>
  <si>
    <t>JOSÉ JAIR SALINAS</t>
  </si>
  <si>
    <t>BEATRIZ EUGENIA MANRIQUE OSORIO</t>
  </si>
  <si>
    <t>JOSE DE LOS REYES PLAZAS CARREÑO</t>
  </si>
  <si>
    <t>jose miguel robayo runza</t>
  </si>
  <si>
    <t>OSCAR DARIO BULA FLOREZ</t>
  </si>
  <si>
    <t>ALEX NIETO</t>
  </si>
  <si>
    <t>INACSA S.A.S</t>
  </si>
  <si>
    <t>MARIO ENRIQUE CORREAL MARTINEZ</t>
  </si>
  <si>
    <t>MARIA TEOTISTE MENESES DE LEGUIZAMON</t>
  </si>
  <si>
    <t>Zoila edith ternera de la cruz</t>
  </si>
  <si>
    <t>john jairo botero mesa</t>
  </si>
  <si>
    <t>RAFAEL SEGUNDO LOPEZ</t>
  </si>
  <si>
    <t>ricaurte ovalle moreno</t>
  </si>
  <si>
    <t>Daniela santofimio</t>
  </si>
  <si>
    <t>ADIEL DE JESUS PEREZ TORRES</t>
  </si>
  <si>
    <t>David Estiven Galindo Rodriguez</t>
  </si>
  <si>
    <t>ISMAEL CHINCHILLA</t>
  </si>
  <si>
    <t>Ivan Camilo Diaz Gonzalez</t>
  </si>
  <si>
    <t>EFRAÍN ELÍAS SILVA SÁNCHEZ</t>
  </si>
  <si>
    <t>Adriana Marcela mejia Jimenez</t>
  </si>
  <si>
    <t>DARLY JULIETH GIRALDO VALENCIA</t>
  </si>
  <si>
    <t>Angie Milena Gómez Díaz</t>
  </si>
  <si>
    <t>GUSTAVO ANTONIO CADENA SUAREZ</t>
  </si>
  <si>
    <t>MARIA MERCEDES VARGAS</t>
  </si>
  <si>
    <t>NATALIA MORALES PALOMINO</t>
  </si>
  <si>
    <t>diego johany escobar guinea</t>
  </si>
  <si>
    <t>leidy Muñoz</t>
  </si>
  <si>
    <t>Sandra moscoso</t>
  </si>
  <si>
    <t>Sandra Bustamante</t>
  </si>
  <si>
    <t>Ginna Sarmiento</t>
  </si>
  <si>
    <t>ROBINSON TORRES</t>
  </si>
  <si>
    <t>WILFER ANDREY MARIN JARAMILLO</t>
  </si>
  <si>
    <t>Luz Marina Mora</t>
  </si>
  <si>
    <t>Lilia Esperanza Valbuena Rodriguez</t>
  </si>
  <si>
    <t>LUIS ALFONSO TORRES ERASO</t>
  </si>
  <si>
    <t>Ruby Cabarcas Mercafo</t>
  </si>
  <si>
    <t>JOSUE RAMOS VANEGAS</t>
  </si>
  <si>
    <t>Juan David Caro Castañeda</t>
  </si>
  <si>
    <t>OLGA LUCIA GRISALES</t>
  </si>
  <si>
    <t>maria lucero jaramillo gomez</t>
  </si>
  <si>
    <t>MONICA CORONADO MEDELLIN</t>
  </si>
  <si>
    <t>JUAN DAVID CASTRO</t>
  </si>
  <si>
    <t>Felipe Cortes Clopatofsky</t>
  </si>
  <si>
    <t>OSCAR MAURICIO ORTIZ SIERRA</t>
  </si>
  <si>
    <t>SECUNDINO MORA - SANDRA XIMENA MORA</t>
  </si>
  <si>
    <t>IVAN ENRIQUE RAMIREZ MUÑOZ</t>
  </si>
  <si>
    <t>CENTRAL DE INVERSIONES S.A. - CISA</t>
  </si>
  <si>
    <t>JUAN CARLOS GOMEZ GIRALDO</t>
  </si>
  <si>
    <t>BEATRIZ CLEMENCIA GARCIA ESCOBAR</t>
  </si>
  <si>
    <t>pedro aristarco peña wilches</t>
  </si>
  <si>
    <t>nfhfjj</t>
  </si>
  <si>
    <t>Norma Calderón</t>
  </si>
  <si>
    <t>MARLENE LOPEZ</t>
  </si>
  <si>
    <t>SANTIAGO GARCIA MARTINEZ</t>
  </si>
  <si>
    <t>Carlos enrigue corteslugo</t>
  </si>
  <si>
    <t>Duvier Arbey Parra Landazuri</t>
  </si>
  <si>
    <t>MARIA CRISTINA MOSQUERA</t>
  </si>
  <si>
    <t>IRMA DALIA GRUESOO RAMOS</t>
  </si>
  <si>
    <t>BYRON SANCHEZ SANCHEZ</t>
  </si>
  <si>
    <t>ANGELA MARIA MONTOYA</t>
  </si>
  <si>
    <t>camilo andres serna solano</t>
  </si>
  <si>
    <t>Rosa Diaz Andrade</t>
  </si>
  <si>
    <t>MARITZA LILIANA CARVAJAL MACHUCA</t>
  </si>
  <si>
    <t>JAIRO DE J. GONZÁLEZ ARTEAGA</t>
  </si>
  <si>
    <t>Luis Fernando Montiel Casas</t>
  </si>
  <si>
    <t>Diana A. Remolina</t>
  </si>
  <si>
    <t>samanta lorena gomez gomez</t>
  </si>
  <si>
    <t>FRANKLIN ROMERO</t>
  </si>
  <si>
    <t>AUDY LIZARDO CHAVARRIA ARANGO</t>
  </si>
  <si>
    <t>SARA MORENO DE JARAMILLO</t>
  </si>
  <si>
    <t>Ricardo Jose Pinzon</t>
  </si>
  <si>
    <t>Maria Fernanda Gómez Peña</t>
  </si>
  <si>
    <t>MARIA FERNANDA CORREA DIAZTAGLE</t>
  </si>
  <si>
    <t>Beatriz Rincon Rojas</t>
  </si>
  <si>
    <t>ERICK JOSE ROMERO GUTIÉRREZ</t>
  </si>
  <si>
    <t>Yanidis stella varela cantillo</t>
  </si>
  <si>
    <t>uacsas</t>
  </si>
  <si>
    <t>margarita agudelo</t>
  </si>
  <si>
    <t>vianey valderrama perez</t>
  </si>
  <si>
    <t>ROMULO HERNANDEZ CARDOSO</t>
  </si>
  <si>
    <t>diego fernando ospina toro</t>
  </si>
  <si>
    <t>LUZ MARINA CURVELO</t>
  </si>
  <si>
    <t>pedro sacarias medina cifuentes</t>
  </si>
  <si>
    <t>NOHORA AHUMADA</t>
  </si>
  <si>
    <t>ARCENIO ANDRES TOVAR VARGAS</t>
  </si>
  <si>
    <t>EDUARDO CASTRO MARIN</t>
  </si>
  <si>
    <t>luz marina velez vasquez</t>
  </si>
  <si>
    <t>Maria velez</t>
  </si>
  <si>
    <t>David Felipe Méndez Carreño</t>
  </si>
  <si>
    <t>Catalina</t>
  </si>
  <si>
    <t>Lorena Argenis Erira Salazar</t>
  </si>
  <si>
    <t>RUTH GALINDO</t>
  </si>
  <si>
    <t>ENOC MANUEL PERTUZ SALCEDO</t>
  </si>
  <si>
    <t>ANA MARÍA MONCADA RUBIO</t>
  </si>
  <si>
    <t>Maria teresa cortes lugo</t>
  </si>
  <si>
    <t>isabel gonzalez grimaldo</t>
  </si>
  <si>
    <t>Tito Hernandez Pinto</t>
  </si>
  <si>
    <t>Leonardo Lozano</t>
  </si>
  <si>
    <t>ISABEL CRISTINA MARIN RAMIREZ</t>
  </si>
  <si>
    <t>ROVINSON TORRES CAMPOS</t>
  </si>
  <si>
    <t>Estefany Vásquez alvarez</t>
  </si>
  <si>
    <t>Reenviar a responsable externo</t>
  </si>
  <si>
    <t>Procede (el cliente tenia la razón)</t>
  </si>
  <si>
    <t>Nombre</t>
  </si>
  <si>
    <t>Fecha Inicial</t>
  </si>
  <si>
    <t>2019-10-01-11:38:12</t>
  </si>
  <si>
    <t>2019-10-01-12:29:02</t>
  </si>
  <si>
    <t>2019-10-01-15:34:41</t>
  </si>
  <si>
    <t>2019-10-01-15:40:09</t>
  </si>
  <si>
    <t>2019-10-01-16:37:12</t>
  </si>
  <si>
    <t>2019-10-01-16:37:49</t>
  </si>
  <si>
    <t>2019-10-01-16:55:34</t>
  </si>
  <si>
    <t>2019-10-01-17:04:15</t>
  </si>
  <si>
    <t>2019-10-01-17:35:39</t>
  </si>
  <si>
    <t>2019-10-01-18:01:40</t>
  </si>
  <si>
    <t>2019-10-01-18:36:52</t>
  </si>
  <si>
    <t>2019-10-01-19:34:13</t>
  </si>
  <si>
    <t>2019-10-01-20:52:39</t>
  </si>
  <si>
    <t>2019-10-02-06:18:46</t>
  </si>
  <si>
    <t>2019-10-02-07:35:13</t>
  </si>
  <si>
    <t>2019-10-02-08:37:49</t>
  </si>
  <si>
    <t>2019-10-02-08:39:23</t>
  </si>
  <si>
    <t>2019-10-02-11:44:41</t>
  </si>
  <si>
    <t>2019-10-02-11:46:33</t>
  </si>
  <si>
    <t>2019-10-02-15:56:20</t>
  </si>
  <si>
    <t>2019-10-02-16:24:39</t>
  </si>
  <si>
    <t>2019-10-02-16:43:30</t>
  </si>
  <si>
    <t>2019-10-02-20:26:25</t>
  </si>
  <si>
    <t>2019-10-03-09:55:59</t>
  </si>
  <si>
    <t>2019-10-03-10:12:39</t>
  </si>
  <si>
    <t>2019-10-03-10:21:33</t>
  </si>
  <si>
    <t>2019-10-03-11:35:05</t>
  </si>
  <si>
    <t>2019-10-03-12:44:49</t>
  </si>
  <si>
    <t>2019-10-03-12:56:11</t>
  </si>
  <si>
    <t>2019-10-03-15:17:12</t>
  </si>
  <si>
    <t>2019-10-03-17:03:51</t>
  </si>
  <si>
    <t>2019-10-03-18:44:17</t>
  </si>
  <si>
    <t>2019-10-03-19:54:43</t>
  </si>
  <si>
    <t>2019-10-03-21:34:50</t>
  </si>
  <si>
    <t>2019-10-04-09:20:26</t>
  </si>
  <si>
    <t>2019-10-04-09:55:03</t>
  </si>
  <si>
    <t>2019-10-04-10:30:09</t>
  </si>
  <si>
    <t>2019-10-04-11:42:10</t>
  </si>
  <si>
    <t>2019-10-04-12:06:00</t>
  </si>
  <si>
    <t>2019-10-04-13:05:45</t>
  </si>
  <si>
    <t>2019-10-04-14:00:20</t>
  </si>
  <si>
    <t>2019-10-04-18:12:07</t>
  </si>
  <si>
    <t>2019-10-04-18:15:40</t>
  </si>
  <si>
    <t>2019-10-05-18:16:05</t>
  </si>
  <si>
    <t>2019-10-05-18:17:48</t>
  </si>
  <si>
    <t>2019-10-06-18:14:37</t>
  </si>
  <si>
    <t>2019-10-07-10:33:05</t>
  </si>
  <si>
    <t>2019-10-07-11:29:49</t>
  </si>
  <si>
    <t>2019-10-07-12:17:49</t>
  </si>
  <si>
    <t>2019-10-07-12:52:27</t>
  </si>
  <si>
    <t>2019-10-07-13:33:23</t>
  </si>
  <si>
    <t>2019-10-07-14:12:07</t>
  </si>
  <si>
    <t>2019-10-07-14:49:47</t>
  </si>
  <si>
    <t>2019-10-07-15:48:06</t>
  </si>
  <si>
    <t>2019-10-08-01:53:59</t>
  </si>
  <si>
    <t>2019-10-08-06:41:01</t>
  </si>
  <si>
    <t>2019-10-08-08:46:13</t>
  </si>
  <si>
    <t>2019-10-08-09:04:12</t>
  </si>
  <si>
    <t>2019-10-08-10:00:12</t>
  </si>
  <si>
    <t>2019-10-08-10:02:33</t>
  </si>
  <si>
    <t>2019-10-08-10:19:11</t>
  </si>
  <si>
    <t>2019-10-08-11:35:40</t>
  </si>
  <si>
    <t>2019-10-08-11:55:08</t>
  </si>
  <si>
    <t>2019-10-08-16:43:26</t>
  </si>
  <si>
    <t>2019-10-08-17:57:49</t>
  </si>
  <si>
    <t>2019-10-08-18:08:44</t>
  </si>
  <si>
    <t>2019-10-08-20:09:28</t>
  </si>
  <si>
    <t>2019-10-08-21:33:14</t>
  </si>
  <si>
    <t>2019-10-09-09:55:35</t>
  </si>
  <si>
    <t>2019-10-09-10:46:41</t>
  </si>
  <si>
    <t>2019-10-09-12:37:42</t>
  </si>
  <si>
    <t>2019-10-09-14:32:54</t>
  </si>
  <si>
    <t>2019-10-09-15:42:04</t>
  </si>
  <si>
    <t>2019-10-09-15:43:53</t>
  </si>
  <si>
    <t>2019-10-09-16:01:36</t>
  </si>
  <si>
    <t>2019-10-09-16:49:23</t>
  </si>
  <si>
    <t>2019-10-09-17:08:23</t>
  </si>
  <si>
    <t>2019-10-09-17:40:02</t>
  </si>
  <si>
    <t>2019-10-09-18:21:21</t>
  </si>
  <si>
    <t>2019-10-09-21:58:52</t>
  </si>
  <si>
    <t>2019-10-09-23:45:11</t>
  </si>
  <si>
    <t>2019-10-10-09:56:17</t>
  </si>
  <si>
    <t>2019-10-10-12:10:54</t>
  </si>
  <si>
    <t>2019-10-10-14:06:28</t>
  </si>
  <si>
    <t>2019-10-10-16:21:46</t>
  </si>
  <si>
    <t>2019-10-10-17:54:54</t>
  </si>
  <si>
    <t>2019-10-10-18:00:19</t>
  </si>
  <si>
    <t>2019-10-10-21:41:55</t>
  </si>
  <si>
    <t>2019-10-11-09:24:38</t>
  </si>
  <si>
    <t>2019-10-11-09:27:00</t>
  </si>
  <si>
    <t>2019-10-11-11:55:01</t>
  </si>
  <si>
    <t>2019-10-11-12:13:58</t>
  </si>
  <si>
    <t>2019-10-11-12:33:34</t>
  </si>
  <si>
    <t>2019-10-11-12:46:15</t>
  </si>
  <si>
    <t>2019-10-11-19:52:50</t>
  </si>
  <si>
    <t>2019-10-11-20:04:05</t>
  </si>
  <si>
    <t>2019-10-12-01:23:27</t>
  </si>
  <si>
    <t>2019-10-12-14:33:22</t>
  </si>
  <si>
    <t>2019-10-14-16:32:09</t>
  </si>
  <si>
    <t>2019-10-15-11:17:14</t>
  </si>
  <si>
    <t>2019-10-15-11:22:19</t>
  </si>
  <si>
    <t>2019-10-15-11:48:59</t>
  </si>
  <si>
    <t>2019-10-15-12:31:27</t>
  </si>
  <si>
    <t>2019-10-15-12:34:32</t>
  </si>
  <si>
    <t>2019-10-15-13:26:29</t>
  </si>
  <si>
    <t>2019-10-15-15:46:10</t>
  </si>
  <si>
    <t>2019-10-15-15:56:07</t>
  </si>
  <si>
    <t>2019-10-15-16:58:55</t>
  </si>
  <si>
    <t>2019-10-15-17:30:36</t>
  </si>
  <si>
    <t>2019-10-15-21:08:07</t>
  </si>
  <si>
    <t>2019-10-15-22:41:08</t>
  </si>
  <si>
    <t>2019-10-16-09:34:18</t>
  </si>
  <si>
    <t>2019-10-16-09:37:41</t>
  </si>
  <si>
    <t>2019-10-16-09:41:59</t>
  </si>
  <si>
    <t>2019-10-16-10:18:15</t>
  </si>
  <si>
    <t>2019-10-16-13:19:22</t>
  </si>
  <si>
    <t>2019-10-16-16:34:56</t>
  </si>
  <si>
    <t>2019-10-16-16:59:16</t>
  </si>
  <si>
    <t>2019-10-16-18:37:14</t>
  </si>
  <si>
    <t>2019-10-16-22:43:52</t>
  </si>
  <si>
    <t>2019-10-17-09:12:15</t>
  </si>
  <si>
    <t>2019-10-17-10:27:14</t>
  </si>
  <si>
    <t>2019-10-17-10:48:11</t>
  </si>
  <si>
    <t>2019-10-17-12:02:15</t>
  </si>
  <si>
    <t>2019-10-17-12:52:19</t>
  </si>
  <si>
    <t>2019-10-17-13:01:00</t>
  </si>
  <si>
    <t>2019-10-17-15:01:27</t>
  </si>
  <si>
    <t>2019-10-17-15:25:11</t>
  </si>
  <si>
    <t>2019-10-17-17:41:05</t>
  </si>
  <si>
    <t>2019-10-17-18:24:56</t>
  </si>
  <si>
    <t>2019-10-17-18:39:25</t>
  </si>
  <si>
    <t>2019-10-17-19:52:23</t>
  </si>
  <si>
    <t>2019-10-17-19:56:29</t>
  </si>
  <si>
    <t>2019-10-18-11:25:17</t>
  </si>
  <si>
    <t>2019-10-18-11:52:20</t>
  </si>
  <si>
    <t>2019-10-18-13:04:00</t>
  </si>
  <si>
    <t>2019-10-18-13:40:22</t>
  </si>
  <si>
    <t>2019-10-18-16:28:29</t>
  </si>
  <si>
    <t>2019-10-18-16:33:35</t>
  </si>
  <si>
    <t>2019-10-18-17:20:54</t>
  </si>
  <si>
    <t>2019-10-19-08:14:10</t>
  </si>
  <si>
    <t>2019-10-20-12:27:36</t>
  </si>
  <si>
    <t>2019-10-20-14:34:14</t>
  </si>
  <si>
    <t>2019-10-20-15:23:14</t>
  </si>
  <si>
    <t>2019-10-20-15:32:56</t>
  </si>
  <si>
    <t>2019-10-21-12:38:39</t>
  </si>
  <si>
    <t>2019-10-21-12:51:42</t>
  </si>
  <si>
    <t>2019-10-21-13:14:04</t>
  </si>
  <si>
    <t>2019-10-21-13:30:06</t>
  </si>
  <si>
    <t>2019-10-21-13:30:31</t>
  </si>
  <si>
    <t>2019-10-21-14:08:39</t>
  </si>
  <si>
    <t>2019-10-21-15:39:10</t>
  </si>
  <si>
    <t>2019-10-21-17:22:45</t>
  </si>
  <si>
    <t>2019-10-21-17:23:34</t>
  </si>
  <si>
    <t>2019-10-21-21:16:42</t>
  </si>
  <si>
    <t>2019-10-21-21:43:24</t>
  </si>
  <si>
    <t>2019-10-21-22:08:18</t>
  </si>
  <si>
    <t>2019-10-22-00:08:26</t>
  </si>
  <si>
    <t>2019-10-22-09:13:38</t>
  </si>
  <si>
    <t>2019-10-22-11:08:19</t>
  </si>
  <si>
    <t>2019-10-22-11:40:56</t>
  </si>
  <si>
    <t>2019-10-22-12:40:19</t>
  </si>
  <si>
    <t>2019-10-22-13:07:18</t>
  </si>
  <si>
    <t>2019-10-22-14:14:30</t>
  </si>
  <si>
    <t>2019-10-22-17:20:17</t>
  </si>
  <si>
    <t>2019-10-22-17:51:45</t>
  </si>
  <si>
    <t>2019-10-22-19:20:45</t>
  </si>
  <si>
    <t>2019-10-22-19:53:17</t>
  </si>
  <si>
    <t>2019-10-23-09:03:34</t>
  </si>
  <si>
    <t>2019-10-23-10:32:12</t>
  </si>
  <si>
    <t>2019-10-23-10:38:33</t>
  </si>
  <si>
    <t>2019-10-23-10:45:30</t>
  </si>
  <si>
    <t>2019-10-23-11:24:26</t>
  </si>
  <si>
    <t>2019-10-23-12:18:22</t>
  </si>
  <si>
    <t>2019-10-23-13:47:58</t>
  </si>
  <si>
    <t>2019-10-23-14:44:49</t>
  </si>
  <si>
    <t>2019-10-23-15:15:11</t>
  </si>
  <si>
    <t>2019-10-23-15:37:00</t>
  </si>
  <si>
    <t>2019-10-23-16:15:40</t>
  </si>
  <si>
    <t>2019-10-23-18:44:49</t>
  </si>
  <si>
    <t>2019-10-23-18:58:10</t>
  </si>
  <si>
    <t>2019-10-23-19:00:27</t>
  </si>
  <si>
    <t>2019-10-23-19:45:26</t>
  </si>
  <si>
    <t>2019-10-23-19:51:34</t>
  </si>
  <si>
    <t>2019-10-23-22:04:17</t>
  </si>
  <si>
    <t>2019-10-23-23:14:50</t>
  </si>
  <si>
    <t>2019-10-23-23:45:09</t>
  </si>
  <si>
    <t>2019-10-24-04:11:10</t>
  </si>
  <si>
    <t>2019-10-24-10:36:07</t>
  </si>
  <si>
    <t>2019-10-24-10:39:43</t>
  </si>
  <si>
    <t>2019-10-24-10:55:20</t>
  </si>
  <si>
    <t>2019-10-24-11:29:57</t>
  </si>
  <si>
    <t>2019-10-24-12:24:20</t>
  </si>
  <si>
    <t>2019-10-24-13:04:50</t>
  </si>
  <si>
    <t>2019-10-24-13:55:45</t>
  </si>
  <si>
    <t>2019-10-24-15:58:53</t>
  </si>
  <si>
    <t>2019-10-24-17:39:07</t>
  </si>
  <si>
    <t>2019-10-25-04:24:09</t>
  </si>
  <si>
    <t>2019-10-25-07:20:36</t>
  </si>
  <si>
    <t>2019-10-25-14:15:01</t>
  </si>
  <si>
    <t>2019-10-25-15:57:16</t>
  </si>
  <si>
    <t>2019-10-25-15:57:27</t>
  </si>
  <si>
    <t>2019-10-25-16:02:48</t>
  </si>
  <si>
    <t>2019-10-26-06:34:04</t>
  </si>
  <si>
    <t>2019-10-26-08:49:52</t>
  </si>
  <si>
    <t>2019-10-26-14:08:52</t>
  </si>
  <si>
    <t>2019-10-26-15:57:18</t>
  </si>
  <si>
    <t>2019-10-28-09:22:48</t>
  </si>
  <si>
    <t>2019-10-28-09:50:48</t>
  </si>
  <si>
    <t>2019-10-28-14:22:58</t>
  </si>
  <si>
    <t>2019-10-28-14:55:54</t>
  </si>
  <si>
    <t>2019-10-28-16:36:03</t>
  </si>
  <si>
    <t>2019-10-28-16:42:27</t>
  </si>
  <si>
    <t>2019-10-28-16:42:32</t>
  </si>
  <si>
    <t>2019-10-28-17:00:15</t>
  </si>
  <si>
    <t>2019-10-28-17:37:58</t>
  </si>
  <si>
    <t>2019-10-28-17:51:15</t>
  </si>
  <si>
    <t>2019-10-29-09:36:34</t>
  </si>
  <si>
    <t>2019-10-29-09:37:45</t>
  </si>
  <si>
    <t>2019-10-29-12:22:38</t>
  </si>
  <si>
    <t>2019-10-29-13:17:56</t>
  </si>
  <si>
    <t>2019-10-29-14:39:59</t>
  </si>
  <si>
    <t>2019-10-29-16:05:56</t>
  </si>
  <si>
    <t>2019-10-29-16:17:57</t>
  </si>
  <si>
    <t>2019-10-29-18:02:16</t>
  </si>
  <si>
    <t>2019-10-29-18:42:46</t>
  </si>
  <si>
    <t>2019-10-29-21:29:22</t>
  </si>
  <si>
    <t>2019-10-30-08:54:46</t>
  </si>
  <si>
    <t>2019-10-30-10:21:36</t>
  </si>
  <si>
    <t>2019-10-30-12:13:21</t>
  </si>
  <si>
    <t>2019-10-30-13:49:11</t>
  </si>
  <si>
    <t>2019-10-30-14:03:03</t>
  </si>
  <si>
    <t>2019-10-30-14:44:13</t>
  </si>
  <si>
    <t>2019-10-30-14:47:55</t>
  </si>
  <si>
    <t>2019-10-30-15:13:26</t>
  </si>
  <si>
    <t>2019-10-30-15:23:41</t>
  </si>
  <si>
    <t>2019-10-30-15:28:03</t>
  </si>
  <si>
    <t>2019-10-30-18:34:05</t>
  </si>
  <si>
    <t>2019-10-31-10:49:55</t>
  </si>
  <si>
    <t>2019-10-31-11:10:57</t>
  </si>
  <si>
    <t>2019-10-31-11:17:18</t>
  </si>
  <si>
    <t>2019-10-31-11:26:01</t>
  </si>
  <si>
    <t>2019-10-31-13:30:17</t>
  </si>
  <si>
    <t>2019-10-31-13:44:07</t>
  </si>
  <si>
    <t>2019-10-31-15:39:13</t>
  </si>
  <si>
    <t>2019-10-31-16:59:07</t>
  </si>
  <si>
    <t>2019-10-31-17:10:32</t>
  </si>
  <si>
    <t>2019-10-31-17:23:34</t>
  </si>
  <si>
    <t>2019-10-31-20:27:39</t>
  </si>
  <si>
    <t>2019-11-01-05:40:51</t>
  </si>
  <si>
    <t>2019-11-01-08:57:23</t>
  </si>
  <si>
    <t>2019-11-01-11:42:44</t>
  </si>
  <si>
    <t>2019-11-01-12:14:23</t>
  </si>
  <si>
    <t>2019-11-01-13:09:17</t>
  </si>
  <si>
    <t>2019-11-01-14:23:31</t>
  </si>
  <si>
    <t>2019-11-01-15:27:34</t>
  </si>
  <si>
    <t>2019-11-02-10:11:17</t>
  </si>
  <si>
    <t>2019-11-02-15:44:14</t>
  </si>
  <si>
    <t>2019-11-02-20:28:45</t>
  </si>
  <si>
    <t>2019-11-02-20:39:44</t>
  </si>
  <si>
    <t>2019-11-02-20:45:45</t>
  </si>
  <si>
    <t>2019-11-03-19:08:26</t>
  </si>
  <si>
    <t>2019-11-04-03:16:56</t>
  </si>
  <si>
    <t>2019-11-05-08:55:55</t>
  </si>
  <si>
    <t>2019-11-05-09:30:51</t>
  </si>
  <si>
    <t>2019-11-05-09:44:31</t>
  </si>
  <si>
    <t>2019-11-05-10:14:28</t>
  </si>
  <si>
    <t>2019-11-05-10:56:49</t>
  </si>
  <si>
    <t>2019-11-05-11:55:06</t>
  </si>
  <si>
    <t>2019-11-05-12:33:57</t>
  </si>
  <si>
    <t>2019-11-05-13:04:01</t>
  </si>
  <si>
    <t>2019-11-05-13:08:44</t>
  </si>
  <si>
    <t>2019-11-05-16:14:16</t>
  </si>
  <si>
    <t>2019-11-05-17:00:38</t>
  </si>
  <si>
    <t>2019-11-05-17:20:40</t>
  </si>
  <si>
    <t>2019-11-05-18:35:04</t>
  </si>
  <si>
    <t>2019-11-05-18:44:19</t>
  </si>
  <si>
    <t>2019-11-05-18:49:21</t>
  </si>
  <si>
    <t>2019-11-05-19:41:46</t>
  </si>
  <si>
    <t>2019-11-05-20:03:22</t>
  </si>
  <si>
    <t>2019-11-05-21:22:44</t>
  </si>
  <si>
    <t>2019-11-05-23:58:01</t>
  </si>
  <si>
    <t>2019-11-06-00:03:41</t>
  </si>
  <si>
    <t>2019-11-06-00:06:52</t>
  </si>
  <si>
    <t>2019-11-06-08:25:09</t>
  </si>
  <si>
    <t>2019-11-06-09:11:18</t>
  </si>
  <si>
    <t>2019-11-06-09:11:20</t>
  </si>
  <si>
    <t>2019-11-06-09:25:29</t>
  </si>
  <si>
    <t>2019-11-06-10:32:38</t>
  </si>
  <si>
    <t>2019-11-06-10:36:05</t>
  </si>
  <si>
    <t>2019-11-06-11:21:07</t>
  </si>
  <si>
    <t>2019-11-06-11:53:57</t>
  </si>
  <si>
    <t>2019-11-06-12:00:03</t>
  </si>
  <si>
    <t>2019-11-06-15:23:53</t>
  </si>
  <si>
    <t>2019-11-06-16:20:32</t>
  </si>
  <si>
    <t>2019-11-06-17:06:49</t>
  </si>
  <si>
    <t>2019-11-06-17:10:53</t>
  </si>
  <si>
    <t>2019-11-07-10:00:09</t>
  </si>
  <si>
    <t>2019-11-07-10:28:15</t>
  </si>
  <si>
    <t>2019-11-07-11:01:26</t>
  </si>
  <si>
    <t>2019-11-07-12:17:30</t>
  </si>
  <si>
    <t>2019-11-07-12:23:50</t>
  </si>
  <si>
    <t>2019-11-07-13:53:35</t>
  </si>
  <si>
    <t>2019-11-07-14:02:06</t>
  </si>
  <si>
    <t>2019-11-07-14:48:06</t>
  </si>
  <si>
    <t>2019-11-07-15:41:37</t>
  </si>
  <si>
    <t>2019-11-07-16:16:49</t>
  </si>
  <si>
    <t>2019-11-07-17:03:20</t>
  </si>
  <si>
    <t>2019-11-07-17:03:51</t>
  </si>
  <si>
    <t>2019-11-08-10:03:07</t>
  </si>
  <si>
    <t>2019-11-08-11:15:46</t>
  </si>
  <si>
    <t>2019-11-08-12:57:18</t>
  </si>
  <si>
    <t>2019-11-08-17:46:36</t>
  </si>
  <si>
    <t>2019-11-08-19:17:58</t>
  </si>
  <si>
    <t>2019-11-08-19:42:09</t>
  </si>
  <si>
    <t>2019-11-08-20:01:42</t>
  </si>
  <si>
    <t>2019-11-08-20:12:22</t>
  </si>
  <si>
    <t>2019-11-09-09:53:07</t>
  </si>
  <si>
    <t>2019-11-09-12:53:42</t>
  </si>
  <si>
    <t>2019-11-09-22:33:24</t>
  </si>
  <si>
    <t>2019-11-10-16:56:09</t>
  </si>
  <si>
    <t>2019-11-10-22:44:42</t>
  </si>
  <si>
    <t>2019-11-10-22:52:37</t>
  </si>
  <si>
    <t>2019-11-11-15:38:47</t>
  </si>
  <si>
    <t>2019-11-11-18:41:44</t>
  </si>
  <si>
    <t>2019-11-11-18:49:04</t>
  </si>
  <si>
    <t>2019-11-11-22:03:59</t>
  </si>
  <si>
    <t>2019-11-12-06:47:02</t>
  </si>
  <si>
    <t>2019-11-12-07:31:46</t>
  </si>
  <si>
    <t>2019-11-12-09:27:10</t>
  </si>
  <si>
    <t>2019-11-12-11:32:50</t>
  </si>
  <si>
    <t>2019-11-12-11:40:44</t>
  </si>
  <si>
    <t>2019-11-12-12:02:20</t>
  </si>
  <si>
    <t>2019-11-12-12:18:41</t>
  </si>
  <si>
    <t>2019-11-12-13:10:04</t>
  </si>
  <si>
    <t>2019-11-12-14:16:20</t>
  </si>
  <si>
    <t>2019-11-12-14:19:32</t>
  </si>
  <si>
    <t>2019-11-12-14:21:52</t>
  </si>
  <si>
    <t>2019-11-12-14:26:51</t>
  </si>
  <si>
    <t>2019-11-12-15:14:58</t>
  </si>
  <si>
    <t>2019-11-12-15:51:56</t>
  </si>
  <si>
    <t>2019-11-12-18:55:34</t>
  </si>
  <si>
    <t>2019-11-13-08:15:08</t>
  </si>
  <si>
    <t>2019-11-13-08:49:17</t>
  </si>
  <si>
    <t>2019-11-13-10:53:43</t>
  </si>
  <si>
    <t>2019-11-13-12:16:39</t>
  </si>
  <si>
    <t>2019-11-13-12:29:13</t>
  </si>
  <si>
    <t>2019-11-13-12:52:34</t>
  </si>
  <si>
    <t>2019-11-13-13:07:31</t>
  </si>
  <si>
    <t>2019-11-13-14:54:50</t>
  </si>
  <si>
    <t>2019-11-13-15:06:15</t>
  </si>
  <si>
    <t>2019-11-13-15:22:33</t>
  </si>
  <si>
    <t>2019-11-13-15:24:51</t>
  </si>
  <si>
    <t>2019-11-13-15:26:41</t>
  </si>
  <si>
    <t>2019-11-13-15:27:49</t>
  </si>
  <si>
    <t>2019-11-13-15:29:48</t>
  </si>
  <si>
    <t>2019-11-13-15:34:26</t>
  </si>
  <si>
    <t>2019-11-13-17:17:56</t>
  </si>
  <si>
    <t>2019-11-13-18:21:31</t>
  </si>
  <si>
    <t>2019-11-13-18:24:10</t>
  </si>
  <si>
    <t>2019-11-13-20:45:19</t>
  </si>
  <si>
    <t>2019-11-13-22:15:34</t>
  </si>
  <si>
    <t>2019-11-13-23:49:54</t>
  </si>
  <si>
    <t>2019-11-14-08:41:48</t>
  </si>
  <si>
    <t>2019-11-14-09:01:25</t>
  </si>
  <si>
    <t>2019-11-14-10:32:08</t>
  </si>
  <si>
    <t>2019-11-14-11:32:52</t>
  </si>
  <si>
    <t>2019-11-14-13:09:34</t>
  </si>
  <si>
    <t>2019-11-14-14:55:33</t>
  </si>
  <si>
    <t>2019-11-14-15:15:22</t>
  </si>
  <si>
    <t>2019-11-14-15:59:56</t>
  </si>
  <si>
    <t>2019-11-14-16:27:01</t>
  </si>
  <si>
    <t>2019-11-14-16:42:50</t>
  </si>
  <si>
    <t>2019-11-14-17:16:08</t>
  </si>
  <si>
    <t>2019-11-14-17:23:25</t>
  </si>
  <si>
    <t>2019-11-14-17:59:04</t>
  </si>
  <si>
    <t>2019-11-14-18:05:54</t>
  </si>
  <si>
    <t>2019-11-14-18:29:47</t>
  </si>
  <si>
    <t>2019-11-14-18:38:57</t>
  </si>
  <si>
    <t>2019-11-14-18:41:06</t>
  </si>
  <si>
    <t>2019-11-14-19:50:33</t>
  </si>
  <si>
    <t>2019-11-14-20:02:00</t>
  </si>
  <si>
    <t>2019-11-14-21:33:35</t>
  </si>
  <si>
    <t>2019-11-15-10:48:06</t>
  </si>
  <si>
    <t>2019-11-15-11:01:04</t>
  </si>
  <si>
    <t>2019-11-15-11:55:50</t>
  </si>
  <si>
    <t>2019-11-15-12:43:52</t>
  </si>
  <si>
    <t>2019-11-15-12:59:15</t>
  </si>
  <si>
    <t>2019-11-15-13:34:57</t>
  </si>
  <si>
    <t>2019-11-15-14:07:57</t>
  </si>
  <si>
    <t>2019-11-15-14:49:47</t>
  </si>
  <si>
    <t>2019-11-15-15:42:23</t>
  </si>
  <si>
    <t>2019-11-15-15:45:29</t>
  </si>
  <si>
    <t>2019-11-15-15:55:32</t>
  </si>
  <si>
    <t>2019-11-15-16:00:49</t>
  </si>
  <si>
    <t>2019-11-15-16:03:21</t>
  </si>
  <si>
    <t>2019-11-16-09:24:37</t>
  </si>
  <si>
    <t>2019-11-16-23:06:21</t>
  </si>
  <si>
    <t>2019-11-16-23:34:55</t>
  </si>
  <si>
    <t>2019-11-17-00:44:31</t>
  </si>
  <si>
    <t>2019-11-17-19:24:33</t>
  </si>
  <si>
    <t>2019-11-17-20:08:29</t>
  </si>
  <si>
    <t>2019-11-17-20:54:44</t>
  </si>
  <si>
    <t>2019-11-17-21:17:46</t>
  </si>
  <si>
    <t>2019-11-18-07:49:34</t>
  </si>
  <si>
    <t>2019-11-18-09:01:36</t>
  </si>
  <si>
    <t>2019-11-18-10:34:49</t>
  </si>
  <si>
    <t>2019-11-18-10:42:40</t>
  </si>
  <si>
    <t>2019-11-18-12:21:50</t>
  </si>
  <si>
    <t>2019-11-18-12:45:14</t>
  </si>
  <si>
    <t>2019-11-18-12:46:37</t>
  </si>
  <si>
    <t>2019-11-18-12:49:44</t>
  </si>
  <si>
    <t>2019-11-18-13:33:10</t>
  </si>
  <si>
    <t>2019-11-18-14:12:56</t>
  </si>
  <si>
    <t>2019-11-18-14:36:40</t>
  </si>
  <si>
    <t>2019-11-18-17:49:25</t>
  </si>
  <si>
    <t>2019-11-18-18:30:40</t>
  </si>
  <si>
    <t>2019-11-18-18:47:52</t>
  </si>
  <si>
    <t>2019-11-18-20:21:04</t>
  </si>
  <si>
    <t>2019-11-19-00:30:18</t>
  </si>
  <si>
    <t>2019-11-19-01:43:37</t>
  </si>
  <si>
    <t>2019-11-19-01:50:46</t>
  </si>
  <si>
    <t>2019-11-19-06:57:21</t>
  </si>
  <si>
    <t>2019-11-19-07:48:42</t>
  </si>
  <si>
    <t>2019-11-19-08:38:58</t>
  </si>
  <si>
    <t>2019-11-19-08:39:00</t>
  </si>
  <si>
    <t>2019-11-19-09:32:45</t>
  </si>
  <si>
    <t>2019-11-19-09:44:10</t>
  </si>
  <si>
    <t>2019-11-19-10:15:01</t>
  </si>
  <si>
    <t>2019-11-19-10:42:00</t>
  </si>
  <si>
    <t>2019-11-19-11:11:30</t>
  </si>
  <si>
    <t>2019-11-19-11:23:12</t>
  </si>
  <si>
    <t>2019-11-19-11:47:49</t>
  </si>
  <si>
    <t>2019-11-19-14:35:56</t>
  </si>
  <si>
    <t>2019-11-19-15:10:57</t>
  </si>
  <si>
    <t>2019-11-19-15:33:02</t>
  </si>
  <si>
    <t>2019-11-19-15:42:57</t>
  </si>
  <si>
    <t>2019-11-19-15:48:44</t>
  </si>
  <si>
    <t>2019-11-19-16:27:44</t>
  </si>
  <si>
    <t>2019-11-19-16:50:10</t>
  </si>
  <si>
    <t>2019-11-20-10:00:36</t>
  </si>
  <si>
    <t>2019-11-20-10:36:29</t>
  </si>
  <si>
    <t>2019-11-20-10:45:20</t>
  </si>
  <si>
    <t>2019-11-20-12:07:48</t>
  </si>
  <si>
    <t>2019-11-20-12:34:32</t>
  </si>
  <si>
    <t>2019-11-20-15:41:01</t>
  </si>
  <si>
    <t>2019-11-20-20:17:30</t>
  </si>
  <si>
    <t>2019-11-20-23:41:44</t>
  </si>
  <si>
    <t>2019-11-21-00:14:58</t>
  </si>
  <si>
    <t>2019-11-21-09:12:50</t>
  </si>
  <si>
    <t>2019-11-21-09:33:51</t>
  </si>
  <si>
    <t>2019-11-21-09:49:52</t>
  </si>
  <si>
    <t>2019-11-21-11:00:05</t>
  </si>
  <si>
    <t>2019-11-21-12:36:14</t>
  </si>
  <si>
    <t>2019-11-21-14:04:57</t>
  </si>
  <si>
    <t>2019-11-21-19:57:47</t>
  </si>
  <si>
    <t>2019-11-21-20:04:09</t>
  </si>
  <si>
    <t>2019-11-21-20:06:22</t>
  </si>
  <si>
    <t>2019-11-21-23:32:02</t>
  </si>
  <si>
    <t>2019-11-22-08:13:51</t>
  </si>
  <si>
    <t>2019-11-22-08:58:57</t>
  </si>
  <si>
    <t>2019-11-22-09:02:09</t>
  </si>
  <si>
    <t>2019-11-22-09:26:25</t>
  </si>
  <si>
    <t>2019-11-22-10:29:58</t>
  </si>
  <si>
    <t>2019-11-22-11:40:34</t>
  </si>
  <si>
    <t>2019-11-22-13:55:20</t>
  </si>
  <si>
    <t>2019-11-22-15:18:33</t>
  </si>
  <si>
    <t>2019-11-22-16:02:02</t>
  </si>
  <si>
    <t>2019-11-22-16:12:00</t>
  </si>
  <si>
    <t>2019-11-22-16:47:24</t>
  </si>
  <si>
    <t>2019-11-23-11:25:52</t>
  </si>
  <si>
    <t>2019-11-23-13:13:06</t>
  </si>
  <si>
    <t>2019-11-23-18:52:54</t>
  </si>
  <si>
    <t>2019-11-23-20:23:32</t>
  </si>
  <si>
    <t>2019-11-24-10:47:40</t>
  </si>
  <si>
    <t>2019-11-24-16:22:41</t>
  </si>
  <si>
    <t>2019-11-24-19:27:09</t>
  </si>
  <si>
    <t>2019-11-24-19:30:18</t>
  </si>
  <si>
    <t>2019-11-24-23:27:08</t>
  </si>
  <si>
    <t>2019-11-25-07:33:19</t>
  </si>
  <si>
    <t>2019-11-25-09:12:08</t>
  </si>
  <si>
    <t>2019-11-25-10:27:01</t>
  </si>
  <si>
    <t>2019-11-25-10:34:06</t>
  </si>
  <si>
    <t>2019-11-25-11:12:22</t>
  </si>
  <si>
    <t>2019-11-25-14:57:18</t>
  </si>
  <si>
    <t>2019-11-25-16:46:22</t>
  </si>
  <si>
    <t>2019-11-25-16:52:41</t>
  </si>
  <si>
    <t>2019-11-25-16:57:27</t>
  </si>
  <si>
    <t>2019-11-25-21:48:15</t>
  </si>
  <si>
    <t>2019-11-26-09:32:32</t>
  </si>
  <si>
    <t>2019-11-26-10:35:46</t>
  </si>
  <si>
    <t>2019-11-26-10:36:00</t>
  </si>
  <si>
    <t>2019-11-26-14:02:37</t>
  </si>
  <si>
    <t>2019-11-26-15:30:33</t>
  </si>
  <si>
    <t>2019-11-26-18:58:49</t>
  </si>
  <si>
    <t>2019-11-27-09:51:48</t>
  </si>
  <si>
    <t>2019-11-27-15:31:33</t>
  </si>
  <si>
    <t>2019-11-27-16:03:11</t>
  </si>
  <si>
    <t>2019-11-27-16:16:18</t>
  </si>
  <si>
    <t>2019-11-27-17:26:03</t>
  </si>
  <si>
    <t>2019-11-27-17:27:05</t>
  </si>
  <si>
    <t>2019-11-27-17:58:57</t>
  </si>
  <si>
    <t>2019-11-28-09:32:57</t>
  </si>
  <si>
    <t>2019-11-28-10:19:49</t>
  </si>
  <si>
    <t>2019-11-28-10:58:38</t>
  </si>
  <si>
    <t>2019-11-28-14:11:58</t>
  </si>
  <si>
    <t>2019-11-28-14:18:27</t>
  </si>
  <si>
    <t>2019-11-28-15:00:11</t>
  </si>
  <si>
    <t>2019-11-28-15:47:16</t>
  </si>
  <si>
    <t>2019-11-28-18:13:30</t>
  </si>
  <si>
    <t>2019-11-28-22:04:49</t>
  </si>
  <si>
    <t>2019-11-28-22:17:07</t>
  </si>
  <si>
    <t>2019-11-28-22:48:43</t>
  </si>
  <si>
    <t>2019-11-29-09:22:48</t>
  </si>
  <si>
    <t>2019-11-29-09:22:52</t>
  </si>
  <si>
    <t>2019-11-29-09:28:44</t>
  </si>
  <si>
    <t>2019-11-29-10:29:53</t>
  </si>
  <si>
    <t>2019-11-29-10:38:44</t>
  </si>
  <si>
    <t>2019-11-29-10:48:43</t>
  </si>
  <si>
    <t>2019-11-29-14:30:39</t>
  </si>
  <si>
    <t>2019-11-29-15:15:58</t>
  </si>
  <si>
    <t>2019-11-29-15:59:00</t>
  </si>
  <si>
    <t>2019-11-29-16:51:46</t>
  </si>
  <si>
    <t>2019-11-30-14:47:38</t>
  </si>
  <si>
    <t>2019-12-02-08:41:53</t>
  </si>
  <si>
    <t>2019-12-02-10:46:36</t>
  </si>
  <si>
    <t>2019-12-02-12:07:37</t>
  </si>
  <si>
    <t>2019-12-02-16:47:42</t>
  </si>
  <si>
    <t>2019-12-02-20:43:14</t>
  </si>
  <si>
    <t>2019-12-03-09:43:12</t>
  </si>
  <si>
    <t>2019-12-03-10:36:25</t>
  </si>
  <si>
    <t>2019-12-03-10:39:28</t>
  </si>
  <si>
    <t>2019-12-03-10:54:49</t>
  </si>
  <si>
    <t>2019-12-03-11:44:52</t>
  </si>
  <si>
    <t>2019-12-03-12:44:46</t>
  </si>
  <si>
    <t>2019-12-03-14:02:58</t>
  </si>
  <si>
    <t>2019-12-03-14:41:16</t>
  </si>
  <si>
    <t>2019-12-03-15:51:10</t>
  </si>
  <si>
    <t>2019-12-03-17:14:35</t>
  </si>
  <si>
    <t>2019-12-03-17:32:24</t>
  </si>
  <si>
    <t>2019-12-03-18:41:58</t>
  </si>
  <si>
    <t>2019-12-03-21:12:58</t>
  </si>
  <si>
    <t>2019-12-04-09:20:46</t>
  </si>
  <si>
    <t>2019-12-04-10:32:39</t>
  </si>
  <si>
    <t>2019-12-04-11:05:15</t>
  </si>
  <si>
    <t>2019-12-04-14:10:01</t>
  </si>
  <si>
    <t>2019-12-04-15:35:04</t>
  </si>
  <si>
    <t>2019-12-04-16:23:07</t>
  </si>
  <si>
    <t>2019-12-04-16:27:29</t>
  </si>
  <si>
    <t>2019-12-04-19:07:34</t>
  </si>
  <si>
    <t>2019-12-04-20:16:10</t>
  </si>
  <si>
    <t>2019-12-04-20:32:19</t>
  </si>
  <si>
    <t>2019-12-05-08:30:39</t>
  </si>
  <si>
    <t>2019-12-05-09:14:26</t>
  </si>
  <si>
    <t>2019-12-05-11:07:32</t>
  </si>
  <si>
    <t>2019-12-05-12:15:25</t>
  </si>
  <si>
    <t>2019-12-05-12:30:50</t>
  </si>
  <si>
    <t>2019-12-05-12:36:53</t>
  </si>
  <si>
    <t>2019-12-05-13:43:31</t>
  </si>
  <si>
    <t>2019-12-05-15:01:29</t>
  </si>
  <si>
    <t>2019-12-05-15:24:49</t>
  </si>
  <si>
    <t>2019-12-05-15:45:51</t>
  </si>
  <si>
    <t>2019-12-05-18:23:23</t>
  </si>
  <si>
    <t>2019-12-05-19:08:26</t>
  </si>
  <si>
    <t>2019-12-05-20:03:03</t>
  </si>
  <si>
    <t>2019-12-06-09:30:45</t>
  </si>
  <si>
    <t>2019-12-06-09:40:47</t>
  </si>
  <si>
    <t>2019-12-06-10:06:03</t>
  </si>
  <si>
    <t>2019-12-06-11:58:06</t>
  </si>
  <si>
    <t>2019-12-06-14:48:26</t>
  </si>
  <si>
    <t>2019-12-06-15:02:02</t>
  </si>
  <si>
    <t>2019-12-06-15:15:52</t>
  </si>
  <si>
    <t>2019-12-06-15:20:52</t>
  </si>
  <si>
    <t>2019-12-06-15:29:57</t>
  </si>
  <si>
    <t>2019-12-06-15:55:31</t>
  </si>
  <si>
    <t>2019-12-06-16:43:45</t>
  </si>
  <si>
    <t>2019-12-06-17:42:45</t>
  </si>
  <si>
    <t>2019-12-06-19:04:37</t>
  </si>
  <si>
    <t>2019-12-08-14:58:24</t>
  </si>
  <si>
    <t>2019-12-09-08:51:10</t>
  </si>
  <si>
    <t>2019-12-09-09:03:46</t>
  </si>
  <si>
    <t>2019-12-09-09:49:23</t>
  </si>
  <si>
    <t>2019-12-09-09:53:18</t>
  </si>
  <si>
    <t>2019-12-09-09:59:09</t>
  </si>
  <si>
    <t>2019-12-09-11:48:47</t>
  </si>
  <si>
    <t>2019-12-09-13:37:36</t>
  </si>
  <si>
    <t>2019-12-09-15:05:40</t>
  </si>
  <si>
    <t>2019-12-09-16:00:25</t>
  </si>
  <si>
    <t>2019-12-09-16:08:17</t>
  </si>
  <si>
    <t>2019-12-09-18:13:08</t>
  </si>
  <si>
    <t>2019-12-09-20:18:16</t>
  </si>
  <si>
    <t>2019-12-09-20:59:45</t>
  </si>
  <si>
    <t>2019-12-10-09:32:30</t>
  </si>
  <si>
    <t>2019-12-10-10:18:24</t>
  </si>
  <si>
    <t>2019-12-10-10:57:01</t>
  </si>
  <si>
    <t>2019-12-10-11:52:50</t>
  </si>
  <si>
    <t>2019-12-10-13:19:50</t>
  </si>
  <si>
    <t>2019-12-10-14:00:37</t>
  </si>
  <si>
    <t>2019-12-10-15:01:11</t>
  </si>
  <si>
    <t>2019-12-10-16:31:11</t>
  </si>
  <si>
    <t>2019-12-10-16:32:52</t>
  </si>
  <si>
    <t>2019-12-10-17:08:36</t>
  </si>
  <si>
    <t>2019-12-10-19:37:14</t>
  </si>
  <si>
    <t>2019-12-10-19:38:10</t>
  </si>
  <si>
    <t>2019-12-10-19:52:03</t>
  </si>
  <si>
    <t>2019-12-10-20:56:55</t>
  </si>
  <si>
    <t>2019-12-10-21:58:37</t>
  </si>
  <si>
    <t>2019-12-11-02:21:08</t>
  </si>
  <si>
    <t>2019-12-11-10:34:06</t>
  </si>
  <si>
    <t>2019-12-11-10:50:58</t>
  </si>
  <si>
    <t>2019-12-11-14:34:19</t>
  </si>
  <si>
    <t>2019-12-11-14:41:54</t>
  </si>
  <si>
    <t>2019-12-11-14:42:23</t>
  </si>
  <si>
    <t>2019-12-11-16:12:02</t>
  </si>
  <si>
    <t>2019-12-11-17:27:50</t>
  </si>
  <si>
    <t>2019-12-11-18:25:47</t>
  </si>
  <si>
    <t>2019-12-11-18:55:21</t>
  </si>
  <si>
    <t>2019-12-11-20:25:19</t>
  </si>
  <si>
    <t>2019-12-11-23:05:59</t>
  </si>
  <si>
    <t>2019-12-12-09:45:17</t>
  </si>
  <si>
    <t>2019-12-12-11:13:51</t>
  </si>
  <si>
    <t>2019-12-12-11:32:33</t>
  </si>
  <si>
    <t>2019-12-12-14:20:43</t>
  </si>
  <si>
    <t>2019-12-12-16:25:49</t>
  </si>
  <si>
    <t>2019-12-12-16:35:58</t>
  </si>
  <si>
    <t>2019-12-12-17:40:47</t>
  </si>
  <si>
    <t>2019-12-13-09:38:17</t>
  </si>
  <si>
    <t>2019-12-13-12:30:44</t>
  </si>
  <si>
    <t>2019-12-13-12:57:33</t>
  </si>
  <si>
    <t>2019-12-13-15:11:54</t>
  </si>
  <si>
    <t>2019-12-13-15:31:41</t>
  </si>
  <si>
    <t>2019-12-13-17:03:48</t>
  </si>
  <si>
    <t>2019-12-14-17:53:50</t>
  </si>
  <si>
    <t>2019-12-15-12:40:48</t>
  </si>
  <si>
    <t>2019-12-16-04:20:48</t>
  </si>
  <si>
    <t>2019-12-16-09:07:02</t>
  </si>
  <si>
    <t>2019-12-16-10:57:43</t>
  </si>
  <si>
    <t>2019-12-16-10:59:36</t>
  </si>
  <si>
    <t>2019-12-16-13:08:03</t>
  </si>
  <si>
    <t>2019-12-16-15:46:35</t>
  </si>
  <si>
    <t>2019-12-16-16:05:53</t>
  </si>
  <si>
    <t>2019-12-16-17:33:27</t>
  </si>
  <si>
    <t>2019-12-17-13:27:59</t>
  </si>
  <si>
    <t>2019-12-17-14:27:02</t>
  </si>
  <si>
    <t>2019-12-17-15:13:46</t>
  </si>
  <si>
    <t>2019-12-17-15:51:04</t>
  </si>
  <si>
    <t>2019-12-18-09:34:22</t>
  </si>
  <si>
    <t>2019-12-18-09:54:06</t>
  </si>
  <si>
    <t>2019-12-18-11:08:15</t>
  </si>
  <si>
    <t>2019-12-18-15:01:53</t>
  </si>
  <si>
    <t>2019-12-18-16:38:07</t>
  </si>
  <si>
    <t>2019-12-18-17:24:36</t>
  </si>
  <si>
    <t>2019-12-18-17:28:15</t>
  </si>
  <si>
    <t>2019-12-18-20:40:27</t>
  </si>
  <si>
    <t>2019-12-18-21:58:52</t>
  </si>
  <si>
    <t>2019-12-19-11:47:00</t>
  </si>
  <si>
    <t>2019-12-19-12:35:31</t>
  </si>
  <si>
    <t>2019-12-19-13:52:03</t>
  </si>
  <si>
    <t>2019-12-19-15:21:49</t>
  </si>
  <si>
    <t>2019-12-19-15:42:07</t>
  </si>
  <si>
    <t>2019-12-19-16:51:19</t>
  </si>
  <si>
    <t>2019-12-19-18:11:42</t>
  </si>
  <si>
    <t>2019-12-19-18:19:34</t>
  </si>
  <si>
    <t>2019-12-19-18:32:59</t>
  </si>
  <si>
    <t>2019-12-19-20:24:46</t>
  </si>
  <si>
    <t>2019-12-20-07:53:55</t>
  </si>
  <si>
    <t>2019-12-20-08:19:13</t>
  </si>
  <si>
    <t>2019-12-20-09:38:39</t>
  </si>
  <si>
    <t>2019-12-20-12:45:37</t>
  </si>
  <si>
    <t>2019-12-20-22:46:56</t>
  </si>
  <si>
    <t>2019-12-20-23:01:24</t>
  </si>
  <si>
    <t>2019-12-21-07:31:58</t>
  </si>
  <si>
    <t>2019-12-21-10:54:21</t>
  </si>
  <si>
    <t>2019-12-21-14:20:45</t>
  </si>
  <si>
    <t>2019-12-21-18:33:46</t>
  </si>
  <si>
    <t>2019-12-21-22:09:15</t>
  </si>
  <si>
    <t>2019-12-23-13:28:33</t>
  </si>
  <si>
    <t>2019-12-23-14:41:06</t>
  </si>
  <si>
    <t>2019-12-23-16:58:11</t>
  </si>
  <si>
    <t>2019-12-26-00:44:31</t>
  </si>
  <si>
    <t>2019-12-26-13:12:53</t>
  </si>
  <si>
    <t>2019-12-26-15:47:56</t>
  </si>
  <si>
    <t>2019-12-26-15:48:26</t>
  </si>
  <si>
    <t>2019-12-26-17:12:40</t>
  </si>
  <si>
    <t>2019-12-26-17:17:27</t>
  </si>
  <si>
    <t>2019-12-27-10:04:11</t>
  </si>
  <si>
    <t>2019-12-27-11:03:58</t>
  </si>
  <si>
    <t>2019-12-27-14:11:23</t>
  </si>
  <si>
    <t>2019-12-27-15:39:37</t>
  </si>
  <si>
    <t>2019-12-27-16:44:42</t>
  </si>
  <si>
    <t>2019-12-28-14:57:59</t>
  </si>
  <si>
    <t>2019-12-29-05:42:48</t>
  </si>
  <si>
    <t>2019-12-29-06:50:57</t>
  </si>
  <si>
    <t>2019-12-30-09:04:10</t>
  </si>
  <si>
    <t>2019-12-30-13:04:10</t>
  </si>
  <si>
    <t>2019-12-30-18:34:29</t>
  </si>
  <si>
    <t>2019-12-30-23:14:07</t>
  </si>
  <si>
    <t>Año 2020</t>
  </si>
  <si>
    <t>No Aplica</t>
  </si>
  <si>
    <t>Pendiente por definir</t>
  </si>
  <si>
    <t>No se traslada</t>
  </si>
  <si>
    <t>Se dio respuesta</t>
  </si>
  <si>
    <t>Procede 
(el cliente tenia la razón)</t>
  </si>
  <si>
    <t>Solicitudes trasladadas a otras Entidades</t>
  </si>
  <si>
    <t xml:space="preserve">Acceso a la información </t>
  </si>
  <si>
    <t>Columna1</t>
  </si>
  <si>
    <t>Nota: La medición anterior busca identificar la cantidad de QRSDF que han sido trasladadas para trámite a otras entidades, del total de solcitudes se tiene que 609 han sido objeto de respuesta, las restantes 88 se encuentran abiertas y pendiente de dar respuesta o en su defecto ser trasladadas a otras entidades</t>
  </si>
  <si>
    <t>Nota: La medición anterior busca identificar la cantidad de QRSDF en las que se negó el acceso a la información. Teniendo en cuenta que la naturaleza de la Corporación en brindar información al usuario se tiene que del total de solcitudes se tiene que de 609 han sido objeto de respuesta, las restantes 88 se encuentran abiertas y pendiente de dar respuesta o en su defecto valorar si procede o no a brindar la información requerida</t>
  </si>
  <si>
    <t>Informe de Peticiones, quejas, reclamos, denuncias y solicitudes de acceso a la información - 4 trimestre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</si>
</sst>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b/>
      <sz val="11"/>
      <color theme="1"/>
      <name val="Calibri"/>
      <family val="2"/>
      <scheme val="minor"/>
    </font>
    <font>
      <sz val="10"/>
      <color rgb="FF000000"/>
      <name val="Arial"/>
      <family val="2"/>
    </font>
    <font>
      <b/>
      <sz val="10"/>
      <color rgb="FF000000"/>
      <name val="Arial"/>
      <family val="2"/>
    </font>
    <font>
      <u/>
      <sz val="11"/>
      <color theme="10"/>
      <name val="Calibri"/>
      <family val="2"/>
      <scheme val="minor"/>
    </font>
    <font>
      <sz val="11"/>
      <color theme="4" tint="0.79998168889431442"/>
      <name val="Calibri"/>
      <family val="2"/>
      <scheme val="minor"/>
    </font>
    <font>
      <sz val="10"/>
      <color theme="1"/>
      <name val="Calibri"/>
      <family val="2"/>
      <scheme val="minor"/>
    </font>
    <font>
      <sz val="10"/>
      <name val="Arial"/>
      <family val="2"/>
    </font>
    <font>
      <sz val="8"/>
      <name val="Tahoma"/>
      <family val="2"/>
    </font>
    <font>
      <b/>
      <sz val="8"/>
      <name val="Tahoma"/>
      <family val="2"/>
    </font>
    <font>
      <b/>
      <sz val="10"/>
      <name val="Tahoma"/>
      <family val="2"/>
    </font>
    <font>
      <b/>
      <sz val="10"/>
      <name val="Arial"/>
      <family val="2"/>
    </font>
    <font>
      <b/>
      <u/>
      <sz val="11"/>
      <color theme="10"/>
      <name val="Calibri"/>
      <family val="2"/>
      <scheme val="minor"/>
    </font>
    <font>
      <sz val="12"/>
      <color theme="1"/>
      <name val="Arial"/>
      <family val="2"/>
    </font>
    <font>
      <sz val="14"/>
      <color theme="1"/>
      <name val="Arial"/>
      <family val="2"/>
    </font>
    <font>
      <b/>
      <sz val="14"/>
      <color theme="1"/>
      <name val="Arial"/>
      <family val="2"/>
    </font>
    <font>
      <b/>
      <sz val="18"/>
      <color theme="1"/>
      <name val="Arial"/>
      <family val="2"/>
    </font>
    <font>
      <b/>
      <sz val="14"/>
      <color theme="1"/>
      <name val="Calibri"/>
      <family val="2"/>
      <scheme val="minor"/>
    </font>
    <font>
      <b/>
      <sz val="16"/>
      <color theme="1"/>
      <name val="Calibri"/>
      <family val="2"/>
      <scheme val="minor"/>
    </font>
    <font>
      <sz val="11"/>
      <color theme="1"/>
      <name val="Calibri"/>
      <family val="2"/>
      <scheme val="minor"/>
    </font>
    <font>
      <b/>
      <sz val="18"/>
      <color theme="1"/>
      <name val="Calibri"/>
      <family val="2"/>
      <scheme val="minor"/>
    </font>
  </fonts>
  <fills count="7">
    <fill>
      <patternFill patternType="none"/>
    </fill>
    <fill>
      <patternFill patternType="gray125"/>
    </fill>
    <fill>
      <patternFill patternType="solid">
        <fgColor rgb="FFFFFFFF"/>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s>
  <borders count="35">
    <border>
      <left/>
      <right/>
      <top/>
      <bottom/>
      <diagonal/>
    </border>
    <border>
      <left style="thin">
        <color indexed="63"/>
      </left>
      <right style="thin">
        <color indexed="63"/>
      </right>
      <top style="thin">
        <color indexed="63"/>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3"/>
      </left>
      <right style="thin">
        <color indexed="63"/>
      </right>
      <top style="thin">
        <color indexed="63"/>
      </top>
      <bottom style="thin">
        <color indexed="63"/>
      </bottom>
      <diagonal/>
    </border>
    <border>
      <left style="thick">
        <color auto="1"/>
      </left>
      <right style="double">
        <color auto="1"/>
      </right>
      <top style="thick">
        <color auto="1"/>
      </top>
      <bottom/>
      <diagonal/>
    </border>
    <border>
      <left style="thick">
        <color auto="1"/>
      </left>
      <right style="double">
        <color auto="1"/>
      </right>
      <top/>
      <bottom/>
      <diagonal/>
    </border>
    <border>
      <left style="double">
        <color auto="1"/>
      </left>
      <right style="double">
        <color auto="1"/>
      </right>
      <top/>
      <bottom/>
      <diagonal/>
    </border>
    <border>
      <left style="thick">
        <color auto="1"/>
      </left>
      <right style="double">
        <color auto="1"/>
      </right>
      <top/>
      <bottom style="thick">
        <color auto="1"/>
      </bottom>
      <diagonal/>
    </border>
    <border>
      <left style="double">
        <color auto="1"/>
      </left>
      <right style="double">
        <color auto="1"/>
      </right>
      <top/>
      <bottom style="thick">
        <color auto="1"/>
      </bottom>
      <diagonal/>
    </border>
    <border>
      <left style="double">
        <color auto="1"/>
      </left>
      <right style="thick">
        <color auto="1"/>
      </right>
      <top/>
      <bottom style="thick">
        <color auto="1"/>
      </bottom>
      <diagonal/>
    </border>
    <border>
      <left style="double">
        <color auto="1"/>
      </left>
      <right style="double">
        <color auto="1"/>
      </right>
      <top style="thick">
        <color auto="1"/>
      </top>
      <bottom/>
      <diagonal/>
    </border>
    <border>
      <left style="double">
        <color auto="1"/>
      </left>
      <right style="thick">
        <color auto="1"/>
      </right>
      <top style="thick">
        <color auto="1"/>
      </top>
      <bottom/>
      <diagonal/>
    </border>
    <border>
      <left style="double">
        <color auto="1"/>
      </left>
      <right style="thick">
        <color auto="1"/>
      </right>
      <top/>
      <bottom/>
      <diagonal/>
    </border>
    <border>
      <left style="medium">
        <color indexed="64"/>
      </left>
      <right style="double">
        <color indexed="64"/>
      </right>
      <top style="medium">
        <color indexed="64"/>
      </top>
      <bottom/>
      <diagonal/>
    </border>
    <border>
      <left style="double">
        <color indexed="64"/>
      </left>
      <right style="double">
        <color indexed="64"/>
      </right>
      <top style="medium">
        <color indexed="64"/>
      </top>
      <bottom/>
      <diagonal/>
    </border>
    <border>
      <left style="double">
        <color indexed="64"/>
      </left>
      <right style="medium">
        <color indexed="64"/>
      </right>
      <top style="medium">
        <color indexed="64"/>
      </top>
      <bottom/>
      <diagonal/>
    </border>
    <border>
      <left style="medium">
        <color indexed="64"/>
      </left>
      <right style="double">
        <color indexed="64"/>
      </right>
      <top/>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bottom style="medium">
        <color indexed="64"/>
      </bottom>
      <diagonal/>
    </border>
    <border>
      <left style="double">
        <color indexed="64"/>
      </left>
      <right style="medium">
        <color indexed="64"/>
      </right>
      <top/>
      <bottom style="medium">
        <color indexed="64"/>
      </bottom>
      <diagonal/>
    </border>
    <border>
      <left/>
      <right/>
      <top style="thick">
        <color auto="1"/>
      </top>
      <bottom style="thick">
        <color auto="1"/>
      </bottom>
      <diagonal/>
    </border>
    <border>
      <left/>
      <right/>
      <top style="thick">
        <color auto="1"/>
      </top>
      <bottom/>
      <diagonal/>
    </border>
    <border>
      <left style="medium">
        <color rgb="FFCCCCCC"/>
      </left>
      <right/>
      <top/>
      <bottom style="medium">
        <color rgb="FFCCCCCC"/>
      </bottom>
      <diagonal/>
    </border>
    <border>
      <left/>
      <right/>
      <top style="medium">
        <color rgb="FFCCCCCC"/>
      </top>
      <bottom style="medium">
        <color rgb="FFCCCCCC"/>
      </bottom>
      <diagonal/>
    </border>
    <border>
      <left style="medium">
        <color rgb="FFCCCCCC"/>
      </left>
      <right/>
      <top style="medium">
        <color rgb="FFCCCCCC"/>
      </top>
      <bottom style="medium">
        <color rgb="FFCCCCCC"/>
      </bottom>
      <diagonal/>
    </border>
    <border>
      <left style="medium">
        <color rgb="FFCCCCCC"/>
      </left>
      <right style="medium">
        <color rgb="FFCCCCCC"/>
      </right>
      <top style="medium">
        <color rgb="FFCCCCCC"/>
      </top>
      <bottom style="medium">
        <color rgb="FFCCCCCC"/>
      </bottom>
      <diagonal/>
    </border>
    <border>
      <left/>
      <right/>
      <top/>
      <bottom style="medium">
        <color rgb="FFCCCCCC"/>
      </bottom>
      <diagonal/>
    </border>
    <border>
      <left style="medium">
        <color rgb="FFCCCCCC"/>
      </left>
      <right style="medium">
        <color rgb="FFCCCCCC"/>
      </right>
      <top/>
      <bottom style="medium">
        <color rgb="FFCCCCCC"/>
      </bottom>
      <diagonal/>
    </border>
    <border>
      <left style="medium">
        <color rgb="FFCCCCCC"/>
      </left>
      <right/>
      <top/>
      <bottom/>
      <diagonal/>
    </border>
    <border>
      <left style="medium">
        <color rgb="FFCCCCCC"/>
      </left>
      <right style="medium">
        <color rgb="FFCCCCCC"/>
      </right>
      <top/>
      <bottom/>
      <diagonal/>
    </border>
  </borders>
  <cellStyleXfs count="5">
    <xf numFmtId="0" fontId="0" fillId="0" borderId="0"/>
    <xf numFmtId="0" fontId="4" fillId="0" borderId="0" applyNumberFormat="0" applyFill="0" applyBorder="0" applyAlignment="0" applyProtection="0"/>
    <xf numFmtId="0" fontId="7" fillId="0" borderId="0"/>
    <xf numFmtId="0" fontId="19" fillId="0" borderId="0"/>
    <xf numFmtId="0" fontId="4" fillId="0" borderId="0" applyNumberFormat="0" applyFill="0" applyBorder="0" applyAlignment="0" applyProtection="0"/>
  </cellStyleXfs>
  <cellXfs count="96">
    <xf numFmtId="0" fontId="0" fillId="0" borderId="0" xfId="0"/>
    <xf numFmtId="0" fontId="0" fillId="0" borderId="0" xfId="0" applyAlignment="1">
      <alignment horizontal="center"/>
    </xf>
    <xf numFmtId="0" fontId="4" fillId="2" borderId="0" xfId="1" applyFill="1" applyAlignment="1">
      <alignment horizontal="center" vertical="center" wrapText="1"/>
    </xf>
    <xf numFmtId="0" fontId="2" fillId="2" borderId="0" xfId="0" applyFont="1" applyFill="1" applyAlignment="1">
      <alignment horizontal="center" vertical="center" wrapText="1"/>
    </xf>
    <xf numFmtId="14" fontId="2" fillId="2" borderId="0" xfId="0" applyNumberFormat="1" applyFont="1" applyFill="1" applyAlignment="1">
      <alignment horizontal="center" vertical="center" wrapText="1"/>
    </xf>
    <xf numFmtId="0" fontId="0" fillId="0" borderId="0" xfId="0" applyAlignment="1">
      <alignment horizontal="center" vertical="center" wrapText="1"/>
    </xf>
    <xf numFmtId="0" fontId="0" fillId="0" borderId="0" xfId="0" applyAlignment="1">
      <alignment horizontal="left"/>
    </xf>
    <xf numFmtId="0" fontId="0" fillId="0" borderId="0" xfId="0" applyNumberFormat="1"/>
    <xf numFmtId="0" fontId="0" fillId="0" borderId="0" xfId="0" applyAlignment="1">
      <alignment horizontal="center" vertical="center"/>
    </xf>
    <xf numFmtId="0" fontId="0" fillId="0" borderId="0" xfId="0" pivotButton="1"/>
    <xf numFmtId="0" fontId="0" fillId="0" borderId="0" xfId="0" pivotButton="1" applyAlignment="1">
      <alignment horizontal="center" vertical="center"/>
    </xf>
    <xf numFmtId="0" fontId="0" fillId="0" borderId="0" xfId="0" applyNumberFormat="1" applyAlignment="1">
      <alignment horizontal="center" vertical="center"/>
    </xf>
    <xf numFmtId="0" fontId="0" fillId="0" borderId="0" xfId="0" applyAlignment="1">
      <alignment horizontal="center" wrapText="1"/>
    </xf>
    <xf numFmtId="1" fontId="0" fillId="0" borderId="0" xfId="0" applyNumberFormat="1" applyAlignment="1">
      <alignment horizontal="center"/>
    </xf>
    <xf numFmtId="0" fontId="5" fillId="0" borderId="0" xfId="0" pivotButton="1" applyFont="1" applyAlignment="1">
      <alignment horizontal="center" vertical="center" wrapText="1"/>
    </xf>
    <xf numFmtId="0" fontId="6" fillId="0" borderId="0" xfId="0" applyFont="1" applyAlignment="1">
      <alignment horizontal="center" vertical="center" wrapText="1"/>
    </xf>
    <xf numFmtId="0" fontId="7" fillId="0" borderId="0" xfId="2"/>
    <xf numFmtId="0" fontId="8" fillId="0" borderId="3" xfId="2" applyNumberFormat="1" applyFont="1" applyFill="1" applyBorder="1" applyAlignment="1" applyProtection="1">
      <alignment horizontal="left" vertical="top" wrapText="1"/>
    </xf>
    <xf numFmtId="0" fontId="8" fillId="0" borderId="3" xfId="2" applyNumberFormat="1" applyFont="1" applyFill="1" applyBorder="1" applyAlignment="1" applyProtection="1">
      <alignment horizontal="center" vertical="center" wrapText="1"/>
    </xf>
    <xf numFmtId="14" fontId="8" fillId="0" borderId="3" xfId="2" applyNumberFormat="1" applyFont="1" applyFill="1" applyBorder="1" applyAlignment="1" applyProtection="1">
      <alignment horizontal="center" vertical="center" wrapText="1"/>
    </xf>
    <xf numFmtId="2" fontId="8" fillId="0" borderId="3" xfId="2" applyNumberFormat="1" applyFont="1" applyFill="1" applyBorder="1" applyAlignment="1" applyProtection="1">
      <alignment horizontal="center" vertical="center" wrapText="1"/>
    </xf>
    <xf numFmtId="0" fontId="9" fillId="5" borderId="1" xfId="2" applyNumberFormat="1" applyFont="1" applyFill="1" applyBorder="1" applyAlignment="1" applyProtection="1">
      <alignment horizontal="center" vertical="center" wrapText="1"/>
    </xf>
    <xf numFmtId="0" fontId="10" fillId="3" borderId="2" xfId="2" applyNumberFormat="1" applyFont="1" applyFill="1" applyBorder="1" applyAlignment="1" applyProtection="1">
      <alignment horizontal="center" vertical="center" wrapText="1"/>
    </xf>
    <xf numFmtId="0" fontId="10" fillId="4" borderId="2" xfId="2" applyNumberFormat="1" applyFont="1" applyFill="1" applyBorder="1" applyAlignment="1" applyProtection="1">
      <alignment horizontal="center" vertical="center" wrapText="1"/>
    </xf>
    <xf numFmtId="0" fontId="11" fillId="0" borderId="0" xfId="2" applyFont="1" applyAlignment="1">
      <alignment horizontal="center" vertical="center"/>
    </xf>
    <xf numFmtId="0" fontId="7" fillId="0" borderId="0" xfId="2" applyAlignment="1">
      <alignment horizontal="center" vertical="center"/>
    </xf>
    <xf numFmtId="14" fontId="8" fillId="0" borderId="3" xfId="2" applyNumberFormat="1" applyFont="1" applyFill="1" applyBorder="1" applyAlignment="1" applyProtection="1">
      <alignment horizontal="center" vertical="top" wrapText="1"/>
    </xf>
    <xf numFmtId="1" fontId="0" fillId="0" borderId="0" xfId="0" applyNumberFormat="1"/>
    <xf numFmtId="0" fontId="2" fillId="2" borderId="0" xfId="0" applyFont="1" applyFill="1" applyAlignment="1">
      <alignment horizontal="left" vertical="center" wrapText="1"/>
    </xf>
    <xf numFmtId="49" fontId="2" fillId="2" borderId="0" xfId="0" applyNumberFormat="1" applyFont="1" applyFill="1" applyAlignment="1">
      <alignment horizontal="center" vertical="center" wrapText="1"/>
    </xf>
    <xf numFmtId="0" fontId="0" fillId="0" borderId="0" xfId="0" applyNumberFormat="1" applyAlignment="1">
      <alignment horizontal="center"/>
    </xf>
    <xf numFmtId="0" fontId="0" fillId="0" borderId="0" xfId="0" pivotButton="1" applyAlignment="1">
      <alignment horizontal="center" vertical="center" wrapText="1"/>
    </xf>
    <xf numFmtId="0" fontId="8" fillId="0" borderId="7" xfId="0" applyNumberFormat="1" applyFont="1" applyFill="1" applyBorder="1" applyAlignment="1" applyProtection="1">
      <alignment horizontal="left" vertical="top" wrapText="1"/>
    </xf>
    <xf numFmtId="0" fontId="8" fillId="0" borderId="3" xfId="2" applyNumberFormat="1" applyFont="1" applyFill="1" applyBorder="1" applyAlignment="1" applyProtection="1">
      <alignment horizontal="center" vertical="top" wrapText="1"/>
    </xf>
    <xf numFmtId="0" fontId="8" fillId="0" borderId="7" xfId="0" applyNumberFormat="1" applyFont="1" applyFill="1" applyBorder="1" applyAlignment="1" applyProtection="1">
      <alignment horizontal="center" vertical="top" wrapText="1"/>
    </xf>
    <xf numFmtId="0" fontId="13" fillId="0" borderId="0" xfId="0" applyFont="1"/>
    <xf numFmtId="0" fontId="13" fillId="2" borderId="8" xfId="0" applyFont="1" applyFill="1" applyBorder="1" applyAlignment="1">
      <alignment vertical="center" wrapText="1"/>
    </xf>
    <xf numFmtId="0" fontId="13" fillId="2" borderId="14" xfId="0" applyFont="1" applyFill="1" applyBorder="1" applyAlignment="1">
      <alignment vertical="center" wrapText="1"/>
    </xf>
    <xf numFmtId="10" fontId="13" fillId="2" borderId="15" xfId="0" applyNumberFormat="1" applyFont="1" applyFill="1" applyBorder="1" applyAlignment="1">
      <alignment vertical="center" wrapText="1"/>
    </xf>
    <xf numFmtId="0" fontId="13" fillId="2" borderId="9" xfId="0" applyFont="1" applyFill="1" applyBorder="1" applyAlignment="1">
      <alignment vertical="center" wrapText="1"/>
    </xf>
    <xf numFmtId="0" fontId="13" fillId="2" borderId="10" xfId="0" applyFont="1" applyFill="1" applyBorder="1" applyAlignment="1">
      <alignment vertical="center" wrapText="1"/>
    </xf>
    <xf numFmtId="10" fontId="13" fillId="2" borderId="16" xfId="0" applyNumberFormat="1" applyFont="1" applyFill="1" applyBorder="1" applyAlignment="1">
      <alignment vertical="center" wrapText="1"/>
    </xf>
    <xf numFmtId="0" fontId="13" fillId="0" borderId="13" xfId="0" applyFont="1" applyBorder="1"/>
    <xf numFmtId="0" fontId="13" fillId="2" borderId="0" xfId="0" applyFont="1" applyFill="1" applyBorder="1" applyAlignment="1">
      <alignment vertical="center" wrapText="1"/>
    </xf>
    <xf numFmtId="0" fontId="13" fillId="0" borderId="0" xfId="0" applyFont="1" applyBorder="1"/>
    <xf numFmtId="0" fontId="13" fillId="2" borderId="0" xfId="0" applyFont="1" applyFill="1" applyBorder="1" applyAlignment="1">
      <alignment horizontal="center" vertical="center" wrapText="1"/>
    </xf>
    <xf numFmtId="0" fontId="13" fillId="2" borderId="17" xfId="0" applyFont="1" applyFill="1" applyBorder="1" applyAlignment="1">
      <alignment vertical="center" wrapText="1"/>
    </xf>
    <xf numFmtId="0" fontId="13" fillId="2" borderId="18" xfId="0" applyFont="1" applyFill="1" applyBorder="1" applyAlignment="1">
      <alignment vertical="center" wrapText="1"/>
    </xf>
    <xf numFmtId="10" fontId="13" fillId="2" borderId="19" xfId="0" applyNumberFormat="1" applyFont="1" applyFill="1" applyBorder="1" applyAlignment="1">
      <alignment vertical="center" wrapText="1"/>
    </xf>
    <xf numFmtId="0" fontId="13" fillId="2" borderId="20" xfId="0" applyFont="1" applyFill="1" applyBorder="1" applyAlignment="1">
      <alignment vertical="center" wrapText="1"/>
    </xf>
    <xf numFmtId="10" fontId="13" fillId="2" borderId="21" xfId="0" applyNumberFormat="1" applyFont="1" applyFill="1" applyBorder="1" applyAlignment="1">
      <alignment vertical="center" wrapText="1"/>
    </xf>
    <xf numFmtId="0" fontId="13" fillId="0" borderId="24" xfId="0" applyFont="1" applyBorder="1"/>
    <xf numFmtId="0" fontId="15" fillId="0" borderId="25" xfId="0" applyFont="1" applyBorder="1" applyAlignment="1">
      <alignment horizontal="center" vertical="center"/>
    </xf>
    <xf numFmtId="0" fontId="13" fillId="6" borderId="11" xfId="0" applyFont="1" applyFill="1" applyBorder="1" applyAlignment="1">
      <alignment vertical="center" wrapText="1"/>
    </xf>
    <xf numFmtId="0" fontId="13" fillId="6" borderId="12" xfId="0" applyFont="1" applyFill="1" applyBorder="1"/>
    <xf numFmtId="0" fontId="15" fillId="0" borderId="26" xfId="0" applyFont="1" applyBorder="1" applyAlignment="1">
      <alignment horizontal="center" vertical="center"/>
    </xf>
    <xf numFmtId="0" fontId="13" fillId="6" borderId="22" xfId="0" applyFont="1" applyFill="1" applyBorder="1" applyAlignment="1">
      <alignment vertical="center" wrapText="1"/>
    </xf>
    <xf numFmtId="0" fontId="13" fillId="6" borderId="23" xfId="0" applyFont="1" applyFill="1" applyBorder="1"/>
    <xf numFmtId="0" fontId="14" fillId="0" borderId="0" xfId="0" applyFont="1" applyAlignment="1">
      <alignment horizontal="center" wrapText="1"/>
    </xf>
    <xf numFmtId="14" fontId="8" fillId="0" borderId="7" xfId="0" applyNumberFormat="1" applyFont="1" applyFill="1" applyBorder="1" applyAlignment="1" applyProtection="1">
      <alignment horizontal="center" vertical="top" wrapText="1"/>
    </xf>
    <xf numFmtId="0" fontId="7" fillId="0" borderId="3" xfId="2" applyBorder="1" applyAlignment="1">
      <alignment horizontal="center" vertical="center"/>
    </xf>
    <xf numFmtId="0" fontId="17" fillId="0" borderId="0" xfId="0" applyFont="1" applyAlignment="1"/>
    <xf numFmtId="2" fontId="0" fillId="0" borderId="0" xfId="0" applyNumberFormat="1"/>
    <xf numFmtId="0" fontId="3" fillId="5" borderId="4" xfId="3" applyFont="1" applyFill="1" applyBorder="1" applyAlignment="1">
      <alignment horizontal="center" vertical="center" wrapText="1"/>
    </xf>
    <xf numFmtId="0" fontId="12" fillId="5" borderId="5" xfId="4" applyFont="1" applyFill="1" applyBorder="1" applyAlignment="1">
      <alignment horizontal="center" vertical="center" wrapText="1"/>
    </xf>
    <xf numFmtId="0" fontId="3" fillId="5" borderId="5" xfId="3" applyFont="1" applyFill="1" applyBorder="1" applyAlignment="1">
      <alignment horizontal="center" vertical="center" wrapText="1"/>
    </xf>
    <xf numFmtId="14" fontId="3" fillId="5" borderId="5" xfId="3" applyNumberFormat="1" applyFont="1" applyFill="1" applyBorder="1" applyAlignment="1">
      <alignment horizontal="center" vertical="center" wrapText="1"/>
    </xf>
    <xf numFmtId="49" fontId="3" fillId="5" borderId="5" xfId="3" applyNumberFormat="1" applyFont="1" applyFill="1" applyBorder="1" applyAlignment="1">
      <alignment horizontal="center" vertical="center" wrapText="1"/>
    </xf>
    <xf numFmtId="0" fontId="1" fillId="5" borderId="5" xfId="3" applyFont="1" applyFill="1" applyBorder="1" applyAlignment="1">
      <alignment horizontal="center" vertical="center" wrapText="1"/>
    </xf>
    <xf numFmtId="0" fontId="1" fillId="5" borderId="6" xfId="3" applyFont="1" applyFill="1" applyBorder="1" applyAlignment="1">
      <alignment horizontal="center" vertical="center" wrapText="1"/>
    </xf>
    <xf numFmtId="0" fontId="19" fillId="0" borderId="0" xfId="3" applyAlignment="1">
      <alignment horizontal="center"/>
    </xf>
    <xf numFmtId="0" fontId="4" fillId="2" borderId="0" xfId="4" applyFill="1" applyAlignment="1">
      <alignment horizontal="center" vertical="center" wrapText="1"/>
    </xf>
    <xf numFmtId="0" fontId="2" fillId="2" borderId="0" xfId="3" applyFont="1" applyFill="1" applyAlignment="1">
      <alignment horizontal="center" vertical="center" wrapText="1"/>
    </xf>
    <xf numFmtId="14" fontId="2" fillId="2" borderId="0" xfId="3" applyNumberFormat="1" applyFont="1" applyFill="1" applyAlignment="1">
      <alignment horizontal="center" vertical="center" wrapText="1"/>
    </xf>
    <xf numFmtId="49" fontId="2" fillId="2" borderId="0" xfId="3" applyNumberFormat="1" applyFont="1" applyFill="1" applyAlignment="1">
      <alignment horizontal="center" vertical="center" wrapText="1"/>
    </xf>
    <xf numFmtId="1" fontId="2" fillId="2" borderId="0" xfId="3" applyNumberFormat="1" applyFont="1" applyFill="1" applyAlignment="1">
      <alignment horizontal="center" vertical="center" wrapText="1"/>
    </xf>
    <xf numFmtId="0" fontId="2" fillId="0" borderId="27" xfId="0" applyFont="1" applyBorder="1" applyAlignment="1">
      <alignment vertic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4" fillId="0" borderId="31" xfId="1" applyBorder="1" applyAlignment="1">
      <alignment vertical="center" wrapText="1"/>
    </xf>
    <xf numFmtId="0" fontId="2" fillId="0" borderId="32" xfId="0" applyFont="1" applyBorder="1" applyAlignment="1">
      <alignment vertical="center" wrapText="1"/>
    </xf>
    <xf numFmtId="0" fontId="4" fillId="0" borderId="0" xfId="1" applyBorder="1" applyAlignment="1">
      <alignment vertical="center" wrapText="1"/>
    </xf>
    <xf numFmtId="0" fontId="2" fillId="0" borderId="33" xfId="0" applyFont="1" applyBorder="1" applyAlignment="1">
      <alignment vertical="center" wrapText="1"/>
    </xf>
    <xf numFmtId="0" fontId="2" fillId="0" borderId="34" xfId="0" applyFont="1" applyBorder="1" applyAlignment="1">
      <alignment vertical="center" wrapText="1"/>
    </xf>
    <xf numFmtId="0" fontId="0" fillId="0" borderId="0" xfId="0" pivotButton="1" applyAlignment="1">
      <alignment horizontal="center"/>
    </xf>
    <xf numFmtId="0" fontId="0" fillId="0" borderId="0" xfId="0" pivotButton="1" applyAlignment="1">
      <alignment horizontal="center" wrapText="1"/>
    </xf>
    <xf numFmtId="0" fontId="17" fillId="0" borderId="0" xfId="0" applyFont="1" applyAlignment="1">
      <alignment horizontal="center"/>
    </xf>
    <xf numFmtId="0" fontId="18" fillId="0" borderId="0" xfId="0" applyFont="1" applyAlignment="1">
      <alignment horizontal="center" wrapText="1"/>
    </xf>
    <xf numFmtId="0" fontId="17" fillId="0" borderId="0" xfId="0" applyFont="1" applyAlignment="1">
      <alignment horizontal="center" wrapText="1"/>
    </xf>
    <xf numFmtId="0" fontId="0" fillId="0" borderId="0" xfId="0" applyAlignment="1">
      <alignment horizontal="center" vertical="center" wrapText="1"/>
    </xf>
    <xf numFmtId="0" fontId="0" fillId="0" borderId="0" xfId="0" applyAlignment="1">
      <alignment horizontal="center" wrapText="1"/>
    </xf>
    <xf numFmtId="0" fontId="18" fillId="0" borderId="0" xfId="0" applyFont="1" applyAlignment="1">
      <alignment horizontal="center"/>
    </xf>
    <xf numFmtId="0" fontId="14" fillId="0" borderId="0" xfId="0" applyFont="1" applyAlignment="1">
      <alignment horizontal="center" wrapText="1"/>
    </xf>
    <xf numFmtId="0" fontId="16" fillId="0" borderId="0" xfId="0" applyFont="1" applyAlignment="1">
      <alignment horizontal="center" vertical="center"/>
    </xf>
    <xf numFmtId="0" fontId="20" fillId="0" borderId="0" xfId="0" applyFont="1" applyAlignment="1">
      <alignment horizontal="center"/>
    </xf>
  </cellXfs>
  <cellStyles count="5">
    <cellStyle name="Hipervínculo" xfId="1" builtinId="8"/>
    <cellStyle name="Hipervínculo 2" xfId="4" xr:uid="{BFECD6A2-40E9-40C6-935E-E867C121C154}"/>
    <cellStyle name="Normal" xfId="0" builtinId="0"/>
    <cellStyle name="Normal 2" xfId="2" xr:uid="{00000000-0005-0000-0000-000002000000}"/>
    <cellStyle name="Normal 3" xfId="3" xr:uid="{E18A8A42-DD15-4FE3-B986-0E5652CEBA98}"/>
  </cellStyles>
  <dxfs count="42">
    <dxf>
      <numFmt numFmtId="1" formatCode="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left" vertical="bottom" textRotation="0" wrapText="0" indent="0" justifyLastLine="0" shrinkToFit="0" readingOrder="0"/>
    </dxf>
    <dxf>
      <alignment horizontal="center"/>
    </dxf>
    <dxf>
      <alignment horizontal="center"/>
    </dxf>
    <dxf>
      <alignment vertical="center"/>
    </dxf>
    <dxf>
      <alignment vertical="center"/>
    </dxf>
    <dxf>
      <alignment wrapText="1"/>
    </dxf>
    <dxf>
      <alignment horizontal="center"/>
    </dxf>
    <dxf>
      <alignment horizontal="center"/>
    </dxf>
    <dxf>
      <alignment vertical="center"/>
    </dxf>
    <dxf>
      <alignment wrapText="1"/>
    </dxf>
    <dxf>
      <alignment horizontal="center"/>
    </dxf>
    <dxf>
      <alignment horizontal="center"/>
    </dxf>
    <dxf>
      <alignment horizontal="center"/>
    </dxf>
    <dxf>
      <alignment wrapText="1"/>
    </dxf>
    <dxf>
      <font>
        <sz val="10"/>
      </font>
    </dxf>
    <dxf>
      <numFmt numFmtId="1" formatCode="0"/>
    </dxf>
    <dxf>
      <font>
        <color theme="4" tint="0.79998168889431442"/>
      </font>
      <alignment vertical="center" readingOrder="0"/>
    </dxf>
    <dxf>
      <font>
        <color theme="4" tint="0.79998168889431442"/>
      </font>
    </dxf>
    <dxf>
      <alignment horizontal="center" readingOrder="0"/>
    </dxf>
    <dxf>
      <alignment vertical="center" readingOrder="0"/>
    </dxf>
    <dxf>
      <alignment wrapText="1" readingOrder="0"/>
    </dxf>
    <dxf>
      <alignment horizontal="center" readingOrder="0"/>
    </dxf>
    <dxf>
      <alignment wrapText="1" readingOrder="0"/>
    </dxf>
    <dxf>
      <alignment horizontal="center" readingOrder="0"/>
    </dxf>
    <dxf>
      <alignment horizontal="center" readingOrder="0"/>
    </dxf>
    <dxf>
      <alignment wrapText="1" readingOrder="0"/>
    </dxf>
    <dxf>
      <alignment wrapText="1" readingOrder="0"/>
    </dxf>
    <dxf>
      <alignment horizontal="center" readingOrder="0"/>
    </dxf>
    <dxf>
      <alignment vertical="center" readingOrder="0"/>
    </dxf>
    <dxf>
      <numFmt numFmtId="1" formatCode="0"/>
    </dxf>
    <dxf>
      <alignment horizontal="center"/>
    </dxf>
    <dxf>
      <alignment wrapText="1"/>
    </dxf>
    <dxf>
      <alignment horizontal="center" readingOrder="0"/>
    </dxf>
    <dxf>
      <alignment wrapText="1" readingOrder="0"/>
    </dxf>
    <dxf>
      <alignment vertical="center" readingOrder="0"/>
    </dxf>
    <dxf>
      <numFmt numFmtId="2" formatCode="0.00"/>
    </dxf>
    <dxf>
      <alignment horizontal="center" readingOrder="0"/>
    </dxf>
    <dxf>
      <alignment vertical="center" readingOrder="0"/>
    </dxf>
    <dxf>
      <alignment wrapText="1" readingOrder="0"/>
    </dxf>
  </dxfs>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[QRS Informe 2019 - 4 Trimestre A.xlsx]Info SIGCMA 1!Tabla dinámica1</c:name>
    <c:fmtId val="3"/>
  </c:pivotSource>
  <c:chart>
    <c:autoTitleDeleted val="1"/>
    <c:pivotFmts>
      <c:pivotFmt>
        <c:idx val="0"/>
        <c:dLbl>
          <c:idx val="0"/>
          <c:dLblPos val="inEnd"/>
          <c:showLegendKey val="0"/>
          <c:showVal val="1"/>
          <c:showCatName val="0"/>
          <c:showSerName val="0"/>
          <c:showPercent val="0"/>
          <c:showBubbleSize val="0"/>
          <c:extLst>
            <c:ext xmlns:c15="http://schemas.microsoft.com/office/drawing/2012/chart" uri="{CE6537A1-D6FC-4f65-9D91-7224C49458BB}"/>
          </c:extLst>
        </c:dLbl>
      </c:pivotFmt>
      <c:pivotFmt>
        <c:idx val="1"/>
      </c:pivotFmt>
      <c:pivotFmt>
        <c:idx val="2"/>
        <c:spPr>
          <a:solidFill>
            <a:schemeClr val="accent1">
              <a:alpha val="85000"/>
            </a:schemeClr>
          </a:solidFill>
          <a:ln w="9525" cap="flat" cmpd="sng" algn="ctr">
            <a:solidFill>
              <a:schemeClr val="lt1">
                <a:alpha val="50000"/>
              </a:schemeClr>
            </a:solidFill>
            <a:round/>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3"/>
        <c:dLbl>
          <c:idx val="0"/>
          <c:layout>
            <c:manualLayout>
              <c:x val="-1.2161274658407157E-16"/>
              <c:y val="-0.32837780694079904"/>
            </c:manualLayout>
          </c:layout>
          <c:dLblPos val="ctr"/>
          <c:showLegendKey val="0"/>
          <c:showVal val="1"/>
          <c:showCatName val="0"/>
          <c:showSerName val="0"/>
          <c:showPercent val="0"/>
          <c:showBubbleSize val="0"/>
          <c:extLst>
            <c:ext xmlns:c15="http://schemas.microsoft.com/office/drawing/2012/chart" uri="{CE6537A1-D6FC-4f65-9D91-7224C49458BB}"/>
          </c:extLst>
        </c:dLbl>
      </c:pivotFmt>
      <c:pivotFmt>
        <c:idx val="4"/>
        <c:dLbl>
          <c:idx val="0"/>
          <c:layout>
            <c:manualLayout>
              <c:x val="-1.2161274658407157E-16"/>
              <c:y val="-0.20045093321668125"/>
            </c:manualLayout>
          </c:layout>
          <c:dLblPos val="ctr"/>
          <c:showLegendKey val="0"/>
          <c:showVal val="1"/>
          <c:showCatName val="0"/>
          <c:showSerName val="0"/>
          <c:showPercent val="0"/>
          <c:showBubbleSize val="0"/>
          <c:extLst>
            <c:ext xmlns:c15="http://schemas.microsoft.com/office/drawing/2012/chart" uri="{CE6537A1-D6FC-4f65-9D91-7224C49458BB}"/>
          </c:extLst>
        </c:dLbl>
      </c:pivotFmt>
      <c:pivotFmt>
        <c:idx val="5"/>
        <c:dLbl>
          <c:idx val="0"/>
          <c:layout>
            <c:manualLayout>
              <c:x val="0"/>
              <c:y val="-0.31056393992417614"/>
            </c:manualLayout>
          </c:layout>
          <c:dLblPos val="ctr"/>
          <c:showLegendKey val="0"/>
          <c:showVal val="1"/>
          <c:showCatName val="0"/>
          <c:showSerName val="0"/>
          <c:showPercent val="0"/>
          <c:showBubbleSize val="0"/>
          <c:extLst>
            <c:ext xmlns:c15="http://schemas.microsoft.com/office/drawing/2012/chart" uri="{CE6537A1-D6FC-4f65-9D91-7224C49458BB}"/>
          </c:extLst>
        </c:dLbl>
      </c:pivotFmt>
      <c:pivotFmt>
        <c:idx val="6"/>
        <c:dLbl>
          <c:idx val="0"/>
          <c:layout>
            <c:manualLayout>
              <c:x val="0"/>
              <c:y val="-0.34619130941965587"/>
            </c:manualLayout>
          </c:layout>
          <c:dLblPos val="ctr"/>
          <c:showLegendKey val="0"/>
          <c:showVal val="1"/>
          <c:showCatName val="0"/>
          <c:showSerName val="0"/>
          <c:showPercent val="0"/>
          <c:showBubbleSize val="0"/>
          <c:extLst>
            <c:ext xmlns:c15="http://schemas.microsoft.com/office/drawing/2012/chart" uri="{CE6537A1-D6FC-4f65-9D91-7224C49458BB}"/>
          </c:extLst>
        </c:dLbl>
      </c:pivotFmt>
      <c:pivotFmt>
        <c:idx val="7"/>
        <c:dLbl>
          <c:idx val="0"/>
          <c:layout>
            <c:manualLayout>
              <c:x val="0"/>
              <c:y val="-0.37326443569553808"/>
            </c:manualLayout>
          </c:layout>
          <c:dLblPos val="ctr"/>
          <c:showLegendKey val="0"/>
          <c:showVal val="1"/>
          <c:showCatName val="0"/>
          <c:showSerName val="0"/>
          <c:showPercent val="0"/>
          <c:showBubbleSize val="0"/>
          <c:extLst>
            <c:ext xmlns:c15="http://schemas.microsoft.com/office/drawing/2012/chart" uri="{CE6537A1-D6FC-4f65-9D91-7224C49458BB}"/>
          </c:extLst>
        </c:dLbl>
      </c:pivotFmt>
      <c:pivotFmt>
        <c:idx val="8"/>
        <c:dLbl>
          <c:idx val="0"/>
          <c:layout>
            <c:manualLayout>
              <c:x val="-3.3167495854063019E-3"/>
              <c:y val="-0.38451953922426363"/>
            </c:manualLayout>
          </c:layout>
          <c:dLblPos val="ct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alpha val="85000"/>
            </a:schemeClr>
          </a:solidFill>
          <a:ln w="9525" cap="flat" cmpd="sng" algn="ctr">
            <a:solidFill>
              <a:schemeClr val="lt1">
                <a:alpha val="50000"/>
              </a:schemeClr>
            </a:solidFill>
            <a:round/>
          </a:ln>
          <a:effectLst/>
        </c:spPr>
        <c:dLbl>
          <c:idx val="0"/>
          <c:layout>
            <c:manualLayout>
              <c:x val="2.8949776079563003E-3"/>
              <c:y val="-0.22222222222222227"/>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0"/>
        <c:spPr>
          <a:solidFill>
            <a:schemeClr val="accent1">
              <a:alpha val="85000"/>
            </a:schemeClr>
          </a:solidFill>
          <a:ln w="9525" cap="flat" cmpd="sng" algn="ctr">
            <a:solidFill>
              <a:schemeClr val="lt1">
                <a:alpha val="50000"/>
              </a:schemeClr>
            </a:solidFill>
            <a:round/>
          </a:ln>
          <a:effectLst/>
        </c:spPr>
        <c:dLbl>
          <c:idx val="0"/>
          <c:layout>
            <c:manualLayout>
              <c:x val="-4.2329924687774782E-4"/>
              <c:y val="-0.24074074074074073"/>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1"/>
        <c:spPr>
          <a:solidFill>
            <a:schemeClr val="accent1">
              <a:alpha val="85000"/>
            </a:schemeClr>
          </a:solidFill>
          <a:ln w="9525" cap="flat" cmpd="sng" algn="ctr">
            <a:solidFill>
              <a:schemeClr val="lt1">
                <a:alpha val="50000"/>
              </a:schemeClr>
            </a:solidFill>
            <a:round/>
          </a:ln>
          <a:effectLst/>
        </c:spPr>
        <c:dLbl>
          <c:idx val="0"/>
          <c:layout>
            <c:manualLayout>
              <c:x val="-2.6834252946892584E-3"/>
              <c:y val="-0.22222222222222221"/>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2"/>
        <c:spPr>
          <a:solidFill>
            <a:schemeClr val="accent1">
              <a:alpha val="85000"/>
            </a:schemeClr>
          </a:solidFill>
          <a:ln w="9525" cap="flat" cmpd="sng" algn="ctr">
            <a:solidFill>
              <a:schemeClr val="lt1">
                <a:alpha val="50000"/>
              </a:schemeClr>
            </a:solidFill>
            <a:round/>
          </a:ln>
          <a:effectLst/>
        </c:spPr>
      </c:pivotFmt>
      <c:pivotFmt>
        <c:idx val="13"/>
        <c:spPr>
          <a:solidFill>
            <a:schemeClr val="accent1">
              <a:alpha val="85000"/>
            </a:schemeClr>
          </a:solidFill>
          <a:ln w="9525" cap="flat" cmpd="sng" algn="ctr">
            <a:solidFill>
              <a:schemeClr val="lt1">
                <a:alpha val="50000"/>
              </a:schemeClr>
            </a:solidFill>
            <a:round/>
          </a:ln>
          <a:effectLst/>
        </c:spPr>
      </c:pivotFmt>
      <c:pivotFmt>
        <c:idx val="14"/>
        <c:spPr>
          <a:solidFill>
            <a:schemeClr val="accent1">
              <a:alpha val="85000"/>
            </a:schemeClr>
          </a:solidFill>
          <a:ln w="9525" cap="flat" cmpd="sng" algn="ctr">
            <a:solidFill>
              <a:schemeClr val="lt1">
                <a:alpha val="50000"/>
              </a:schemeClr>
            </a:solidFill>
            <a:round/>
          </a:ln>
          <a:effectLst/>
        </c:spPr>
      </c:pivotFmt>
      <c:pivotFmt>
        <c:idx val="15"/>
        <c:spPr>
          <a:solidFill>
            <a:schemeClr val="accent1">
              <a:alpha val="85000"/>
            </a:schemeClr>
          </a:solidFill>
          <a:ln w="9525" cap="flat" cmpd="sng" algn="ctr">
            <a:solidFill>
              <a:schemeClr val="lt1">
                <a:alpha val="50000"/>
              </a:schemeClr>
            </a:solidFill>
            <a:round/>
          </a:ln>
          <a:effectLst/>
        </c:spPr>
      </c:pivotFmt>
      <c:pivotFmt>
        <c:idx val="16"/>
        <c:spPr>
          <a:solidFill>
            <a:schemeClr val="accent1">
              <a:alpha val="85000"/>
            </a:schemeClr>
          </a:solidFill>
          <a:ln w="9525" cap="flat" cmpd="sng" algn="ctr">
            <a:solidFill>
              <a:schemeClr val="lt1">
                <a:alpha val="50000"/>
              </a:schemeClr>
            </a:solidFill>
            <a:round/>
          </a:ln>
          <a:effectLst/>
        </c:spPr>
      </c:pivotFmt>
      <c:pivotFmt>
        <c:idx val="17"/>
        <c:spPr>
          <a:solidFill>
            <a:schemeClr val="accent1">
              <a:alpha val="85000"/>
            </a:schemeClr>
          </a:solidFill>
          <a:ln w="9525" cap="flat" cmpd="sng" algn="ctr">
            <a:solidFill>
              <a:schemeClr val="lt1">
                <a:alpha val="50000"/>
              </a:schemeClr>
            </a:solidFill>
            <a:round/>
          </a:ln>
          <a:effectLst/>
        </c:spPr>
      </c:pivotFmt>
      <c:pivotFmt>
        <c:idx val="18"/>
        <c:spPr>
          <a:solidFill>
            <a:schemeClr val="accent1">
              <a:alpha val="85000"/>
            </a:schemeClr>
          </a:solidFill>
          <a:ln w="9525" cap="flat" cmpd="sng" algn="ctr">
            <a:solidFill>
              <a:schemeClr val="lt1">
                <a:alpha val="50000"/>
              </a:schemeClr>
            </a:solidFill>
            <a:round/>
          </a:ln>
          <a:effectLst/>
        </c:spPr>
        <c:dLbl>
          <c:idx val="0"/>
          <c:layout>
            <c:manualLayout>
              <c:x val="-1.8125431928041045E-16"/>
              <c:y val="-0.35648148148148145"/>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9"/>
        <c:spPr>
          <a:solidFill>
            <a:schemeClr val="accent1">
              <a:alpha val="85000"/>
            </a:schemeClr>
          </a:solidFill>
          <a:ln w="9525" cap="flat" cmpd="sng" algn="ctr">
            <a:solidFill>
              <a:schemeClr val="lt1">
                <a:alpha val="50000"/>
              </a:schemeClr>
            </a:solidFill>
            <a:round/>
          </a:ln>
          <a:effectLst/>
        </c:spPr>
        <c:dLbl>
          <c:idx val="0"/>
          <c:layout>
            <c:manualLayout>
              <c:x val="0"/>
              <c:y val="-0.20833333333333337"/>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20"/>
        <c:spPr>
          <a:solidFill>
            <a:schemeClr val="accent1">
              <a:alpha val="85000"/>
            </a:schemeClr>
          </a:solidFill>
          <a:ln w="9525" cap="flat" cmpd="sng" algn="ctr">
            <a:solidFill>
              <a:schemeClr val="lt1">
                <a:alpha val="50000"/>
              </a:schemeClr>
            </a:solidFill>
            <a:round/>
          </a:ln>
          <a:effectLst/>
        </c:spPr>
        <c:dLbl>
          <c:idx val="0"/>
          <c:layout>
            <c:manualLayout>
              <c:x val="-1.8125431928041045E-16"/>
              <c:y val="-0.13888888888888898"/>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s>
    <c:plotArea>
      <c:layout>
        <c:manualLayout>
          <c:layoutTarget val="inner"/>
          <c:xMode val="edge"/>
          <c:yMode val="edge"/>
          <c:x val="2.4150266635424151E-2"/>
          <c:y val="3.7037037037037035E-2"/>
          <c:w val="0.94096601489118536"/>
          <c:h val="0.70565543890347038"/>
        </c:manualLayout>
      </c:layout>
      <c:barChart>
        <c:barDir val="col"/>
        <c:grouping val="stacked"/>
        <c:varyColors val="0"/>
        <c:ser>
          <c:idx val="0"/>
          <c:order val="0"/>
          <c:tx>
            <c:strRef>
              <c:f>'Info SIGCMA 1'!$C$9</c:f>
              <c:strCache>
                <c:ptCount val="1"/>
                <c:pt idx="0">
                  <c:v>Total</c:v>
                </c:pt>
              </c:strCache>
            </c:strRef>
          </c:tx>
          <c:spPr>
            <a:solidFill>
              <a:schemeClr val="accent1">
                <a:alpha val="85000"/>
              </a:schemeClr>
            </a:solidFill>
            <a:ln w="9525" cap="flat" cmpd="sng" algn="ctr">
              <a:solidFill>
                <a:schemeClr val="lt1">
                  <a:alpha val="50000"/>
                </a:schemeClr>
              </a:solidFill>
              <a:round/>
            </a:ln>
            <a:effectLst/>
          </c:spPr>
          <c:invertIfNegative val="0"/>
          <c:dPt>
            <c:idx val="0"/>
            <c:invertIfNegative val="0"/>
            <c:bubble3D val="0"/>
            <c:spPr>
              <a:solidFill>
                <a:schemeClr val="accent1">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1-0948-4B90-863B-8D6365CF1995}"/>
              </c:ext>
            </c:extLst>
          </c:dPt>
          <c:dPt>
            <c:idx val="1"/>
            <c:invertIfNegative val="0"/>
            <c:bubble3D val="0"/>
            <c:spPr>
              <a:solidFill>
                <a:schemeClr val="accent1">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3-0948-4B90-863B-8D6365CF1995}"/>
              </c:ext>
            </c:extLst>
          </c:dPt>
          <c:dPt>
            <c:idx val="2"/>
            <c:invertIfNegative val="0"/>
            <c:bubble3D val="0"/>
            <c:spPr>
              <a:solidFill>
                <a:schemeClr val="accent1">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5-0948-4B90-863B-8D6365CF1995}"/>
              </c:ext>
            </c:extLst>
          </c:dPt>
          <c:dPt>
            <c:idx val="3"/>
            <c:invertIfNegative val="0"/>
            <c:bubble3D val="0"/>
            <c:extLst>
              <c:ext xmlns:c16="http://schemas.microsoft.com/office/drawing/2014/chart" uri="{C3380CC4-5D6E-409C-BE32-E72D297353CC}">
                <c16:uniqueId val="{00000007-0948-4B90-863B-8D6365CF1995}"/>
              </c:ext>
            </c:extLst>
          </c:dPt>
          <c:dPt>
            <c:idx val="4"/>
            <c:invertIfNegative val="0"/>
            <c:bubble3D val="0"/>
            <c:extLst>
              <c:ext xmlns:c16="http://schemas.microsoft.com/office/drawing/2014/chart" uri="{C3380CC4-5D6E-409C-BE32-E72D297353CC}">
                <c16:uniqueId val="{00000009-0948-4B90-863B-8D6365CF1995}"/>
              </c:ext>
            </c:extLst>
          </c:dPt>
          <c:dPt>
            <c:idx val="5"/>
            <c:invertIfNegative val="0"/>
            <c:bubble3D val="0"/>
            <c:extLst>
              <c:ext xmlns:c16="http://schemas.microsoft.com/office/drawing/2014/chart" uri="{C3380CC4-5D6E-409C-BE32-E72D297353CC}">
                <c16:uniqueId val="{0000000A-0948-4B90-863B-8D6365CF1995}"/>
              </c:ext>
            </c:extLst>
          </c:dPt>
          <c:dPt>
            <c:idx val="6"/>
            <c:invertIfNegative val="0"/>
            <c:bubble3D val="0"/>
            <c:extLst>
              <c:ext xmlns:c16="http://schemas.microsoft.com/office/drawing/2014/chart" uri="{C3380CC4-5D6E-409C-BE32-E72D297353CC}">
                <c16:uniqueId val="{0000000B-0948-4B90-863B-8D6365CF1995}"/>
              </c:ext>
            </c:extLst>
          </c:dPt>
          <c:dPt>
            <c:idx val="7"/>
            <c:invertIfNegative val="0"/>
            <c:bubble3D val="0"/>
            <c:extLst>
              <c:ext xmlns:c16="http://schemas.microsoft.com/office/drawing/2014/chart" uri="{C3380CC4-5D6E-409C-BE32-E72D297353CC}">
                <c16:uniqueId val="{0000000C-0948-4B90-863B-8D6365CF1995}"/>
              </c:ext>
            </c:extLst>
          </c:dPt>
          <c:dPt>
            <c:idx val="8"/>
            <c:invertIfNegative val="0"/>
            <c:bubble3D val="0"/>
            <c:extLst>
              <c:ext xmlns:c16="http://schemas.microsoft.com/office/drawing/2014/chart" uri="{C3380CC4-5D6E-409C-BE32-E72D297353CC}">
                <c16:uniqueId val="{0000000D-0948-4B90-863B-8D6365CF1995}"/>
              </c:ext>
            </c:extLst>
          </c:dPt>
          <c:dLbls>
            <c:dLbl>
              <c:idx val="0"/>
              <c:layout>
                <c:manualLayout>
                  <c:x val="-1.8125431928041045E-16"/>
                  <c:y val="-0.3564814814814814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948-4B90-863B-8D6365CF1995}"/>
                </c:ext>
              </c:extLst>
            </c:dLbl>
            <c:dLbl>
              <c:idx val="1"/>
              <c:layout>
                <c:manualLayout>
                  <c:x val="0"/>
                  <c:y val="-0.2083333333333333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948-4B90-863B-8D6365CF1995}"/>
                </c:ext>
              </c:extLst>
            </c:dLbl>
            <c:dLbl>
              <c:idx val="2"/>
              <c:layout>
                <c:manualLayout>
                  <c:x val="-1.8125431928041045E-16"/>
                  <c:y val="-0.1388888888888889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948-4B90-863B-8D6365CF1995}"/>
                </c:ext>
              </c:extLst>
            </c:dLbl>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1"/>
                <c15:leaderLines>
                  <c:spPr>
                    <a:ln w="9525">
                      <a:solidFill>
                        <a:schemeClr val="dk1">
                          <a:lumMod val="50000"/>
                          <a:lumOff val="50000"/>
                        </a:schemeClr>
                      </a:solidFill>
                    </a:ln>
                    <a:effectLst/>
                  </c:spPr>
                </c15:leaderLines>
              </c:ext>
            </c:extLst>
          </c:dLbls>
          <c:cat>
            <c:strRef>
              <c:f>'Info SIGCMA 1'!$B$10:$B$13</c:f>
              <c:strCache>
                <c:ptCount val="3"/>
                <c:pt idx="0">
                  <c:v>Octubre</c:v>
                </c:pt>
                <c:pt idx="1">
                  <c:v>Noviembre</c:v>
                </c:pt>
                <c:pt idx="2">
                  <c:v>Diciembre</c:v>
                </c:pt>
              </c:strCache>
            </c:strRef>
          </c:cat>
          <c:val>
            <c:numRef>
              <c:f>'Info SIGCMA 1'!$C$10:$C$13</c:f>
              <c:numCache>
                <c:formatCode>General</c:formatCode>
                <c:ptCount val="3"/>
                <c:pt idx="0">
                  <c:v>249</c:v>
                </c:pt>
                <c:pt idx="1">
                  <c:v>275</c:v>
                </c:pt>
                <c:pt idx="2">
                  <c:v>173</c:v>
                </c:pt>
              </c:numCache>
            </c:numRef>
          </c:val>
          <c:extLst>
            <c:ext xmlns:c16="http://schemas.microsoft.com/office/drawing/2014/chart" uri="{C3380CC4-5D6E-409C-BE32-E72D297353CC}">
              <c16:uniqueId val="{0000000E-0948-4B90-863B-8D6365CF1995}"/>
            </c:ext>
          </c:extLst>
        </c:ser>
        <c:dLbls>
          <c:dLblPos val="ctr"/>
          <c:showLegendKey val="0"/>
          <c:showVal val="1"/>
          <c:showCatName val="0"/>
          <c:showSerName val="0"/>
          <c:showPercent val="0"/>
          <c:showBubbleSize val="0"/>
        </c:dLbls>
        <c:gapWidth val="150"/>
        <c:overlap val="100"/>
        <c:axId val="15252624"/>
        <c:axId val="203494064"/>
      </c:barChart>
      <c:catAx>
        <c:axId val="15252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203494064"/>
        <c:crosses val="autoZero"/>
        <c:auto val="1"/>
        <c:lblAlgn val="ctr"/>
        <c:lblOffset val="100"/>
        <c:noMultiLvlLbl val="0"/>
      </c:catAx>
      <c:valAx>
        <c:axId val="20349406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15252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sVisible val="1"/>
      </c14:pivotOptions>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[QRS Informe 2019 - 4 Trimestre A.xlsx]Info SIGOB_IUS!Tabla dinámica4</c:name>
    <c:fmtId val="13"/>
  </c:pivotSource>
  <c:chart>
    <c:autoTitleDeleted val="1"/>
    <c:pivotFmts>
      <c:pivotFmt>
        <c:idx val="0"/>
        <c:spPr>
          <a:solidFill>
            <a:srgbClr val="FF0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FF0000"/>
          </a:solidFill>
          <a:ln>
            <a:solidFill>
              <a:schemeClr val="accent1"/>
            </a:solidFill>
          </a:ln>
          <a:effectLst/>
        </c:spPr>
        <c:dLbl>
          <c:idx val="0"/>
          <c:layout>
            <c:manualLayout>
              <c:x val="1.3555555555555555E-2"/>
              <c:y val="0"/>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FFC000"/>
          </a:solidFill>
          <a:ln>
            <a:noFill/>
          </a:ln>
          <a:effectLst/>
        </c:spPr>
        <c:dLbl>
          <c:idx val="0"/>
          <c:layout>
            <c:manualLayout>
              <c:x val="8.0003280839895021E-3"/>
              <c:y val="4.6298118985126013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15:layout>
                <c:manualLayout>
                  <c:w val="9.1999999999999985E-2"/>
                  <c:h val="6.4745552639253412E-2"/>
                </c:manualLayout>
              </c15:layout>
            </c:ext>
          </c:extLst>
        </c:dLbl>
      </c:pivotFmt>
      <c:pivotFmt>
        <c:idx val="3"/>
        <c:spPr>
          <a:solidFill>
            <a:schemeClr val="accent1">
              <a:lumMod val="75000"/>
            </a:schemeClr>
          </a:solidFill>
          <a:ln>
            <a:noFill/>
          </a:ln>
          <a:effectLst/>
        </c:spPr>
        <c:dLbl>
          <c:idx val="0"/>
          <c:layout>
            <c:manualLayout>
              <c:x val="-3.3333333333333332E-4"/>
              <c:y val="0"/>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'Info SIGOB_IUS'!$B$63</c:f>
              <c:strCache>
                <c:ptCount val="1"/>
                <c:pt idx="0">
                  <c:v>Total</c:v>
                </c:pt>
              </c:strCache>
            </c:strRef>
          </c:tx>
          <c:spPr>
            <a:solidFill>
              <a:srgbClr val="FF0000"/>
            </a:solidFill>
            <a:ln>
              <a:noFill/>
            </a:ln>
            <a:effectLst/>
          </c:spPr>
          <c:invertIfNegative val="0"/>
          <c:dPt>
            <c:idx val="0"/>
            <c:invertIfNegative val="0"/>
            <c:bubble3D val="0"/>
            <c:spPr>
              <a:solidFill>
                <a:srgbClr val="FFC000"/>
              </a:solidFill>
              <a:ln>
                <a:noFill/>
              </a:ln>
              <a:effectLst/>
            </c:spPr>
            <c:extLst>
              <c:ext xmlns:c16="http://schemas.microsoft.com/office/drawing/2014/chart" uri="{C3380CC4-5D6E-409C-BE32-E72D297353CC}">
                <c16:uniqueId val="{00000001-7FD0-4AC6-81AB-090A055A5EBA}"/>
              </c:ext>
            </c:extLst>
          </c:dPt>
          <c:dPt>
            <c:idx val="1"/>
            <c:invertIfNegative val="0"/>
            <c:bubble3D val="0"/>
            <c:spPr>
              <a:solidFill>
                <a:schemeClr val="accent1">
                  <a:lumMod val="75000"/>
                </a:schemeClr>
              </a:solidFill>
              <a:ln>
                <a:noFill/>
              </a:ln>
              <a:effectLst/>
            </c:spPr>
            <c:extLst>
              <c:ext xmlns:c16="http://schemas.microsoft.com/office/drawing/2014/chart" uri="{C3380CC4-5D6E-409C-BE32-E72D297353CC}">
                <c16:uniqueId val="{00000003-7FD0-4AC6-81AB-090A055A5EBA}"/>
              </c:ext>
            </c:extLst>
          </c:dPt>
          <c:dPt>
            <c:idx val="2"/>
            <c:invertIfNegative val="0"/>
            <c:bubble3D val="0"/>
            <c:spPr>
              <a:solidFill>
                <a:srgbClr val="FF0000"/>
              </a:solidFill>
              <a:ln>
                <a:solidFill>
                  <a:schemeClr val="accent1"/>
                </a:solidFill>
              </a:ln>
              <a:effectLst/>
            </c:spPr>
            <c:extLst>
              <c:ext xmlns:c16="http://schemas.microsoft.com/office/drawing/2014/chart" uri="{C3380CC4-5D6E-409C-BE32-E72D297353CC}">
                <c16:uniqueId val="{00000005-7FD0-4AC6-81AB-090A055A5EBA}"/>
              </c:ext>
            </c:extLst>
          </c:dPt>
          <c:dLbls>
            <c:dLbl>
              <c:idx val="0"/>
              <c:layout>
                <c:manualLayout>
                  <c:x val="8.0003280839895021E-3"/>
                  <c:y val="4.6298118985126013E-3"/>
                </c:manualLayout>
              </c:layout>
              <c:dLblPos val="outEnd"/>
              <c:showLegendKey val="0"/>
              <c:showVal val="1"/>
              <c:showCatName val="0"/>
              <c:showSerName val="0"/>
              <c:showPercent val="0"/>
              <c:showBubbleSize val="0"/>
              <c:extLst>
                <c:ext xmlns:c15="http://schemas.microsoft.com/office/drawing/2012/chart" uri="{CE6537A1-D6FC-4f65-9D91-7224C49458BB}">
                  <c15:layout>
                    <c:manualLayout>
                      <c:w val="9.1999999999999985E-2"/>
                      <c:h val="6.4745552639253412E-2"/>
                    </c:manualLayout>
                  </c15:layout>
                </c:ext>
                <c:ext xmlns:c16="http://schemas.microsoft.com/office/drawing/2014/chart" uri="{C3380CC4-5D6E-409C-BE32-E72D297353CC}">
                  <c16:uniqueId val="{00000001-7FD0-4AC6-81AB-090A055A5EBA}"/>
                </c:ext>
              </c:extLst>
            </c:dLbl>
            <c:dLbl>
              <c:idx val="1"/>
              <c:layout>
                <c:manualLayout>
                  <c:x val="-3.3333333333333332E-4"/>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FD0-4AC6-81AB-090A055A5EBA}"/>
                </c:ext>
              </c:extLst>
            </c:dLbl>
            <c:dLbl>
              <c:idx val="2"/>
              <c:layout>
                <c:manualLayout>
                  <c:x val="1.3555555555555555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FD0-4AC6-81AB-090A055A5EB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'Info SIGOB_IUS'!$A$64:$A$67</c:f>
              <c:strCache>
                <c:ptCount val="3"/>
                <c:pt idx="0">
                  <c:v>Reclamo</c:v>
                </c:pt>
                <c:pt idx="1">
                  <c:v>Sugerencia</c:v>
                </c:pt>
                <c:pt idx="2">
                  <c:v>Queja</c:v>
                </c:pt>
              </c:strCache>
            </c:strRef>
          </c:cat>
          <c:val>
            <c:numRef>
              <c:f>'Info SIGOB_IUS'!$B$64:$B$67</c:f>
              <c:numCache>
                <c:formatCode>0</c:formatCode>
                <c:ptCount val="3"/>
                <c:pt idx="0">
                  <c:v>36.564102564102562</c:v>
                </c:pt>
                <c:pt idx="1">
                  <c:v>28.6</c:v>
                </c:pt>
                <c:pt idx="2">
                  <c:v>23.355263157894736</c:v>
                </c:pt>
              </c:numCache>
            </c:numRef>
          </c:val>
          <c:extLst>
            <c:ext xmlns:c16="http://schemas.microsoft.com/office/drawing/2014/chart" uri="{C3380CC4-5D6E-409C-BE32-E72D297353CC}">
              <c16:uniqueId val="{00000006-7FD0-4AC6-81AB-090A055A5EBA}"/>
            </c:ext>
          </c:extLst>
        </c:ser>
        <c:dLbls>
          <c:dLblPos val="inEnd"/>
          <c:showLegendKey val="0"/>
          <c:showVal val="1"/>
          <c:showCatName val="0"/>
          <c:showSerName val="0"/>
          <c:showPercent val="0"/>
          <c:showBubbleSize val="0"/>
        </c:dLbls>
        <c:gapWidth val="100"/>
        <c:axId val="203489712"/>
        <c:axId val="203491344"/>
      </c:barChart>
      <c:catAx>
        <c:axId val="203489712"/>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203491344"/>
        <c:crosses val="autoZero"/>
        <c:auto val="1"/>
        <c:lblAlgn val="ctr"/>
        <c:lblOffset val="100"/>
        <c:noMultiLvlLbl val="0"/>
      </c:catAx>
      <c:valAx>
        <c:axId val="203491344"/>
        <c:scaling>
          <c:orientation val="minMax"/>
        </c:scaling>
        <c:delete val="0"/>
        <c:axPos val="b"/>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20348971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Categories val="1"/>
        <c14:dropZoneData val="1"/>
        <c14:dropZoneSeries val="1"/>
      </c14:pivotOptions>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[QRS Informe 2019 - 4 Trimestre A.xlsx]Info SIGOB_IUS!Tabla dinámica3</c:name>
    <c:fmtId val="3"/>
  </c:pivotSource>
  <c:chart>
    <c:autoTitleDeleted val="1"/>
    <c:pivotFmts>
      <c:pivotFmt>
        <c:idx val="0"/>
        <c:spPr>
          <a:solidFill>
            <a:schemeClr val="accent6"/>
          </a:solidFill>
          <a:ln>
            <a:noFill/>
          </a:ln>
          <a:effectLst>
            <a:outerShdw blurRad="254000" sx="102000" sy="102000" algn="ctr" rotWithShape="0">
              <a:prstClr val="black">
                <a:alpha val="20000"/>
              </a:prstClr>
            </a:outerShdw>
          </a:effectLst>
          <a:sp3d/>
        </c:spPr>
        <c:marker>
          <c:symbol val="none"/>
        </c:marker>
        <c:dLbl>
          <c:idx val="0"/>
          <c:spPr>
            <a:noFill/>
            <a:ln>
              <a:noFill/>
            </a:ln>
            <a:effectLst>
              <a:outerShdw blurRad="50800" dist="38100" dir="2700000" algn="tl" rotWithShape="0">
                <a:prstClr val="black">
                  <a:alpha val="40000"/>
                </a:prstClr>
              </a:outerShdw>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s-CO"/>
            </a:p>
          </c:txPr>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borderCallout1">
                  <a:avLst/>
                </a:prstGeom>
                <a:pattFill prst="pct75">
                  <a:fgClr>
                    <a:schemeClr val="dk1">
                      <a:lumMod val="75000"/>
                      <a:lumOff val="25000"/>
                    </a:schemeClr>
                  </a:fgClr>
                  <a:bgClr>
                    <a:schemeClr val="dk1">
                      <a:lumMod val="65000"/>
                      <a:lumOff val="35000"/>
                    </a:schemeClr>
                  </a:bgClr>
                </a:pattFill>
                <a:ln>
                  <a:noFill/>
                </a:ln>
              </c15:spPr>
            </c:ext>
          </c:extLst>
        </c:dLbl>
      </c:pivotFmt>
      <c:pivotFmt>
        <c:idx val="1"/>
        <c:spPr>
          <a:solidFill>
            <a:srgbClr val="FF0000"/>
          </a:solidFill>
          <a:ln>
            <a:noFill/>
          </a:ln>
          <a:effectLst>
            <a:outerShdw blurRad="254000" sx="102000" sy="102000" algn="ctr" rotWithShape="0">
              <a:prstClr val="black">
                <a:alpha val="20000"/>
              </a:prstClr>
            </a:outerShdw>
          </a:effectLst>
          <a:sp3d/>
        </c:spPr>
        <c:dLbl>
          <c:idx val="0"/>
          <c:layout>
            <c:manualLayout>
              <c:x val="2.6873454724655257E-2"/>
              <c:y val="3.277446100744512E-3"/>
            </c:manualLayout>
          </c:layout>
          <c:spPr>
            <a:noFill/>
            <a:ln>
              <a:noFill/>
            </a:ln>
            <a:effectLst>
              <a:outerShdw blurRad="50800" dist="38100" dir="2700000" algn="tl" rotWithShape="0">
                <a:prstClr val="black">
                  <a:alpha val="40000"/>
                </a:prstClr>
              </a:outerShdw>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s-CO"/>
            </a:p>
          </c:txPr>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borderCallout1">
                  <a:avLst/>
                </a:prstGeom>
                <a:pattFill prst="pct75">
                  <a:fgClr>
                    <a:schemeClr val="dk1">
                      <a:lumMod val="75000"/>
                      <a:lumOff val="25000"/>
                    </a:schemeClr>
                  </a:fgClr>
                  <a:bgClr>
                    <a:schemeClr val="dk1">
                      <a:lumMod val="65000"/>
                      <a:lumOff val="35000"/>
                    </a:schemeClr>
                  </a:bgClr>
                </a:pattFill>
                <a:ln>
                  <a:noFill/>
                </a:ln>
              </c15:spPr>
            </c:ext>
          </c:extLst>
        </c:dLbl>
      </c:pivotFmt>
      <c:pivotFmt>
        <c:idx val="2"/>
        <c:spPr>
          <a:gradFill flip="none" rotWithShape="1">
            <a:gsLst>
              <a:gs pos="0">
                <a:srgbClr val="FFFF00">
                  <a:shade val="30000"/>
                  <a:satMod val="115000"/>
                </a:srgbClr>
              </a:gs>
              <a:gs pos="50000">
                <a:srgbClr val="FFFF00">
                  <a:shade val="67500"/>
                  <a:satMod val="115000"/>
                </a:srgbClr>
              </a:gs>
              <a:gs pos="100000">
                <a:srgbClr val="FFFF00">
                  <a:shade val="100000"/>
                  <a:satMod val="115000"/>
                </a:srgbClr>
              </a:gs>
            </a:gsLst>
            <a:path path="circle">
              <a:fillToRect r="100000" b="100000"/>
            </a:path>
            <a:tileRect l="-100000" t="-100000"/>
          </a:gradFill>
          <a:ln>
            <a:noFill/>
          </a:ln>
          <a:effectLst>
            <a:outerShdw blurRad="254000" sx="102000" sy="102000" algn="ctr" rotWithShape="0">
              <a:prstClr val="black">
                <a:alpha val="20000"/>
              </a:prstClr>
            </a:outerShdw>
          </a:effectLst>
          <a:sp3d/>
        </c:spPr>
        <c:dLbl>
          <c:idx val="0"/>
          <c:layout>
            <c:manualLayout>
              <c:x val="-1.6065398075240597E-2"/>
              <c:y val="-0.1660123213764946"/>
            </c:manualLayout>
          </c:layout>
          <c:spPr>
            <a:noFill/>
            <a:ln>
              <a:noFill/>
            </a:ln>
            <a:effectLst>
              <a:outerShdw blurRad="50800" dist="38100" dir="2700000" algn="tl" rotWithShape="0">
                <a:prstClr val="black">
                  <a:alpha val="40000"/>
                </a:prstClr>
              </a:outerShdw>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s-CO"/>
            </a:p>
          </c:txPr>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borderCallout1">
                  <a:avLst/>
                </a:prstGeom>
                <a:pattFill prst="pct75">
                  <a:fgClr>
                    <a:schemeClr val="dk1">
                      <a:lumMod val="75000"/>
                      <a:lumOff val="25000"/>
                    </a:schemeClr>
                  </a:fgClr>
                  <a:bgClr>
                    <a:schemeClr val="dk1">
                      <a:lumMod val="65000"/>
                      <a:lumOff val="35000"/>
                    </a:schemeClr>
                  </a:bgClr>
                </a:pattFill>
                <a:ln>
                  <a:noFill/>
                </a:ln>
              </c15:spPr>
            </c:ext>
          </c:extLst>
        </c:dLbl>
      </c:pivotFmt>
      <c:pivotFmt>
        <c:idx val="3"/>
        <c:spPr>
          <a:solidFill>
            <a:srgbClr val="5B9BD5"/>
          </a:solidFill>
          <a:ln>
            <a:noFill/>
          </a:ln>
          <a:effectLst>
            <a:outerShdw blurRad="254000" sx="102000" sy="102000" algn="ctr" rotWithShape="0">
              <a:prstClr val="black">
                <a:alpha val="20000"/>
              </a:prstClr>
            </a:outerShdw>
          </a:effectLst>
          <a:sp3d/>
        </c:spPr>
        <c:dLbl>
          <c:idx val="0"/>
          <c:layout>
            <c:manualLayout>
              <c:x val="-1.8257451341188027E-2"/>
              <c:y val="-3.0436482788326277E-2"/>
            </c:manualLayout>
          </c:layout>
          <c:spPr>
            <a:noFill/>
            <a:ln>
              <a:noFill/>
            </a:ln>
            <a:effectLst>
              <a:outerShdw blurRad="50800" dist="38100" dir="2700000" algn="tl" rotWithShape="0">
                <a:prstClr val="black">
                  <a:alpha val="40000"/>
                </a:prstClr>
              </a:outerShdw>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s-CO"/>
            </a:p>
          </c:txPr>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borderCallout1">
                  <a:avLst/>
                </a:prstGeom>
                <a:pattFill prst="pct75">
                  <a:fgClr>
                    <a:schemeClr val="dk1">
                      <a:lumMod val="75000"/>
                      <a:lumOff val="25000"/>
                    </a:schemeClr>
                  </a:fgClr>
                  <a:bgClr>
                    <a:schemeClr val="dk1">
                      <a:lumMod val="65000"/>
                      <a:lumOff val="35000"/>
                    </a:schemeClr>
                  </a:bgClr>
                </a:pattFill>
                <a:ln>
                  <a:noFill/>
                </a:ln>
              </c15:spPr>
            </c:ext>
          </c:extLst>
        </c:dLbl>
      </c:pivotFmt>
    </c:pivotFmts>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
          <c:y val="0.14933468790720913"/>
          <c:w val="0.99837975095920783"/>
          <c:h val="0.83321929990812726"/>
        </c:manualLayout>
      </c:layout>
      <c:pie3DChart>
        <c:varyColors val="1"/>
        <c:ser>
          <c:idx val="0"/>
          <c:order val="0"/>
          <c:tx>
            <c:strRef>
              <c:f>'Info SIGOB_IUS'!$B$42</c:f>
              <c:strCache>
                <c:ptCount val="1"/>
                <c:pt idx="0">
                  <c:v>Total</c:v>
                </c:pt>
              </c:strCache>
            </c:strRef>
          </c:tx>
          <c:explosion val="19"/>
          <c:dPt>
            <c:idx val="0"/>
            <c:bubble3D val="0"/>
            <c:spPr>
              <a:solidFill>
                <a:srgbClr val="FF0000"/>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0162-4F19-BB05-02318FE48DF5}"/>
              </c:ext>
            </c:extLst>
          </c:dPt>
          <c:dPt>
            <c:idx val="1"/>
            <c:bubble3D val="0"/>
            <c:spPr>
              <a:gradFill flip="none" rotWithShape="1">
                <a:gsLst>
                  <a:gs pos="0">
                    <a:srgbClr val="FFFF00">
                      <a:shade val="30000"/>
                      <a:satMod val="115000"/>
                    </a:srgbClr>
                  </a:gs>
                  <a:gs pos="50000">
                    <a:srgbClr val="FFFF00">
                      <a:shade val="67500"/>
                      <a:satMod val="115000"/>
                    </a:srgbClr>
                  </a:gs>
                  <a:gs pos="100000">
                    <a:srgbClr val="FFFF00">
                      <a:shade val="100000"/>
                      <a:satMod val="115000"/>
                    </a:srgbClr>
                  </a:gs>
                </a:gsLst>
                <a:path path="circle">
                  <a:fillToRect r="100000" b="100000"/>
                </a:path>
                <a:tileRect l="-100000" t="-100000"/>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0162-4F19-BB05-02318FE48DF5}"/>
              </c:ext>
            </c:extLst>
          </c:dPt>
          <c:dPt>
            <c:idx val="2"/>
            <c:bubble3D val="0"/>
            <c:spPr>
              <a:solidFill>
                <a:srgbClr val="5B9BD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0162-4F19-BB05-02318FE48DF5}"/>
              </c:ext>
            </c:extLst>
          </c:dPt>
          <c:dPt>
            <c:idx val="3"/>
            <c:bubble3D val="0"/>
            <c:spPr>
              <a:solidFill>
                <a:schemeClr val="accent6">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0162-4F19-BB05-02318FE48DF5}"/>
              </c:ext>
            </c:extLst>
          </c:dPt>
          <c:dPt>
            <c:idx val="4"/>
            <c:bubble3D val="0"/>
            <c:spPr>
              <a:solidFill>
                <a:schemeClr val="accent5">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0162-4F19-BB05-02318FE48DF5}"/>
              </c:ext>
            </c:extLst>
          </c:dPt>
          <c:dPt>
            <c:idx val="5"/>
            <c:bubble3D val="0"/>
            <c:spPr>
              <a:solidFill>
                <a:schemeClr val="accent4">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B-0162-4F19-BB05-02318FE48DF5}"/>
              </c:ext>
            </c:extLst>
          </c:dPt>
          <c:dLbls>
            <c:dLbl>
              <c:idx val="0"/>
              <c:layout>
                <c:manualLayout>
                  <c:x val="2.6873454724655257E-2"/>
                  <c:y val="3.27744610074451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162-4F19-BB05-02318FE48DF5}"/>
                </c:ext>
              </c:extLst>
            </c:dLbl>
            <c:dLbl>
              <c:idx val="1"/>
              <c:layout>
                <c:manualLayout>
                  <c:x val="-1.6065398075240597E-2"/>
                  <c:y val="-0.1660123213764946"/>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0162-4F19-BB05-02318FE48DF5}"/>
                </c:ext>
              </c:extLst>
            </c:dLbl>
            <c:dLbl>
              <c:idx val="2"/>
              <c:layout>
                <c:manualLayout>
                  <c:x val="-1.8257451341188027E-2"/>
                  <c:y val="-3.0436482788326277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162-4F19-BB05-02318FE48DF5}"/>
                </c:ext>
              </c:extLst>
            </c:dLbl>
            <c:spPr>
              <a:noFill/>
              <a:ln>
                <a:noFill/>
              </a:ln>
              <a:effectLst>
                <a:outerShdw blurRad="50800" dist="38100" dir="2700000" algn="tl" rotWithShape="0">
                  <a:prstClr val="black">
                    <a:alpha val="40000"/>
                  </a:prstClr>
                </a:outerShdw>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s-CO"/>
              </a:p>
            </c:txP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15:spPr xmlns:c15="http://schemas.microsoft.com/office/drawing/2012/chart">
                  <a:prstGeom prst="borderCallout1">
                    <a:avLst/>
                  </a:prstGeom>
                  <a:pattFill prst="pct75">
                    <a:fgClr>
                      <a:schemeClr val="dk1">
                        <a:lumMod val="75000"/>
                        <a:lumOff val="25000"/>
                      </a:schemeClr>
                    </a:fgClr>
                    <a:bgClr>
                      <a:schemeClr val="dk1">
                        <a:lumMod val="65000"/>
                        <a:lumOff val="35000"/>
                      </a:schemeClr>
                    </a:bgClr>
                  </a:pattFill>
                  <a:ln>
                    <a:noFill/>
                  </a:ln>
                </c15:spPr>
              </c:ext>
            </c:extLst>
          </c:dLbls>
          <c:cat>
            <c:strRef>
              <c:f>'Info SIGOB_IUS'!$A$43:$A$46</c:f>
              <c:strCache>
                <c:ptCount val="3"/>
                <c:pt idx="0">
                  <c:v>Queja</c:v>
                </c:pt>
                <c:pt idx="1">
                  <c:v>Reclamo</c:v>
                </c:pt>
                <c:pt idx="2">
                  <c:v>Sugerencia</c:v>
                </c:pt>
              </c:strCache>
            </c:strRef>
          </c:cat>
          <c:val>
            <c:numRef>
              <c:f>'Info SIGOB_IUS'!$B$43:$B$46</c:f>
              <c:numCache>
                <c:formatCode>General</c:formatCode>
                <c:ptCount val="3"/>
                <c:pt idx="0">
                  <c:v>76</c:v>
                </c:pt>
                <c:pt idx="1">
                  <c:v>39</c:v>
                </c:pt>
                <c:pt idx="2">
                  <c:v>20</c:v>
                </c:pt>
              </c:numCache>
            </c:numRef>
          </c:val>
          <c:extLst>
            <c:ext xmlns:c16="http://schemas.microsoft.com/office/drawing/2014/chart" uri="{C3380CC4-5D6E-409C-BE32-E72D297353CC}">
              <c16:uniqueId val="{0000000C-0162-4F19-BB05-02318FE48DF5}"/>
            </c:ext>
          </c:extLst>
        </c:ser>
        <c:dLbls>
          <c:showLegendKey val="0"/>
          <c:showVal val="0"/>
          <c:showCatName val="0"/>
          <c:showSerName val="0"/>
          <c:showPercent val="1"/>
          <c:showBubbleSize val="0"/>
          <c:showLeaderLines val="1"/>
        </c:dLbls>
        <c:extLst/>
      </c:pie3DChart>
      <c:spPr>
        <a:noFill/>
        <a:ln>
          <a:noFill/>
        </a:ln>
        <a:effectLst/>
      </c:spPr>
    </c:plotArea>
    <c:legend>
      <c:legendPos val="t"/>
      <c:layout>
        <c:manualLayout>
          <c:xMode val="edge"/>
          <c:yMode val="edge"/>
          <c:x val="0.11458323158074678"/>
          <c:y val="0.90522721994830557"/>
          <c:w val="0.81665074238687152"/>
          <c:h val="6.9486585069303733E-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05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20308065955183152"/>
          <c:y val="0.10740323201469507"/>
          <c:w val="0.6354761931745585"/>
          <c:h val="0.77669974425085908"/>
        </c:manualLayout>
      </c:layout>
      <c:pie3DChart>
        <c:varyColors val="1"/>
        <c:ser>
          <c:idx val="0"/>
          <c:order val="0"/>
          <c:dPt>
            <c:idx val="0"/>
            <c:bubble3D val="0"/>
            <c:explosion val="11"/>
            <c:spPr>
              <a:gradFill flip="none" rotWithShape="1">
                <a:gsLst>
                  <a:gs pos="0">
                    <a:srgbClr val="92D050">
                      <a:shade val="30000"/>
                      <a:satMod val="115000"/>
                    </a:srgbClr>
                  </a:gs>
                  <a:gs pos="50000">
                    <a:srgbClr val="92D050">
                      <a:shade val="67500"/>
                      <a:satMod val="115000"/>
                    </a:srgbClr>
                  </a:gs>
                  <a:gs pos="100000">
                    <a:srgbClr val="92D050">
                      <a:shade val="100000"/>
                      <a:satMod val="115000"/>
                    </a:srgbClr>
                  </a:gs>
                </a:gsLst>
                <a:lin ang="54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97DA-4E3B-A4A4-4B60F282B7AE}"/>
              </c:ext>
            </c:extLst>
          </c:dPt>
          <c:dPt>
            <c:idx val="1"/>
            <c:bubble3D val="0"/>
            <c:explosion val="10"/>
            <c:spPr>
              <a:gradFill flip="none" rotWithShape="1">
                <a:gsLst>
                  <a:gs pos="0">
                    <a:srgbClr val="FFFF00">
                      <a:shade val="30000"/>
                      <a:satMod val="115000"/>
                    </a:srgbClr>
                  </a:gs>
                  <a:gs pos="50000">
                    <a:srgbClr val="FFFF00">
                      <a:shade val="67500"/>
                      <a:satMod val="115000"/>
                    </a:srgbClr>
                  </a:gs>
                  <a:gs pos="100000">
                    <a:srgbClr val="FFFF00">
                      <a:shade val="100000"/>
                      <a:satMod val="115000"/>
                    </a:srgbClr>
                  </a:gs>
                </a:gsLst>
                <a:path path="circle">
                  <a:fillToRect r="100000" b="100000"/>
                </a:path>
                <a:tileRect l="-100000" t="-100000"/>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97DA-4E3B-A4A4-4B60F282B7AE}"/>
              </c:ext>
            </c:extLst>
          </c:dPt>
          <c:dPt>
            <c:idx val="2"/>
            <c:bubble3D val="0"/>
            <c:explosion val="8"/>
            <c:spPr>
              <a:gradFill flip="none" rotWithShape="1">
                <a:gsLst>
                  <a:gs pos="0">
                    <a:srgbClr val="FF9900">
                      <a:shade val="30000"/>
                      <a:satMod val="115000"/>
                    </a:srgbClr>
                  </a:gs>
                  <a:gs pos="50000">
                    <a:srgbClr val="FF9900">
                      <a:shade val="67500"/>
                      <a:satMod val="115000"/>
                    </a:srgbClr>
                  </a:gs>
                  <a:gs pos="100000">
                    <a:srgbClr val="FF9900">
                      <a:shade val="100000"/>
                      <a:satMod val="115000"/>
                    </a:srgbClr>
                  </a:gs>
                </a:gsLst>
                <a:lin ang="189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97DA-4E3B-A4A4-4B60F282B7AE}"/>
              </c:ext>
            </c:extLst>
          </c:dPt>
          <c:dPt>
            <c:idx val="3"/>
            <c:bubble3D val="0"/>
            <c:explosion val="11"/>
            <c:spPr>
              <a:gradFill flip="none" rotWithShape="1">
                <a:gsLst>
                  <a:gs pos="0">
                    <a:srgbClr val="FF0000">
                      <a:shade val="30000"/>
                      <a:satMod val="115000"/>
                    </a:srgbClr>
                  </a:gs>
                  <a:gs pos="50000">
                    <a:srgbClr val="FF0000">
                      <a:shade val="67500"/>
                      <a:satMod val="115000"/>
                    </a:srgbClr>
                  </a:gs>
                  <a:gs pos="100000">
                    <a:srgbClr val="FF0000">
                      <a:shade val="100000"/>
                      <a:satMod val="115000"/>
                    </a:srgbClr>
                  </a:gs>
                </a:gsLst>
                <a:lin ang="135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97DA-4E3B-A4A4-4B60F282B7AE}"/>
              </c:ext>
            </c:extLst>
          </c:dPt>
          <c:dLbls>
            <c:dLbl>
              <c:idx val="0"/>
              <c:layout>
                <c:manualLayout>
                  <c:x val="9.9272314368302222E-2"/>
                  <c:y val="3.891039661708952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7DA-4E3B-A4A4-4B60F282B7AE}"/>
                </c:ext>
              </c:extLst>
            </c:dLbl>
            <c:dLbl>
              <c:idx val="1"/>
              <c:layout>
                <c:manualLayout>
                  <c:x val="2.3099642845570947E-2"/>
                  <c:y val="-6.2033391659375063E-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7DA-4E3B-A4A4-4B60F282B7AE}"/>
                </c:ext>
              </c:extLst>
            </c:dLbl>
            <c:dLbl>
              <c:idx val="2"/>
              <c:layout>
                <c:manualLayout>
                  <c:x val="-3.1801894125751032E-2"/>
                  <c:y val="7.115477565158669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7DA-4E3B-A4A4-4B60F282B7AE}"/>
                </c:ext>
              </c:extLst>
            </c:dLbl>
            <c:dLbl>
              <c:idx val="3"/>
              <c:layout>
                <c:manualLayout>
                  <c:x val="-9.2277734109803916E-2"/>
                  <c:y val="6.7817358545172856E-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7DA-4E3B-A4A4-4B60F282B7AE}"/>
                </c:ext>
              </c:extLst>
            </c:dLbl>
            <c:spPr>
              <a:noFill/>
              <a:ln>
                <a:noFill/>
              </a:ln>
              <a:effectLst>
                <a:outerShdw blurRad="50800" dist="38100" dir="2700000" algn="tl" rotWithShape="0">
                  <a:prstClr val="black">
                    <a:alpha val="40000"/>
                  </a:prstClr>
                </a:outerShdw>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dLblPos val="ctr"/>
            <c:showLegendKey val="0"/>
            <c:showVal val="0"/>
            <c:showCatName val="1"/>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15:spPr xmlns:c15="http://schemas.microsoft.com/office/drawing/2012/chart">
                  <a:prstGeom prst="borderCallout1">
                    <a:avLst/>
                  </a:prstGeom>
                  <a:pattFill prst="pct75">
                    <a:fgClr>
                      <a:schemeClr val="dk1">
                        <a:lumMod val="75000"/>
                        <a:lumOff val="25000"/>
                      </a:schemeClr>
                    </a:fgClr>
                    <a:bgClr>
                      <a:schemeClr val="dk1">
                        <a:lumMod val="65000"/>
                        <a:lumOff val="35000"/>
                      </a:schemeClr>
                    </a:bgClr>
                  </a:pattFill>
                  <a:ln>
                    <a:noFill/>
                  </a:ln>
                </c15:spPr>
              </c:ext>
            </c:extLst>
          </c:dLbls>
          <c:cat>
            <c:strRef>
              <c:f>Encuestas!$B$9:$B$12</c:f>
              <c:strCache>
                <c:ptCount val="4"/>
                <c:pt idx="0">
                  <c:v>Completamente satisfecho</c:v>
                </c:pt>
                <c:pt idx="1">
                  <c:v>Satisfecho</c:v>
                </c:pt>
                <c:pt idx="2">
                  <c:v>Insatisfecho</c:v>
                </c:pt>
                <c:pt idx="3">
                  <c:v>Completamente insatisfecho</c:v>
                </c:pt>
              </c:strCache>
            </c:strRef>
          </c:cat>
          <c:val>
            <c:numRef>
              <c:f>Encuestas!$C$9:$C$12</c:f>
              <c:numCache>
                <c:formatCode>General</c:formatCode>
                <c:ptCount val="4"/>
                <c:pt idx="0">
                  <c:v>163</c:v>
                </c:pt>
                <c:pt idx="1">
                  <c:v>332</c:v>
                </c:pt>
                <c:pt idx="2">
                  <c:v>210</c:v>
                </c:pt>
                <c:pt idx="3">
                  <c:v>195</c:v>
                </c:pt>
              </c:numCache>
            </c:numRef>
          </c:val>
          <c:extLst>
            <c:ext xmlns:c16="http://schemas.microsoft.com/office/drawing/2014/chart" uri="{C3380CC4-5D6E-409C-BE32-E72D297353CC}">
              <c16:uniqueId val="{00000008-97DA-4E3B-A4A4-4B60F282B7AE}"/>
            </c:ext>
          </c:extLst>
        </c:ser>
        <c:dLbls>
          <c:dLblPos val="ctr"/>
          <c:showLegendKey val="0"/>
          <c:showVal val="0"/>
          <c:showCatName val="1"/>
          <c:showSerName val="0"/>
          <c:showPercent val="0"/>
          <c:showBubbleSize val="0"/>
          <c:showLeaderLines val="1"/>
        </c:dLbls>
        <c:extLst>
          <c:ext xmlns:c15="http://schemas.microsoft.com/office/drawing/2012/chart" uri="{02D57815-91ED-43cb-92C2-25804820EDAC}">
            <c15:filteredPieSeries>
              <c15:ser>
                <c:idx val="1"/>
                <c:order val="1"/>
                <c:tx>
                  <c:strRef>
                    <c:extLst>
                      <c:ext uri="{02D57815-91ED-43cb-92C2-25804820EDAC}">
                        <c15:formulaRef>
                          <c15:sqref>Encuestas!$B$9:$B$12</c15:sqref>
                        </c15:formulaRef>
                      </c:ext>
                    </c:extLst>
                    <c:strCache>
                      <c:ptCount val="4"/>
                      <c:pt idx="0">
                        <c:v>Completamente satisfecho</c:v>
                      </c:pt>
                      <c:pt idx="1">
                        <c:v>Satisfecho</c:v>
                      </c:pt>
                      <c:pt idx="2">
                        <c:v>Insatisfecho</c:v>
                      </c:pt>
                      <c:pt idx="3">
                        <c:v>Completamente insatisfecho</c:v>
                      </c:pt>
                    </c:strCache>
                  </c:strRef>
                </c:tx>
                <c:dPt>
                  <c:idx val="0"/>
                  <c:bubble3D val="0"/>
                  <c:spPr>
                    <a:solidFill>
                      <a:schemeClr val="accent6"/>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A-97DA-4E3B-A4A4-4B60F282B7AE}"/>
                    </c:ext>
                  </c:extLst>
                </c:dPt>
                <c:dPt>
                  <c:idx val="1"/>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C-97DA-4E3B-A4A4-4B60F282B7AE}"/>
                    </c:ext>
                  </c:extLst>
                </c:dPt>
                <c:dPt>
                  <c:idx val="2"/>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E-97DA-4E3B-A4A4-4B60F282B7AE}"/>
                    </c:ext>
                  </c:extLst>
                </c:dPt>
                <c:dPt>
                  <c:idx val="3"/>
                  <c:bubble3D val="0"/>
                  <c:spPr>
                    <a:solidFill>
                      <a:schemeClr val="accent6">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0-97DA-4E3B-A4A4-4B60F282B7AE}"/>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ctr"/>
                  <c:showLegendKey val="0"/>
                  <c:showVal val="0"/>
                  <c:showCatName val="1"/>
                  <c:showSerName val="0"/>
                  <c:showPercent val="1"/>
                  <c:showBubbleSize val="0"/>
                  <c:showLeaderLines val="1"/>
                  <c:leaderLines>
                    <c:spPr>
                      <a:ln w="9525">
                        <a:solidFill>
                          <a:schemeClr val="dk1">
                            <a:lumMod val="50000"/>
                            <a:lumOff val="50000"/>
                          </a:schemeClr>
                        </a:solidFill>
                      </a:ln>
                      <a:effectLst/>
                    </c:spPr>
                  </c:leaderLines>
                  <c:extLst>
                    <c:ext uri="{CE6537A1-D6FC-4f65-9D91-7224C49458BB}"/>
                  </c:extLst>
                </c:dLbls>
                <c:cat>
                  <c:strRef>
                    <c:extLst>
                      <c:ext uri="{02D57815-91ED-43cb-92C2-25804820EDAC}">
                        <c15:formulaRef>
                          <c15:sqref>Encuestas!$B$9:$B$12</c15:sqref>
                        </c15:formulaRef>
                      </c:ext>
                    </c:extLst>
                    <c:strCache>
                      <c:ptCount val="4"/>
                      <c:pt idx="0">
                        <c:v>Completamente satisfecho</c:v>
                      </c:pt>
                      <c:pt idx="1">
                        <c:v>Satisfecho</c:v>
                      </c:pt>
                      <c:pt idx="2">
                        <c:v>Insatisfecho</c:v>
                      </c:pt>
                      <c:pt idx="3">
                        <c:v>Completamente insatisfecho</c:v>
                      </c:pt>
                    </c:strCache>
                  </c:strRef>
                </c:cat>
                <c:val>
                  <c:numRef>
                    <c:extLst>
                      <c:ext uri="{02D57815-91ED-43cb-92C2-25804820EDAC}">
                        <c15:formulaRef>
                          <c15:sqref>Encuestas!$D$9:$D$12</c15:sqref>
                        </c15:formulaRef>
                      </c:ext>
                    </c:extLst>
                    <c:numCache>
                      <c:formatCode>0.00%</c:formatCode>
                      <c:ptCount val="4"/>
                      <c:pt idx="0">
                        <c:v>0.18111111111111111</c:v>
                      </c:pt>
                      <c:pt idx="1">
                        <c:v>0.36888888888888888</c:v>
                      </c:pt>
                      <c:pt idx="2">
                        <c:v>0.23333333333333334</c:v>
                      </c:pt>
                      <c:pt idx="3">
                        <c:v>0.21666666666666667</c:v>
                      </c:pt>
                    </c:numCache>
                  </c:numRef>
                </c:val>
                <c:extLst>
                  <c:ext xmlns:c16="http://schemas.microsoft.com/office/drawing/2014/chart" uri="{C3380CC4-5D6E-409C-BE32-E72D297353CC}">
                    <c16:uniqueId val="{00000011-97DA-4E3B-A4A4-4B60F282B7AE}"/>
                  </c:ext>
                </c:extLst>
              </c15:ser>
            </c15:filteredPieSeries>
          </c:ext>
        </c:extLst>
      </c:pie3DChart>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
          <c:y val="8.7691088472096196E-2"/>
          <c:w val="0.99837975095920783"/>
          <c:h val="0.83321929990812726"/>
        </c:manualLayout>
      </c:layout>
      <c:pie3DChart>
        <c:varyColors val="1"/>
        <c:ser>
          <c:idx val="0"/>
          <c:order val="0"/>
          <c:explosion val="19"/>
          <c:dPt>
            <c:idx val="0"/>
            <c:bubble3D val="0"/>
            <c:spPr>
              <a:gradFill flip="none" rotWithShape="1">
                <a:gsLst>
                  <a:gs pos="0">
                    <a:srgbClr val="92D050">
                      <a:shade val="30000"/>
                      <a:satMod val="115000"/>
                    </a:srgbClr>
                  </a:gs>
                  <a:gs pos="50000">
                    <a:srgbClr val="92D050">
                      <a:shade val="67500"/>
                      <a:satMod val="115000"/>
                    </a:srgbClr>
                  </a:gs>
                  <a:gs pos="100000">
                    <a:srgbClr val="92D050">
                      <a:shade val="100000"/>
                      <a:satMod val="115000"/>
                    </a:srgbClr>
                  </a:gs>
                </a:gsLst>
                <a:lin ang="54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A4C2-453F-89E3-57BAD03D59B5}"/>
              </c:ext>
            </c:extLst>
          </c:dPt>
          <c:dPt>
            <c:idx val="1"/>
            <c:bubble3D val="0"/>
            <c:spPr>
              <a:gradFill flip="none" rotWithShape="1">
                <a:gsLst>
                  <a:gs pos="0">
                    <a:srgbClr val="FFFF00">
                      <a:shade val="30000"/>
                      <a:satMod val="115000"/>
                    </a:srgbClr>
                  </a:gs>
                  <a:gs pos="50000">
                    <a:srgbClr val="FFFF00">
                      <a:shade val="67500"/>
                      <a:satMod val="115000"/>
                    </a:srgbClr>
                  </a:gs>
                  <a:gs pos="100000">
                    <a:srgbClr val="FFFF00">
                      <a:shade val="100000"/>
                      <a:satMod val="115000"/>
                    </a:srgbClr>
                  </a:gs>
                </a:gsLst>
                <a:path path="circle">
                  <a:fillToRect r="100000" b="100000"/>
                </a:path>
                <a:tileRect l="-100000" t="-100000"/>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A4C2-453F-89E3-57BAD03D59B5}"/>
              </c:ext>
            </c:extLst>
          </c:dPt>
          <c:dPt>
            <c:idx val="2"/>
            <c:bubble3D val="0"/>
            <c:spPr>
              <a:gradFill flip="none" rotWithShape="1">
                <a:gsLst>
                  <a:gs pos="0">
                    <a:srgbClr val="FF9900">
                      <a:shade val="30000"/>
                      <a:satMod val="115000"/>
                    </a:srgbClr>
                  </a:gs>
                  <a:gs pos="50000">
                    <a:srgbClr val="FF9900">
                      <a:shade val="67500"/>
                      <a:satMod val="115000"/>
                    </a:srgbClr>
                  </a:gs>
                  <a:gs pos="100000">
                    <a:srgbClr val="FF9900">
                      <a:shade val="100000"/>
                      <a:satMod val="115000"/>
                    </a:srgbClr>
                  </a:gs>
                </a:gsLst>
                <a:lin ang="189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A4C2-453F-89E3-57BAD03D59B5}"/>
              </c:ext>
            </c:extLst>
          </c:dPt>
          <c:dPt>
            <c:idx val="3"/>
            <c:bubble3D val="0"/>
            <c:spPr>
              <a:gradFill flip="none" rotWithShape="1">
                <a:gsLst>
                  <a:gs pos="0">
                    <a:srgbClr val="FF0000">
                      <a:shade val="30000"/>
                      <a:satMod val="115000"/>
                    </a:srgbClr>
                  </a:gs>
                  <a:gs pos="50000">
                    <a:srgbClr val="FF0000">
                      <a:shade val="67500"/>
                      <a:satMod val="115000"/>
                    </a:srgbClr>
                  </a:gs>
                  <a:gs pos="100000">
                    <a:srgbClr val="FF0000">
                      <a:shade val="100000"/>
                      <a:satMod val="115000"/>
                    </a:srgbClr>
                  </a:gs>
                </a:gsLst>
                <a:lin ang="135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A4C2-453F-89E3-57BAD03D59B5}"/>
              </c:ext>
            </c:extLst>
          </c:dPt>
          <c:dPt>
            <c:idx val="4"/>
            <c:bubble3D val="0"/>
            <c:spPr>
              <a:solidFill>
                <a:schemeClr val="accent5">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A4C2-453F-89E3-57BAD03D59B5}"/>
              </c:ext>
            </c:extLst>
          </c:dPt>
          <c:dPt>
            <c:idx val="5"/>
            <c:bubble3D val="0"/>
            <c:spPr>
              <a:solidFill>
                <a:schemeClr val="accent4">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B-A4C2-453F-89E3-57BAD03D59B5}"/>
              </c:ext>
            </c:extLst>
          </c:dPt>
          <c:dLbls>
            <c:dLbl>
              <c:idx val="0"/>
              <c:layout>
                <c:manualLayout>
                  <c:x val="2.6873454724655257E-2"/>
                  <c:y val="3.27744610074451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4C2-453F-89E3-57BAD03D59B5}"/>
                </c:ext>
              </c:extLst>
            </c:dLbl>
            <c:dLbl>
              <c:idx val="1"/>
              <c:layout>
                <c:manualLayout>
                  <c:x val="0.15893451699124839"/>
                  <c:y val="-9.1938371502713154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4C2-453F-89E3-57BAD03D59B5}"/>
                </c:ext>
              </c:extLst>
            </c:dLbl>
            <c:dLbl>
              <c:idx val="2"/>
              <c:layout>
                <c:manualLayout>
                  <c:x val="-1.8257451341188027E-2"/>
                  <c:y val="-3.0436482788326277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4C2-453F-89E3-57BAD03D59B5}"/>
                </c:ext>
              </c:extLst>
            </c:dLbl>
            <c:dLbl>
              <c:idx val="3"/>
              <c:layout>
                <c:manualLayout>
                  <c:x val="-1.5636838362071366E-2"/>
                  <c:y val="-1.4697642016628553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A4C2-453F-89E3-57BAD03D59B5}"/>
                </c:ext>
              </c:extLst>
            </c:dLbl>
            <c:dLbl>
              <c:idx val="4"/>
              <c:layout>
                <c:manualLayout>
                  <c:x val="-1.8202494519606377E-3"/>
                  <c:y val="-1.5568115898132168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A4C2-453F-89E3-57BAD03D59B5}"/>
                </c:ext>
              </c:extLst>
            </c:dLbl>
            <c:dLbl>
              <c:idx val="5"/>
              <c:layout>
                <c:manualLayout>
                  <c:x val="1.4965585744874148E-2"/>
                  <c:y val="-2.5378971737017232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B-A4C2-453F-89E3-57BAD03D59B5}"/>
                </c:ext>
              </c:extLst>
            </c:dLbl>
            <c:spPr>
              <a:noFill/>
              <a:ln>
                <a:noFill/>
              </a:ln>
              <a:effectLst>
                <a:outerShdw blurRad="50800" dist="38100" dir="2700000" algn="tl" rotWithShape="0">
                  <a:prstClr val="black">
                    <a:alpha val="40000"/>
                  </a:prstClr>
                </a:outerShdw>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s-CO"/>
              </a:p>
            </c:txP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15:spPr xmlns:c15="http://schemas.microsoft.com/office/drawing/2012/chart">
                  <a:prstGeom prst="borderCallout1">
                    <a:avLst/>
                  </a:prstGeom>
                  <a:pattFill prst="pct75">
                    <a:fgClr>
                      <a:schemeClr val="dk1">
                        <a:lumMod val="75000"/>
                        <a:lumOff val="25000"/>
                      </a:schemeClr>
                    </a:fgClr>
                    <a:bgClr>
                      <a:schemeClr val="dk1">
                        <a:lumMod val="65000"/>
                        <a:lumOff val="35000"/>
                      </a:schemeClr>
                    </a:bgClr>
                  </a:pattFill>
                  <a:ln>
                    <a:noFill/>
                  </a:ln>
                </c15:spPr>
              </c:ext>
            </c:extLst>
          </c:dLbls>
          <c:cat>
            <c:strRef>
              <c:f>Encuestas!$B$26:$B$31</c:f>
              <c:strCache>
                <c:ptCount val="6"/>
                <c:pt idx="0">
                  <c:v>Muy buena</c:v>
                </c:pt>
                <c:pt idx="1">
                  <c:v>Buena</c:v>
                </c:pt>
                <c:pt idx="2">
                  <c:v>Regular</c:v>
                </c:pt>
                <c:pt idx="3">
                  <c:v>Mala</c:v>
                </c:pt>
                <c:pt idx="4">
                  <c:v>Muy mala</c:v>
                </c:pt>
                <c:pt idx="5">
                  <c:v>No aplicable</c:v>
                </c:pt>
              </c:strCache>
            </c:strRef>
          </c:cat>
          <c:val>
            <c:numRef>
              <c:f>Encuestas!$C$26:$C$31</c:f>
              <c:numCache>
                <c:formatCode>General</c:formatCode>
                <c:ptCount val="6"/>
                <c:pt idx="0">
                  <c:v>292</c:v>
                </c:pt>
                <c:pt idx="1">
                  <c:v>336</c:v>
                </c:pt>
                <c:pt idx="2">
                  <c:v>132</c:v>
                </c:pt>
                <c:pt idx="3">
                  <c:v>56</c:v>
                </c:pt>
                <c:pt idx="4">
                  <c:v>92</c:v>
                </c:pt>
                <c:pt idx="5">
                  <c:v>18</c:v>
                </c:pt>
              </c:numCache>
            </c:numRef>
          </c:val>
          <c:extLst>
            <c:ext xmlns:c16="http://schemas.microsoft.com/office/drawing/2014/chart" uri="{C3380CC4-5D6E-409C-BE32-E72D297353CC}">
              <c16:uniqueId val="{0000000C-A4C2-453F-89E3-57BAD03D59B5}"/>
            </c:ext>
          </c:extLst>
        </c:ser>
        <c:dLbls>
          <c:showLegendKey val="0"/>
          <c:showVal val="0"/>
          <c:showCatName val="0"/>
          <c:showSerName val="0"/>
          <c:showPercent val="1"/>
          <c:showBubbleSize val="0"/>
          <c:showLeaderLines val="1"/>
        </c:dLbls>
        <c:extLst>
          <c:ext xmlns:c15="http://schemas.microsoft.com/office/drawing/2012/chart" uri="{02D57815-91ED-43cb-92C2-25804820EDAC}">
            <c15:filteredPieSeries>
              <c15:ser>
                <c:idx val="1"/>
                <c:order val="1"/>
                <c:dPt>
                  <c:idx val="0"/>
                  <c:bubble3D val="0"/>
                  <c:spPr>
                    <a:solidFill>
                      <a:schemeClr val="accent6"/>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E-A4C2-453F-89E3-57BAD03D59B5}"/>
                    </c:ext>
                  </c:extLst>
                </c:dPt>
                <c:dPt>
                  <c:idx val="1"/>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0-A4C2-453F-89E3-57BAD03D59B5}"/>
                    </c:ext>
                  </c:extLst>
                </c:dPt>
                <c:dPt>
                  <c:idx val="2"/>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2-A4C2-453F-89E3-57BAD03D59B5}"/>
                    </c:ext>
                  </c:extLst>
                </c:dPt>
                <c:dPt>
                  <c:idx val="3"/>
                  <c:bubble3D val="0"/>
                  <c:spPr>
                    <a:solidFill>
                      <a:schemeClr val="accent6">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4-A4C2-453F-89E3-57BAD03D59B5}"/>
                    </c:ext>
                  </c:extLst>
                </c:dPt>
                <c:dPt>
                  <c:idx val="4"/>
                  <c:bubble3D val="0"/>
                  <c:spPr>
                    <a:solidFill>
                      <a:schemeClr val="accent5">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6-A4C2-453F-89E3-57BAD03D59B5}"/>
                    </c:ext>
                  </c:extLst>
                </c:dPt>
                <c:dPt>
                  <c:idx val="5"/>
                  <c:bubble3D val="0"/>
                  <c:spPr>
                    <a:solidFill>
                      <a:schemeClr val="accent4">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8-A4C2-453F-89E3-57BAD03D59B5}"/>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uri="{CE6537A1-D6FC-4f65-9D91-7224C49458BB}"/>
                  </c:extLst>
                </c:dLbls>
                <c:cat>
                  <c:strRef>
                    <c:extLst>
                      <c:ext uri="{02D57815-91ED-43cb-92C2-25804820EDAC}">
                        <c15:formulaRef>
                          <c15:sqref>Encuestas!$B$26:$B$31</c15:sqref>
                        </c15:formulaRef>
                      </c:ext>
                    </c:extLst>
                    <c:strCache>
                      <c:ptCount val="6"/>
                      <c:pt idx="0">
                        <c:v>Muy buena</c:v>
                      </c:pt>
                      <c:pt idx="1">
                        <c:v>Buena</c:v>
                      </c:pt>
                      <c:pt idx="2">
                        <c:v>Regular</c:v>
                      </c:pt>
                      <c:pt idx="3">
                        <c:v>Mala</c:v>
                      </c:pt>
                      <c:pt idx="4">
                        <c:v>Muy mala</c:v>
                      </c:pt>
                      <c:pt idx="5">
                        <c:v>No aplicable</c:v>
                      </c:pt>
                    </c:strCache>
                  </c:strRef>
                </c:cat>
                <c:val>
                  <c:numRef>
                    <c:extLst>
                      <c:ext uri="{02D57815-91ED-43cb-92C2-25804820EDAC}">
                        <c15:formulaRef>
                          <c15:sqref>Encuestas!$D$26:$D$31</c15:sqref>
                        </c15:formulaRef>
                      </c:ext>
                    </c:extLst>
                    <c:numCache>
                      <c:formatCode>0.00%</c:formatCode>
                      <c:ptCount val="6"/>
                      <c:pt idx="0">
                        <c:v>0.31533477321814257</c:v>
                      </c:pt>
                      <c:pt idx="1">
                        <c:v>0.36285097192224625</c:v>
                      </c:pt>
                      <c:pt idx="2">
                        <c:v>0.14254859611231102</c:v>
                      </c:pt>
                      <c:pt idx="3">
                        <c:v>6.0475161987041039E-2</c:v>
                      </c:pt>
                      <c:pt idx="4">
                        <c:v>9.9352051835853133E-2</c:v>
                      </c:pt>
                      <c:pt idx="5">
                        <c:v>1.9438444924406047E-2</c:v>
                      </c:pt>
                    </c:numCache>
                  </c:numRef>
                </c:val>
                <c:extLst>
                  <c:ext xmlns:c16="http://schemas.microsoft.com/office/drawing/2014/chart" uri="{C3380CC4-5D6E-409C-BE32-E72D297353CC}">
                    <c16:uniqueId val="{00000019-A4C2-453F-89E3-57BAD03D59B5}"/>
                  </c:ext>
                </c:extLst>
              </c15:ser>
            </c15:filteredPieSeries>
          </c:ext>
        </c:extLst>
      </c:pie3DChart>
      <c:spPr>
        <a:noFill/>
        <a:ln>
          <a:noFill/>
        </a:ln>
        <a:effectLst/>
      </c:spPr>
    </c:plotArea>
    <c:legend>
      <c:legendPos val="t"/>
      <c:layout>
        <c:manualLayout>
          <c:xMode val="edge"/>
          <c:yMode val="edge"/>
          <c:x val="0.11870616203876859"/>
          <c:y val="0.90522721994830557"/>
          <c:w val="0.78349186581295527"/>
          <c:h val="6.9909321233014493E-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05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
          <c:y val="5.0081752569665523E-2"/>
          <c:w val="0.99837975095920783"/>
          <c:h val="0.83321929990812726"/>
        </c:manualLayout>
      </c:layout>
      <c:pie3DChart>
        <c:varyColors val="1"/>
        <c:ser>
          <c:idx val="0"/>
          <c:order val="0"/>
          <c:explosion val="19"/>
          <c:dPt>
            <c:idx val="0"/>
            <c:bubble3D val="0"/>
            <c:spPr>
              <a:gradFill flip="none" rotWithShape="1">
                <a:gsLst>
                  <a:gs pos="0">
                    <a:srgbClr val="92D050">
                      <a:shade val="30000"/>
                      <a:satMod val="115000"/>
                    </a:srgbClr>
                  </a:gs>
                  <a:gs pos="50000">
                    <a:srgbClr val="92D050">
                      <a:shade val="67500"/>
                      <a:satMod val="115000"/>
                    </a:srgbClr>
                  </a:gs>
                  <a:gs pos="100000">
                    <a:srgbClr val="92D050">
                      <a:shade val="100000"/>
                      <a:satMod val="115000"/>
                    </a:srgbClr>
                  </a:gs>
                </a:gsLst>
                <a:lin ang="54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513E-4595-B74C-5144B71BEECF}"/>
              </c:ext>
            </c:extLst>
          </c:dPt>
          <c:dPt>
            <c:idx val="1"/>
            <c:bubble3D val="0"/>
            <c:spPr>
              <a:gradFill flip="none" rotWithShape="1">
                <a:gsLst>
                  <a:gs pos="0">
                    <a:srgbClr val="FFFF00">
                      <a:shade val="30000"/>
                      <a:satMod val="115000"/>
                    </a:srgbClr>
                  </a:gs>
                  <a:gs pos="50000">
                    <a:srgbClr val="FFFF00">
                      <a:shade val="67500"/>
                      <a:satMod val="115000"/>
                    </a:srgbClr>
                  </a:gs>
                  <a:gs pos="100000">
                    <a:srgbClr val="FFFF00">
                      <a:shade val="100000"/>
                      <a:satMod val="115000"/>
                    </a:srgbClr>
                  </a:gs>
                </a:gsLst>
                <a:path path="circle">
                  <a:fillToRect r="100000" b="100000"/>
                </a:path>
                <a:tileRect l="-100000" t="-100000"/>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513E-4595-B74C-5144B71BEECF}"/>
              </c:ext>
            </c:extLst>
          </c:dPt>
          <c:dPt>
            <c:idx val="2"/>
            <c:bubble3D val="0"/>
            <c:spPr>
              <a:gradFill flip="none" rotWithShape="1">
                <a:gsLst>
                  <a:gs pos="0">
                    <a:srgbClr val="FF9900">
                      <a:shade val="30000"/>
                      <a:satMod val="115000"/>
                    </a:srgbClr>
                  </a:gs>
                  <a:gs pos="50000">
                    <a:srgbClr val="FF9900">
                      <a:shade val="67500"/>
                      <a:satMod val="115000"/>
                    </a:srgbClr>
                  </a:gs>
                  <a:gs pos="100000">
                    <a:srgbClr val="FF9900">
                      <a:shade val="100000"/>
                      <a:satMod val="115000"/>
                    </a:srgbClr>
                  </a:gs>
                </a:gsLst>
                <a:lin ang="189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513E-4595-B74C-5144B71BEECF}"/>
              </c:ext>
            </c:extLst>
          </c:dPt>
          <c:dPt>
            <c:idx val="3"/>
            <c:bubble3D val="0"/>
            <c:spPr>
              <a:gradFill flip="none" rotWithShape="1">
                <a:gsLst>
                  <a:gs pos="0">
                    <a:srgbClr val="FF0000">
                      <a:shade val="30000"/>
                      <a:satMod val="115000"/>
                    </a:srgbClr>
                  </a:gs>
                  <a:gs pos="50000">
                    <a:srgbClr val="FF0000">
                      <a:shade val="67500"/>
                      <a:satMod val="115000"/>
                    </a:srgbClr>
                  </a:gs>
                  <a:gs pos="100000">
                    <a:srgbClr val="FF0000">
                      <a:shade val="100000"/>
                      <a:satMod val="115000"/>
                    </a:srgbClr>
                  </a:gs>
                </a:gsLst>
                <a:lin ang="135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513E-4595-B74C-5144B71BEECF}"/>
              </c:ext>
            </c:extLst>
          </c:dPt>
          <c:dPt>
            <c:idx val="4"/>
            <c:bubble3D val="0"/>
            <c:spPr>
              <a:solidFill>
                <a:schemeClr val="accent5">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513E-4595-B74C-5144B71BEECF}"/>
              </c:ext>
            </c:extLst>
          </c:dPt>
          <c:dPt>
            <c:idx val="5"/>
            <c:bubble3D val="0"/>
            <c:spPr>
              <a:solidFill>
                <a:schemeClr val="accent4">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B-513E-4595-B74C-5144B71BEECF}"/>
              </c:ext>
            </c:extLst>
          </c:dPt>
          <c:dLbls>
            <c:dLbl>
              <c:idx val="0"/>
              <c:layout>
                <c:manualLayout>
                  <c:x val="2.6873454724655257E-2"/>
                  <c:y val="3.27744610074451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13E-4595-B74C-5144B71BEECF}"/>
                </c:ext>
              </c:extLst>
            </c:dLbl>
            <c:dLbl>
              <c:idx val="1"/>
              <c:layout>
                <c:manualLayout>
                  <c:x val="0.15893451699124839"/>
                  <c:y val="-9.1938371502713154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13E-4595-B74C-5144B71BEECF}"/>
                </c:ext>
              </c:extLst>
            </c:dLbl>
            <c:dLbl>
              <c:idx val="2"/>
              <c:layout>
                <c:manualLayout>
                  <c:x val="-1.8257451341188027E-2"/>
                  <c:y val="-3.0436482788326277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13E-4595-B74C-5144B71BEECF}"/>
                </c:ext>
              </c:extLst>
            </c:dLbl>
            <c:dLbl>
              <c:idx val="3"/>
              <c:layout>
                <c:manualLayout>
                  <c:x val="-1.5636838362071366E-2"/>
                  <c:y val="-1.4697642016628553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13E-4595-B74C-5144B71BEECF}"/>
                </c:ext>
              </c:extLst>
            </c:dLbl>
            <c:dLbl>
              <c:idx val="4"/>
              <c:layout>
                <c:manualLayout>
                  <c:x val="-1.8202494519606377E-3"/>
                  <c:y val="-1.5568115898132168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513E-4595-B74C-5144B71BEECF}"/>
                </c:ext>
              </c:extLst>
            </c:dLbl>
            <c:dLbl>
              <c:idx val="5"/>
              <c:layout>
                <c:manualLayout>
                  <c:x val="1.4965585744874148E-2"/>
                  <c:y val="-2.5378971737017232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B-513E-4595-B74C-5144B71BEECF}"/>
                </c:ext>
              </c:extLst>
            </c:dLbl>
            <c:spPr>
              <a:noFill/>
              <a:ln>
                <a:noFill/>
              </a:ln>
              <a:effectLst>
                <a:outerShdw blurRad="50800" dist="38100" dir="2700000" algn="tl" rotWithShape="0">
                  <a:prstClr val="black">
                    <a:alpha val="40000"/>
                  </a:prstClr>
                </a:outerShdw>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s-CO"/>
              </a:p>
            </c:txP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15:spPr xmlns:c15="http://schemas.microsoft.com/office/drawing/2012/chart">
                  <a:prstGeom prst="borderCallout1">
                    <a:avLst/>
                  </a:prstGeom>
                  <a:pattFill prst="pct75">
                    <a:fgClr>
                      <a:schemeClr val="dk1">
                        <a:lumMod val="75000"/>
                        <a:lumOff val="25000"/>
                      </a:schemeClr>
                    </a:fgClr>
                    <a:bgClr>
                      <a:schemeClr val="dk1">
                        <a:lumMod val="65000"/>
                        <a:lumOff val="35000"/>
                      </a:schemeClr>
                    </a:bgClr>
                  </a:pattFill>
                  <a:ln>
                    <a:noFill/>
                  </a:ln>
                </c15:spPr>
              </c:ext>
            </c:extLst>
          </c:dLbls>
          <c:cat>
            <c:strRef>
              <c:f>Encuestas!$B$45:$B$50</c:f>
              <c:strCache>
                <c:ptCount val="6"/>
                <c:pt idx="0">
                  <c:v>Muy buena</c:v>
                </c:pt>
                <c:pt idx="1">
                  <c:v>Buena</c:v>
                </c:pt>
                <c:pt idx="2">
                  <c:v>Regular</c:v>
                </c:pt>
                <c:pt idx="3">
                  <c:v>Mala</c:v>
                </c:pt>
                <c:pt idx="4">
                  <c:v>Muy mala</c:v>
                </c:pt>
                <c:pt idx="5">
                  <c:v>No aplicable</c:v>
                </c:pt>
              </c:strCache>
            </c:strRef>
          </c:cat>
          <c:val>
            <c:numRef>
              <c:f>Encuestas!$C$45:$C$50</c:f>
              <c:numCache>
                <c:formatCode>General</c:formatCode>
                <c:ptCount val="6"/>
                <c:pt idx="0">
                  <c:v>208</c:v>
                </c:pt>
                <c:pt idx="1">
                  <c:v>279</c:v>
                </c:pt>
                <c:pt idx="2">
                  <c:v>153</c:v>
                </c:pt>
                <c:pt idx="3">
                  <c:v>80</c:v>
                </c:pt>
                <c:pt idx="4">
                  <c:v>160</c:v>
                </c:pt>
                <c:pt idx="5">
                  <c:v>15</c:v>
                </c:pt>
              </c:numCache>
            </c:numRef>
          </c:val>
          <c:extLst>
            <c:ext xmlns:c16="http://schemas.microsoft.com/office/drawing/2014/chart" uri="{C3380CC4-5D6E-409C-BE32-E72D297353CC}">
              <c16:uniqueId val="{0000000C-513E-4595-B74C-5144B71BEECF}"/>
            </c:ext>
          </c:extLst>
        </c:ser>
        <c:ser>
          <c:idx val="1"/>
          <c:order val="1"/>
          <c:dPt>
            <c:idx val="0"/>
            <c:bubble3D val="0"/>
            <c:spPr>
              <a:solidFill>
                <a:schemeClr val="accent6"/>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E-513E-4595-B74C-5144B71BEECF}"/>
              </c:ext>
            </c:extLst>
          </c:dPt>
          <c:dPt>
            <c:idx val="1"/>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0-513E-4595-B74C-5144B71BEECF}"/>
              </c:ext>
            </c:extLst>
          </c:dPt>
          <c:dPt>
            <c:idx val="2"/>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2-513E-4595-B74C-5144B71BEECF}"/>
              </c:ext>
            </c:extLst>
          </c:dPt>
          <c:dPt>
            <c:idx val="3"/>
            <c:bubble3D val="0"/>
            <c:spPr>
              <a:solidFill>
                <a:schemeClr val="accent6">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4-513E-4595-B74C-5144B71BEECF}"/>
              </c:ext>
            </c:extLst>
          </c:dPt>
          <c:dPt>
            <c:idx val="4"/>
            <c:bubble3D val="0"/>
            <c:spPr>
              <a:solidFill>
                <a:schemeClr val="accent5">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6-513E-4595-B74C-5144B71BEECF}"/>
              </c:ext>
            </c:extLst>
          </c:dPt>
          <c:dPt>
            <c:idx val="5"/>
            <c:bubble3D val="0"/>
            <c:spPr>
              <a:solidFill>
                <a:schemeClr val="accent4">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8-513E-4595-B74C-5144B71BEECF}"/>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Encuestas!$B$45:$B$50</c:f>
              <c:strCache>
                <c:ptCount val="6"/>
                <c:pt idx="0">
                  <c:v>Muy buena</c:v>
                </c:pt>
                <c:pt idx="1">
                  <c:v>Buena</c:v>
                </c:pt>
                <c:pt idx="2">
                  <c:v>Regular</c:v>
                </c:pt>
                <c:pt idx="3">
                  <c:v>Mala</c:v>
                </c:pt>
                <c:pt idx="4">
                  <c:v>Muy mala</c:v>
                </c:pt>
                <c:pt idx="5">
                  <c:v>No aplicable</c:v>
                </c:pt>
              </c:strCache>
            </c:strRef>
          </c:cat>
          <c:val>
            <c:numRef>
              <c:f>Encuestas!$D$45:$D$50</c:f>
              <c:numCache>
                <c:formatCode>0.00%</c:formatCode>
                <c:ptCount val="6"/>
                <c:pt idx="0">
                  <c:v>0.23240223463687151</c:v>
                </c:pt>
                <c:pt idx="1">
                  <c:v>0.311731843575419</c:v>
                </c:pt>
                <c:pt idx="2">
                  <c:v>0.17094972067039105</c:v>
                </c:pt>
                <c:pt idx="3">
                  <c:v>8.9385474860335198E-2</c:v>
                </c:pt>
                <c:pt idx="4">
                  <c:v>0.1787709497206704</c:v>
                </c:pt>
                <c:pt idx="5">
                  <c:v>1.6759776536312849E-2</c:v>
                </c:pt>
              </c:numCache>
            </c:numRef>
          </c:val>
          <c:extLst>
            <c:ext xmlns:c16="http://schemas.microsoft.com/office/drawing/2014/chart" uri="{C3380CC4-5D6E-409C-BE32-E72D297353CC}">
              <c16:uniqueId val="{00000019-513E-4595-B74C-5144B71BEECF}"/>
            </c:ext>
          </c:extLst>
        </c:ser>
        <c:dLbls>
          <c:showLegendKey val="0"/>
          <c:showVal val="0"/>
          <c:showCatName val="0"/>
          <c:showSerName val="0"/>
          <c:showPercent val="1"/>
          <c:showBubbleSize val="0"/>
          <c:showLeaderLines val="1"/>
        </c:dLbls>
        <c:extLst/>
      </c:pie3DChart>
      <c:spPr>
        <a:noFill/>
        <a:ln>
          <a:noFill/>
        </a:ln>
        <a:effectLst/>
      </c:spPr>
    </c:plotArea>
    <c:legend>
      <c:legendPos val="t"/>
      <c:layout>
        <c:manualLayout>
          <c:xMode val="edge"/>
          <c:yMode val="edge"/>
          <c:x val="0.11458323158074678"/>
          <c:y val="0.90522721994830557"/>
          <c:w val="0.81665074238687152"/>
          <c:h val="6.9486585069303733E-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05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
          <c:y val="7.5287377340879064E-2"/>
          <c:w val="0.99837975095920783"/>
          <c:h val="0.83321929990812726"/>
        </c:manualLayout>
      </c:layout>
      <c:pie3DChart>
        <c:varyColors val="1"/>
        <c:ser>
          <c:idx val="0"/>
          <c:order val="0"/>
          <c:explosion val="19"/>
          <c:dPt>
            <c:idx val="0"/>
            <c:bubble3D val="0"/>
            <c:spPr>
              <a:gradFill flip="none" rotWithShape="1">
                <a:gsLst>
                  <a:gs pos="0">
                    <a:srgbClr val="92D050">
                      <a:shade val="30000"/>
                      <a:satMod val="115000"/>
                    </a:srgbClr>
                  </a:gs>
                  <a:gs pos="50000">
                    <a:srgbClr val="92D050">
                      <a:shade val="67500"/>
                      <a:satMod val="115000"/>
                    </a:srgbClr>
                  </a:gs>
                  <a:gs pos="100000">
                    <a:srgbClr val="92D050">
                      <a:shade val="100000"/>
                      <a:satMod val="115000"/>
                    </a:srgbClr>
                  </a:gs>
                </a:gsLst>
                <a:lin ang="54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CB54-4F8C-9549-5C306EE9C0ED}"/>
              </c:ext>
            </c:extLst>
          </c:dPt>
          <c:dPt>
            <c:idx val="1"/>
            <c:bubble3D val="0"/>
            <c:spPr>
              <a:gradFill flip="none" rotWithShape="1">
                <a:gsLst>
                  <a:gs pos="0">
                    <a:srgbClr val="FFFF00">
                      <a:shade val="30000"/>
                      <a:satMod val="115000"/>
                    </a:srgbClr>
                  </a:gs>
                  <a:gs pos="50000">
                    <a:srgbClr val="FFFF00">
                      <a:shade val="67500"/>
                      <a:satMod val="115000"/>
                    </a:srgbClr>
                  </a:gs>
                  <a:gs pos="100000">
                    <a:srgbClr val="FFFF00">
                      <a:shade val="100000"/>
                      <a:satMod val="115000"/>
                    </a:srgbClr>
                  </a:gs>
                </a:gsLst>
                <a:path path="circle">
                  <a:fillToRect r="100000" b="100000"/>
                </a:path>
                <a:tileRect l="-100000" t="-100000"/>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CB54-4F8C-9549-5C306EE9C0ED}"/>
              </c:ext>
            </c:extLst>
          </c:dPt>
          <c:dPt>
            <c:idx val="2"/>
            <c:bubble3D val="0"/>
            <c:spPr>
              <a:gradFill flip="none" rotWithShape="1">
                <a:gsLst>
                  <a:gs pos="0">
                    <a:srgbClr val="FF9900">
                      <a:shade val="30000"/>
                      <a:satMod val="115000"/>
                    </a:srgbClr>
                  </a:gs>
                  <a:gs pos="50000">
                    <a:srgbClr val="FF9900">
                      <a:shade val="67500"/>
                      <a:satMod val="115000"/>
                    </a:srgbClr>
                  </a:gs>
                  <a:gs pos="100000">
                    <a:srgbClr val="FF9900">
                      <a:shade val="100000"/>
                      <a:satMod val="115000"/>
                    </a:srgbClr>
                  </a:gs>
                </a:gsLst>
                <a:lin ang="189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CB54-4F8C-9549-5C306EE9C0ED}"/>
              </c:ext>
            </c:extLst>
          </c:dPt>
          <c:dPt>
            <c:idx val="3"/>
            <c:bubble3D val="0"/>
            <c:spPr>
              <a:gradFill flip="none" rotWithShape="1">
                <a:gsLst>
                  <a:gs pos="0">
                    <a:srgbClr val="FF0000">
                      <a:shade val="30000"/>
                      <a:satMod val="115000"/>
                    </a:srgbClr>
                  </a:gs>
                  <a:gs pos="50000">
                    <a:srgbClr val="FF0000">
                      <a:shade val="67500"/>
                      <a:satMod val="115000"/>
                    </a:srgbClr>
                  </a:gs>
                  <a:gs pos="100000">
                    <a:srgbClr val="FF0000">
                      <a:shade val="100000"/>
                      <a:satMod val="115000"/>
                    </a:srgbClr>
                  </a:gs>
                </a:gsLst>
                <a:lin ang="135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CB54-4F8C-9549-5C306EE9C0ED}"/>
              </c:ext>
            </c:extLst>
          </c:dPt>
          <c:dPt>
            <c:idx val="4"/>
            <c:bubble3D val="0"/>
            <c:spPr>
              <a:solidFill>
                <a:schemeClr val="accent5">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CB54-4F8C-9549-5C306EE9C0ED}"/>
              </c:ext>
            </c:extLst>
          </c:dPt>
          <c:dPt>
            <c:idx val="5"/>
            <c:bubble3D val="0"/>
            <c:spPr>
              <a:solidFill>
                <a:schemeClr val="accent4">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B-CB54-4F8C-9549-5C306EE9C0ED}"/>
              </c:ext>
            </c:extLst>
          </c:dPt>
          <c:dLbls>
            <c:dLbl>
              <c:idx val="0"/>
              <c:layout>
                <c:manualLayout>
                  <c:x val="2.6873454724655257E-2"/>
                  <c:y val="3.27744610074451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CB54-4F8C-9549-5C306EE9C0ED}"/>
                </c:ext>
              </c:extLst>
            </c:dLbl>
            <c:dLbl>
              <c:idx val="1"/>
              <c:layout>
                <c:manualLayout>
                  <c:x val="0.15893451699124839"/>
                  <c:y val="-9.1938371502713154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B54-4F8C-9549-5C306EE9C0ED}"/>
                </c:ext>
              </c:extLst>
            </c:dLbl>
            <c:dLbl>
              <c:idx val="2"/>
              <c:layout>
                <c:manualLayout>
                  <c:x val="-1.8257451341188027E-2"/>
                  <c:y val="-3.0436482788326277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B54-4F8C-9549-5C306EE9C0ED}"/>
                </c:ext>
              </c:extLst>
            </c:dLbl>
            <c:dLbl>
              <c:idx val="3"/>
              <c:layout>
                <c:manualLayout>
                  <c:x val="-1.5636838362071366E-2"/>
                  <c:y val="-1.4697642016628553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B54-4F8C-9549-5C306EE9C0ED}"/>
                </c:ext>
              </c:extLst>
            </c:dLbl>
            <c:dLbl>
              <c:idx val="4"/>
              <c:layout>
                <c:manualLayout>
                  <c:x val="-1.8202494519606377E-3"/>
                  <c:y val="-1.5568115898132168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CB54-4F8C-9549-5C306EE9C0ED}"/>
                </c:ext>
              </c:extLst>
            </c:dLbl>
            <c:dLbl>
              <c:idx val="5"/>
              <c:layout>
                <c:manualLayout>
                  <c:x val="1.4965585744874148E-2"/>
                  <c:y val="-2.5378971737017232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B-CB54-4F8C-9549-5C306EE9C0ED}"/>
                </c:ext>
              </c:extLst>
            </c:dLbl>
            <c:spPr>
              <a:noFill/>
              <a:ln>
                <a:noFill/>
              </a:ln>
              <a:effectLst>
                <a:outerShdw blurRad="50800" dist="38100" dir="2700000" algn="tl" rotWithShape="0">
                  <a:prstClr val="black">
                    <a:alpha val="40000"/>
                  </a:prstClr>
                </a:outerShdw>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s-CO"/>
              </a:p>
            </c:txP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15:spPr xmlns:c15="http://schemas.microsoft.com/office/drawing/2012/chart">
                  <a:prstGeom prst="borderCallout1">
                    <a:avLst/>
                  </a:prstGeom>
                  <a:pattFill prst="pct75">
                    <a:fgClr>
                      <a:schemeClr val="dk1">
                        <a:lumMod val="75000"/>
                        <a:lumOff val="25000"/>
                      </a:schemeClr>
                    </a:fgClr>
                    <a:bgClr>
                      <a:schemeClr val="dk1">
                        <a:lumMod val="65000"/>
                        <a:lumOff val="35000"/>
                      </a:schemeClr>
                    </a:bgClr>
                  </a:pattFill>
                  <a:ln>
                    <a:noFill/>
                  </a:ln>
                </c15:spPr>
              </c:ext>
            </c:extLst>
          </c:dLbls>
          <c:cat>
            <c:strRef>
              <c:f>Encuestas!$B$64:$B$69</c:f>
              <c:strCache>
                <c:ptCount val="6"/>
                <c:pt idx="0">
                  <c:v>Muy buena</c:v>
                </c:pt>
                <c:pt idx="1">
                  <c:v>Buena</c:v>
                </c:pt>
                <c:pt idx="2">
                  <c:v>Regular</c:v>
                </c:pt>
                <c:pt idx="3">
                  <c:v>Mala</c:v>
                </c:pt>
                <c:pt idx="4">
                  <c:v>Muy mala</c:v>
                </c:pt>
                <c:pt idx="5">
                  <c:v>No aplicable</c:v>
                </c:pt>
              </c:strCache>
            </c:strRef>
          </c:cat>
          <c:val>
            <c:numRef>
              <c:f>Encuestas!$C$64:$C$69</c:f>
              <c:numCache>
                <c:formatCode>General</c:formatCode>
                <c:ptCount val="6"/>
                <c:pt idx="0">
                  <c:v>127</c:v>
                </c:pt>
                <c:pt idx="1">
                  <c:v>182</c:v>
                </c:pt>
                <c:pt idx="2">
                  <c:v>172</c:v>
                </c:pt>
                <c:pt idx="3">
                  <c:v>96</c:v>
                </c:pt>
                <c:pt idx="4">
                  <c:v>224</c:v>
                </c:pt>
                <c:pt idx="5">
                  <c:v>82</c:v>
                </c:pt>
              </c:numCache>
            </c:numRef>
          </c:val>
          <c:extLst>
            <c:ext xmlns:c16="http://schemas.microsoft.com/office/drawing/2014/chart" uri="{C3380CC4-5D6E-409C-BE32-E72D297353CC}">
              <c16:uniqueId val="{0000000C-CB54-4F8C-9549-5C306EE9C0ED}"/>
            </c:ext>
          </c:extLst>
        </c:ser>
        <c:ser>
          <c:idx val="1"/>
          <c:order val="1"/>
          <c:dPt>
            <c:idx val="0"/>
            <c:bubble3D val="0"/>
            <c:spPr>
              <a:solidFill>
                <a:schemeClr val="accent6"/>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E-CB54-4F8C-9549-5C306EE9C0ED}"/>
              </c:ext>
            </c:extLst>
          </c:dPt>
          <c:dPt>
            <c:idx val="1"/>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0-CB54-4F8C-9549-5C306EE9C0ED}"/>
              </c:ext>
            </c:extLst>
          </c:dPt>
          <c:dPt>
            <c:idx val="2"/>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2-CB54-4F8C-9549-5C306EE9C0ED}"/>
              </c:ext>
            </c:extLst>
          </c:dPt>
          <c:dPt>
            <c:idx val="3"/>
            <c:bubble3D val="0"/>
            <c:spPr>
              <a:solidFill>
                <a:schemeClr val="accent6">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4-CB54-4F8C-9549-5C306EE9C0ED}"/>
              </c:ext>
            </c:extLst>
          </c:dPt>
          <c:dPt>
            <c:idx val="4"/>
            <c:bubble3D val="0"/>
            <c:spPr>
              <a:solidFill>
                <a:schemeClr val="accent5">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6-CB54-4F8C-9549-5C306EE9C0ED}"/>
              </c:ext>
            </c:extLst>
          </c:dPt>
          <c:dPt>
            <c:idx val="5"/>
            <c:bubble3D val="0"/>
            <c:spPr>
              <a:solidFill>
                <a:schemeClr val="accent4">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8-CB54-4F8C-9549-5C306EE9C0ED}"/>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Encuestas!$B$64:$B$69</c:f>
              <c:strCache>
                <c:ptCount val="6"/>
                <c:pt idx="0">
                  <c:v>Muy buena</c:v>
                </c:pt>
                <c:pt idx="1">
                  <c:v>Buena</c:v>
                </c:pt>
                <c:pt idx="2">
                  <c:v>Regular</c:v>
                </c:pt>
                <c:pt idx="3">
                  <c:v>Mala</c:v>
                </c:pt>
                <c:pt idx="4">
                  <c:v>Muy mala</c:v>
                </c:pt>
                <c:pt idx="5">
                  <c:v>No aplicable</c:v>
                </c:pt>
              </c:strCache>
            </c:strRef>
          </c:cat>
          <c:val>
            <c:numRef>
              <c:f>Encuestas!$D$64:$D$69</c:f>
              <c:numCache>
                <c:formatCode>0.00%</c:formatCode>
                <c:ptCount val="6"/>
                <c:pt idx="0">
                  <c:v>0.14382785956964891</c:v>
                </c:pt>
                <c:pt idx="1">
                  <c:v>0.20611551528878821</c:v>
                </c:pt>
                <c:pt idx="2">
                  <c:v>0.19479048697621745</c:v>
                </c:pt>
                <c:pt idx="3">
                  <c:v>0.1087202718006795</c:v>
                </c:pt>
                <c:pt idx="4">
                  <c:v>0.25368063420158549</c:v>
                </c:pt>
                <c:pt idx="5">
                  <c:v>9.2865232163080402E-2</c:v>
                </c:pt>
              </c:numCache>
            </c:numRef>
          </c:val>
          <c:extLst>
            <c:ext xmlns:c16="http://schemas.microsoft.com/office/drawing/2014/chart" uri="{C3380CC4-5D6E-409C-BE32-E72D297353CC}">
              <c16:uniqueId val="{00000019-CB54-4F8C-9549-5C306EE9C0ED}"/>
            </c:ext>
          </c:extLst>
        </c:ser>
        <c:dLbls>
          <c:showLegendKey val="0"/>
          <c:showVal val="0"/>
          <c:showCatName val="0"/>
          <c:showSerName val="0"/>
          <c:showPercent val="1"/>
          <c:showBubbleSize val="0"/>
          <c:showLeaderLines val="1"/>
        </c:dLbls>
        <c:extLst/>
      </c:pie3DChart>
      <c:spPr>
        <a:noFill/>
        <a:ln>
          <a:noFill/>
        </a:ln>
        <a:effectLst/>
      </c:spPr>
    </c:plotArea>
    <c:legend>
      <c:legendPos val="t"/>
      <c:layout>
        <c:manualLayout>
          <c:xMode val="edge"/>
          <c:yMode val="edge"/>
          <c:x val="0.11458323158074678"/>
          <c:y val="0.90522721994830557"/>
          <c:w val="0.81665074238687152"/>
          <c:h val="6.9486585069303733E-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05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n-US"/>
              <a:t>Sugerencias</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4461362454574403"/>
          <c:y val="0.23335715727841713"/>
          <c:w val="0.74774096076862218"/>
          <c:h val="0.53151584898041593"/>
        </c:manualLayout>
      </c:layout>
      <c:pie3DChart>
        <c:varyColors val="1"/>
        <c:ser>
          <c:idx val="0"/>
          <c:order val="0"/>
          <c:tx>
            <c:strRef>
              <c:f>'Info SIGCMA 1'!$B$43</c:f>
              <c:strCache>
                <c:ptCount val="1"/>
                <c:pt idx="0">
                  <c:v>Asignar Sugerencia</c:v>
                </c:pt>
              </c:strCache>
            </c:strRef>
          </c:tx>
          <c:dPt>
            <c:idx val="0"/>
            <c:bubble3D val="0"/>
            <c:explosion val="9"/>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63E1-4151-AE28-B12D323A1FC2}"/>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63E1-4151-AE28-B12D323A1FC2}"/>
              </c:ext>
            </c:extLst>
          </c:dPt>
          <c:dLbls>
            <c:dLbl>
              <c:idx val="0"/>
              <c:layout>
                <c:manualLayout>
                  <c:x val="-0.45516025107421676"/>
                  <c:y val="3.3946440706761782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bestFit"/>
              <c:showLegendKey val="0"/>
              <c:showVal val="1"/>
              <c:showCatName val="1"/>
              <c:showSerName val="0"/>
              <c:showPercent val="0"/>
              <c:showBubbleSize val="0"/>
              <c:extLst>
                <c:ext xmlns:c15="http://schemas.microsoft.com/office/drawing/2012/chart" uri="{CE6537A1-D6FC-4f65-9D91-7224C49458BB}">
                  <c15:layout>
                    <c:manualLayout>
                      <c:w val="0.54055332704292591"/>
                      <c:h val="0.14664280662200491"/>
                    </c:manualLayout>
                  </c15:layout>
                </c:ext>
                <c:ext xmlns:c16="http://schemas.microsoft.com/office/drawing/2014/chart" uri="{C3380CC4-5D6E-409C-BE32-E72D297353CC}">
                  <c16:uniqueId val="{00000001-63E1-4151-AE28-B12D323A1FC2}"/>
                </c:ext>
              </c:extLst>
            </c:dLbl>
            <c:dLbl>
              <c:idx val="1"/>
              <c:layout>
                <c:manualLayout>
                  <c:x val="0.14304560615748863"/>
                  <c:y val="0.13407542116306764"/>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bestFit"/>
              <c:showLegendKey val="0"/>
              <c:showVal val="1"/>
              <c:showCatName val="1"/>
              <c:showSerName val="0"/>
              <c:showPercent val="0"/>
              <c:showBubbleSize val="0"/>
              <c:extLst>
                <c:ext xmlns:c15="http://schemas.microsoft.com/office/drawing/2012/chart" uri="{CE6537A1-D6FC-4f65-9D91-7224C49458BB}">
                  <c15:layout>
                    <c:manualLayout>
                      <c:w val="0.49203622809995728"/>
                      <c:h val="0.14664280662200491"/>
                    </c:manualLayout>
                  </c15:layout>
                </c:ext>
                <c:ext xmlns:c16="http://schemas.microsoft.com/office/drawing/2014/chart" uri="{C3380CC4-5D6E-409C-BE32-E72D297353CC}">
                  <c16:uniqueId val="{00000003-63E1-4151-AE28-B12D323A1FC2}"/>
                </c:ext>
              </c:extLst>
            </c:dLbl>
            <c:spPr>
              <a:noFill/>
              <a:ln>
                <a:noFill/>
              </a:ln>
              <a:effectLst/>
            </c:spPr>
            <c:dLblPos val="bestFit"/>
            <c:showLegendKey val="0"/>
            <c:showVal val="0"/>
            <c:showCatName val="1"/>
            <c:showSerName val="0"/>
            <c:showPercent val="0"/>
            <c:showBubbleSize val="0"/>
            <c:showLeaderLines val="0"/>
            <c:extLst>
              <c:ext xmlns:c15="http://schemas.microsoft.com/office/drawing/2012/chart" uri="{CE6537A1-D6FC-4f65-9D91-7224C49458BB}"/>
            </c:extLst>
          </c:dLbls>
          <c:cat>
            <c:strRef>
              <c:f>'Info SIGCMA 1'!$C$42:$D$42</c:f>
              <c:strCache>
                <c:ptCount val="2"/>
                <c:pt idx="0">
                  <c:v>Abierto </c:v>
                </c:pt>
                <c:pt idx="1">
                  <c:v>Cerrado </c:v>
                </c:pt>
              </c:strCache>
            </c:strRef>
          </c:cat>
          <c:val>
            <c:numRef>
              <c:f>'Info SIGCMA 1'!$C$43:$D$43</c:f>
              <c:numCache>
                <c:formatCode>General</c:formatCode>
                <c:ptCount val="2"/>
                <c:pt idx="0">
                  <c:v>3</c:v>
                </c:pt>
                <c:pt idx="1">
                  <c:v>18</c:v>
                </c:pt>
              </c:numCache>
            </c:numRef>
          </c:val>
          <c:extLst>
            <c:ext xmlns:c16="http://schemas.microsoft.com/office/drawing/2014/chart" uri="{C3380CC4-5D6E-409C-BE32-E72D297353CC}">
              <c16:uniqueId val="{00000004-63E1-4151-AE28-B12D323A1FC2}"/>
            </c:ext>
          </c:extLst>
        </c:ser>
        <c:dLbls>
          <c:dLblPos val="bestFit"/>
          <c:showLegendKey val="0"/>
          <c:showVal val="0"/>
          <c:showCatName val="1"/>
          <c:showSerName val="0"/>
          <c:showPercent val="0"/>
          <c:showBubbleSize val="0"/>
          <c:showLeaderLines val="0"/>
        </c:dLbls>
      </c:pie3D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n-US"/>
              <a:t>Quejas</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0258880556175498"/>
          <c:y val="0.2274648101419755"/>
          <c:w val="0.85128253291474321"/>
          <c:h val="0.60713945873822639"/>
        </c:manualLayout>
      </c:layout>
      <c:pie3DChart>
        <c:varyColors val="1"/>
        <c:ser>
          <c:idx val="0"/>
          <c:order val="0"/>
          <c:tx>
            <c:strRef>
              <c:f>'Info SIGCMA 1'!$B$45</c:f>
              <c:strCache>
                <c:ptCount val="1"/>
                <c:pt idx="0">
                  <c:v>Tramitar Queja</c:v>
                </c:pt>
              </c:strCache>
            </c:strRef>
          </c:tx>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0DFF-4A5D-9B8F-74F7F07A889C}"/>
              </c:ext>
            </c:extLst>
          </c:dPt>
          <c:dPt>
            <c:idx val="1"/>
            <c:bubble3D val="0"/>
            <c:explosion val="1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0DFF-4A5D-9B8F-74F7F07A889C}"/>
              </c:ext>
            </c:extLst>
          </c:dPt>
          <c:dLbls>
            <c:dLbl>
              <c:idx val="0"/>
              <c:layout>
                <c:manualLayout>
                  <c:x val="-0.10904525934176988"/>
                  <c:y val="-0.10538018216338281"/>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82B1F2BC-1A55-4CA3-9230-F6C2BBC42AF3}" type="CATEGORYNAME">
                      <a:rPr lang="en-US"/>
                      <a:pPr>
                        <a:defRPr/>
                      </a:pPr>
                      <a:t>[NOMBRE DE CATEGORÍA]</a:t>
                    </a:fld>
                    <a:r>
                      <a:rPr lang="en-US" baseline="0"/>
                      <a:t> </a:t>
                    </a:r>
                    <a:fld id="{3C9C0775-6F34-4E9E-8A40-7A336E47A469}" type="VALUE">
                      <a:rPr lang="en-US" baseline="0"/>
                      <a:pPr>
                        <a:defRPr/>
                      </a:pPr>
                      <a:t>[VALOR]</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bestFit"/>
              <c:showLegendKey val="0"/>
              <c:showVal val="1"/>
              <c:showCatName val="1"/>
              <c:showSerName val="0"/>
              <c:showPercent val="0"/>
              <c:showBubbleSize val="0"/>
              <c:extLst>
                <c:ext xmlns:c15="http://schemas.microsoft.com/office/drawing/2012/chart" uri="{CE6537A1-D6FC-4f65-9D91-7224C49458BB}">
                  <c15:layout>
                    <c:manualLayout>
                      <c:w val="0.58219614722125457"/>
                      <c:h val="0.13814344261087091"/>
                    </c:manualLayout>
                  </c15:layout>
                  <c15:dlblFieldTable/>
                  <c15:showDataLabelsRange val="0"/>
                </c:ext>
                <c:ext xmlns:c16="http://schemas.microsoft.com/office/drawing/2014/chart" uri="{C3380CC4-5D6E-409C-BE32-E72D297353CC}">
                  <c16:uniqueId val="{00000001-0DFF-4A5D-9B8F-74F7F07A889C}"/>
                </c:ext>
              </c:extLst>
            </c:dLbl>
            <c:dLbl>
              <c:idx val="1"/>
              <c:layout>
                <c:manualLayout>
                  <c:x val="0.16302032271241826"/>
                  <c:y val="0.20368565239551478"/>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bestFit"/>
              <c:showLegendKey val="0"/>
              <c:showVal val="1"/>
              <c:showCatName val="1"/>
              <c:showSerName val="0"/>
              <c:showPercent val="0"/>
              <c:showBubbleSize val="0"/>
              <c:extLst>
                <c:ext xmlns:c15="http://schemas.microsoft.com/office/drawing/2012/chart" uri="{CE6537A1-D6FC-4f65-9D91-7224C49458BB}">
                  <c15:layout>
                    <c:manualLayout>
                      <c:w val="0.63652842357159278"/>
                      <c:h val="0.13099156554315317"/>
                    </c:manualLayout>
                  </c15:layout>
                </c:ext>
                <c:ext xmlns:c16="http://schemas.microsoft.com/office/drawing/2014/chart" uri="{C3380CC4-5D6E-409C-BE32-E72D297353CC}">
                  <c16:uniqueId val="{00000003-0DFF-4A5D-9B8F-74F7F07A889C}"/>
                </c:ext>
              </c:extLst>
            </c:dLbl>
            <c:spPr>
              <a:noFill/>
              <a:ln>
                <a:noFill/>
              </a:ln>
              <a:effectLst/>
            </c:spPr>
            <c:dLblPos val="outEnd"/>
            <c:showLegendKey val="0"/>
            <c:showVal val="1"/>
            <c:showCatName val="1"/>
            <c:showSerName val="0"/>
            <c:showPercent val="0"/>
            <c:showBubbleSize val="0"/>
            <c:showLeaderLines val="0"/>
            <c:extLst>
              <c:ext xmlns:c15="http://schemas.microsoft.com/office/drawing/2012/chart" uri="{CE6537A1-D6FC-4f65-9D91-7224C49458BB}"/>
            </c:extLst>
          </c:dLbls>
          <c:cat>
            <c:strRef>
              <c:f>'Info SIGCMA 1'!$C$44:$D$44</c:f>
              <c:strCache>
                <c:ptCount val="2"/>
                <c:pt idx="0">
                  <c:v>Abierto </c:v>
                </c:pt>
                <c:pt idx="1">
                  <c:v>Cerrado </c:v>
                </c:pt>
              </c:strCache>
            </c:strRef>
          </c:cat>
          <c:val>
            <c:numRef>
              <c:f>'Info SIGCMA 1'!$C$45:$D$45</c:f>
              <c:numCache>
                <c:formatCode>General</c:formatCode>
                <c:ptCount val="2"/>
                <c:pt idx="0">
                  <c:v>85</c:v>
                </c:pt>
                <c:pt idx="1">
                  <c:v>157</c:v>
                </c:pt>
              </c:numCache>
            </c:numRef>
          </c:val>
          <c:extLst>
            <c:ext xmlns:c16="http://schemas.microsoft.com/office/drawing/2014/chart" uri="{C3380CC4-5D6E-409C-BE32-E72D297353CC}">
              <c16:uniqueId val="{00000004-0DFF-4A5D-9B8F-74F7F07A889C}"/>
            </c:ext>
          </c:extLst>
        </c:ser>
        <c:dLbls>
          <c:dLblPos val="outEnd"/>
          <c:showLegendKey val="0"/>
          <c:showVal val="0"/>
          <c:showCatName val="1"/>
          <c:showSerName val="0"/>
          <c:showPercent val="0"/>
          <c:showBubbleSize val="0"/>
          <c:showLeaderLines val="0"/>
        </c:dLbls>
      </c:pie3D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[QRS Informe 2019 - 4 Trimestre A.xlsx]Info SIGCMA 1!Tabla dinámica4</c:name>
    <c:fmtId val="2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Tiempo</a:t>
            </a:r>
            <a:r>
              <a:rPr lang="en-US" baseline="0"/>
              <a:t> Promedio de Respuesta en Días Calendario de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gradFill flip="none" rotWithShape="1">
            <a:gsLst>
              <a:gs pos="0">
                <a:schemeClr val="accent4">
                  <a:lumMod val="60000"/>
                  <a:lumOff val="40000"/>
                  <a:shade val="30000"/>
                  <a:satMod val="115000"/>
                </a:schemeClr>
              </a:gs>
              <a:gs pos="50000">
                <a:schemeClr val="accent4">
                  <a:lumMod val="60000"/>
                  <a:lumOff val="40000"/>
                  <a:shade val="67500"/>
                  <a:satMod val="115000"/>
                </a:schemeClr>
              </a:gs>
              <a:gs pos="100000">
                <a:schemeClr val="accent4">
                  <a:lumMod val="60000"/>
                  <a:lumOff val="40000"/>
                  <a:shade val="100000"/>
                  <a:satMod val="115000"/>
                </a:schemeClr>
              </a:gs>
            </a:gsLst>
            <a:lin ang="16200000" scaled="1"/>
            <a:tileRect/>
          </a:gra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flip="none" rotWithShape="1">
            <a:gsLst>
              <a:gs pos="0">
                <a:srgbClr val="FF0000">
                  <a:shade val="30000"/>
                  <a:satMod val="115000"/>
                </a:srgbClr>
              </a:gs>
              <a:gs pos="50000">
                <a:srgbClr val="FF0000">
                  <a:shade val="67500"/>
                  <a:satMod val="115000"/>
                </a:srgbClr>
              </a:gs>
              <a:gs pos="100000">
                <a:srgbClr val="FF0000">
                  <a:shade val="100000"/>
                  <a:satMod val="115000"/>
                </a:srgbClr>
              </a:gs>
            </a:gsLst>
            <a:lin ang="5400000" scaled="1"/>
            <a:tileRect/>
          </a:gra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flip="none" rotWithShape="1">
            <a:gsLst>
              <a:gs pos="0">
                <a:schemeClr val="bg1">
                  <a:lumMod val="65000"/>
                  <a:shade val="30000"/>
                  <a:satMod val="115000"/>
                </a:schemeClr>
              </a:gs>
              <a:gs pos="50000">
                <a:schemeClr val="bg1">
                  <a:lumMod val="65000"/>
                  <a:shade val="67500"/>
                  <a:satMod val="115000"/>
                </a:schemeClr>
              </a:gs>
              <a:gs pos="100000">
                <a:schemeClr val="bg1">
                  <a:lumMod val="65000"/>
                  <a:shade val="100000"/>
                  <a:satMod val="115000"/>
                </a:schemeClr>
              </a:gs>
            </a:gsLst>
            <a:path path="circle">
              <a:fillToRect l="100000" b="100000"/>
            </a:path>
            <a:tileRect t="-100000" r="-100000"/>
          </a:gra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flip="none" rotWithShape="1">
            <a:gsLst>
              <a:gs pos="0">
                <a:srgbClr val="FF0000">
                  <a:shade val="30000"/>
                  <a:satMod val="115000"/>
                </a:srgbClr>
              </a:gs>
              <a:gs pos="50000">
                <a:srgbClr val="FF0000">
                  <a:shade val="67500"/>
                  <a:satMod val="115000"/>
                </a:srgbClr>
              </a:gs>
              <a:gs pos="100000">
                <a:srgbClr val="FF0000">
                  <a:shade val="100000"/>
                  <a:satMod val="115000"/>
                </a:srgbClr>
              </a:gs>
            </a:gsLst>
            <a:lin ang="5400000" scaled="1"/>
            <a:tileRect/>
          </a:gradFill>
          <a:ln>
            <a:noFill/>
          </a:ln>
          <a:effectLst/>
          <a:sp3d/>
        </c:spPr>
        <c:dLbl>
          <c:idx val="0"/>
          <c:layout>
            <c:manualLayout>
              <c:x val="2.2222222222222223E-2"/>
              <c:y val="-1.851851851851853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flip="none" rotWithShape="1">
            <a:gsLst>
              <a:gs pos="0">
                <a:schemeClr val="bg1">
                  <a:lumMod val="65000"/>
                  <a:shade val="30000"/>
                  <a:satMod val="115000"/>
                </a:schemeClr>
              </a:gs>
              <a:gs pos="50000">
                <a:schemeClr val="bg1">
                  <a:lumMod val="65000"/>
                  <a:shade val="67500"/>
                  <a:satMod val="115000"/>
                </a:schemeClr>
              </a:gs>
              <a:gs pos="100000">
                <a:schemeClr val="bg1">
                  <a:lumMod val="65000"/>
                  <a:shade val="100000"/>
                  <a:satMod val="115000"/>
                </a:schemeClr>
              </a:gs>
            </a:gsLst>
            <a:path path="circle">
              <a:fillToRect l="100000" b="100000"/>
            </a:path>
            <a:tileRect t="-100000" r="-100000"/>
          </a:gradFill>
          <a:ln>
            <a:noFill/>
          </a:ln>
          <a:effectLst/>
          <a:sp3d/>
        </c:spPr>
        <c:dLbl>
          <c:idx val="0"/>
          <c:layout>
            <c:manualLayout>
              <c:x val="2.4999999999999949E-2"/>
              <c:y val="0"/>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flip="none" rotWithShape="1">
            <a:gsLst>
              <a:gs pos="0">
                <a:srgbClr val="FF0000">
                  <a:shade val="30000"/>
                  <a:satMod val="115000"/>
                </a:srgbClr>
              </a:gs>
              <a:gs pos="50000">
                <a:srgbClr val="FF0000">
                  <a:shade val="67500"/>
                  <a:satMod val="115000"/>
                </a:srgbClr>
              </a:gs>
              <a:gs pos="100000">
                <a:srgbClr val="FF0000">
                  <a:shade val="100000"/>
                  <a:satMod val="115000"/>
                </a:srgbClr>
              </a:gs>
            </a:gsLst>
            <a:lin ang="5400000" scaled="1"/>
            <a:tileRect/>
          </a:gradFill>
          <a:ln>
            <a:noFill/>
          </a:ln>
          <a:effectLst/>
          <a:sp3d/>
        </c:spPr>
        <c:dLbl>
          <c:idx val="0"/>
          <c:layout>
            <c:manualLayout>
              <c:x val="1.6666666666666666E-2"/>
              <c:y val="-8.4875562720133283E-1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6"/>
        <c:spPr>
          <a:gradFill flip="none" rotWithShape="1">
            <a:gsLst>
              <a:gs pos="0">
                <a:schemeClr val="bg1">
                  <a:lumMod val="65000"/>
                  <a:shade val="30000"/>
                  <a:satMod val="115000"/>
                </a:schemeClr>
              </a:gs>
              <a:gs pos="50000">
                <a:schemeClr val="bg1">
                  <a:lumMod val="65000"/>
                  <a:shade val="67500"/>
                  <a:satMod val="115000"/>
                </a:schemeClr>
              </a:gs>
              <a:gs pos="100000">
                <a:schemeClr val="bg1">
                  <a:lumMod val="65000"/>
                  <a:shade val="100000"/>
                  <a:satMod val="115000"/>
                </a:schemeClr>
              </a:gs>
            </a:gsLst>
            <a:path path="circle">
              <a:fillToRect l="100000" b="100000"/>
            </a:path>
            <a:tileRect t="-100000" r="-100000"/>
          </a:gradFill>
          <a:ln>
            <a:noFill/>
          </a:ln>
          <a:effectLst/>
          <a:sp3d/>
        </c:spPr>
        <c:dLbl>
          <c:idx val="0"/>
          <c:layout>
            <c:manualLayout>
              <c:x val="1.9444444444444344E-2"/>
              <c:y val="0"/>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7"/>
        <c:spPr>
          <a:gradFill flip="none" rotWithShape="1">
            <a:gsLst>
              <a:gs pos="0">
                <a:schemeClr val="accent4">
                  <a:lumMod val="60000"/>
                  <a:lumOff val="40000"/>
                  <a:shade val="30000"/>
                  <a:satMod val="115000"/>
                </a:schemeClr>
              </a:gs>
              <a:gs pos="50000">
                <a:schemeClr val="accent4">
                  <a:lumMod val="60000"/>
                  <a:lumOff val="40000"/>
                  <a:shade val="67500"/>
                  <a:satMod val="115000"/>
                </a:schemeClr>
              </a:gs>
              <a:gs pos="100000">
                <a:schemeClr val="accent4">
                  <a:lumMod val="60000"/>
                  <a:lumOff val="40000"/>
                  <a:shade val="100000"/>
                  <a:satMod val="115000"/>
                </a:schemeClr>
              </a:gs>
            </a:gsLst>
            <a:lin ang="16200000" scaled="1"/>
            <a:tileRect/>
          </a:gra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flip="none" rotWithShape="1">
            <a:gsLst>
              <a:gs pos="0">
                <a:srgbClr val="FF0000">
                  <a:shade val="30000"/>
                  <a:satMod val="115000"/>
                </a:srgbClr>
              </a:gs>
              <a:gs pos="50000">
                <a:srgbClr val="FF0000">
                  <a:shade val="67500"/>
                  <a:satMod val="115000"/>
                </a:srgbClr>
              </a:gs>
              <a:gs pos="100000">
                <a:srgbClr val="FF0000">
                  <a:shade val="100000"/>
                  <a:satMod val="115000"/>
                </a:srgbClr>
              </a:gs>
            </a:gsLst>
            <a:lin ang="5400000" scaled="1"/>
            <a:tileRect/>
          </a:gra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9"/>
        <c:dLbl>
          <c:idx val="0"/>
          <c:layout>
            <c:manualLayout>
              <c:x val="2.2222222222222223E-2"/>
              <c:y val="-1.851851851851853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0"/>
        <c:dLbl>
          <c:idx val="0"/>
          <c:layout>
            <c:manualLayout>
              <c:x val="1.6666666666666666E-2"/>
              <c:y val="-8.4875562720133283E-1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1"/>
        <c:spPr>
          <a:gradFill flip="none" rotWithShape="1">
            <a:gsLst>
              <a:gs pos="0">
                <a:schemeClr val="bg1">
                  <a:lumMod val="65000"/>
                  <a:shade val="30000"/>
                  <a:satMod val="115000"/>
                </a:schemeClr>
              </a:gs>
              <a:gs pos="50000">
                <a:schemeClr val="bg1">
                  <a:lumMod val="65000"/>
                  <a:shade val="67500"/>
                  <a:satMod val="115000"/>
                </a:schemeClr>
              </a:gs>
              <a:gs pos="100000">
                <a:schemeClr val="bg1">
                  <a:lumMod val="65000"/>
                  <a:shade val="100000"/>
                  <a:satMod val="115000"/>
                </a:schemeClr>
              </a:gs>
            </a:gsLst>
            <a:path path="circle">
              <a:fillToRect l="100000" b="100000"/>
            </a:path>
            <a:tileRect t="-100000" r="-100000"/>
          </a:gra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2"/>
        <c:dLbl>
          <c:idx val="0"/>
          <c:layout>
            <c:manualLayout>
              <c:x val="2.4999999999999949E-2"/>
              <c:y val="0"/>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3"/>
        <c:dLbl>
          <c:idx val="0"/>
          <c:layout>
            <c:manualLayout>
              <c:x val="1.9444444444444344E-2"/>
              <c:y val="0"/>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a:sp3d/>
        </c:spPr>
        <c:marker>
          <c:symbol val="none"/>
        </c:marker>
      </c:pivotFmt>
      <c:pivotFmt>
        <c:idx val="15"/>
        <c:spPr>
          <a:solidFill>
            <a:schemeClr val="accent1"/>
          </a:solidFill>
          <a:ln>
            <a:noFill/>
          </a:ln>
          <a:effectLst/>
          <a:sp3d/>
        </c:spPr>
        <c:marker>
          <c:symbol val="none"/>
        </c:marker>
      </c:pivotFmt>
      <c:pivotFmt>
        <c:idx val="16"/>
        <c:spPr>
          <a:solidFill>
            <a:schemeClr val="accent1"/>
          </a:solidFill>
          <a:ln>
            <a:noFill/>
          </a:ln>
          <a:effectLst/>
          <a:sp3d/>
        </c:spPr>
        <c:marker>
          <c:symbol val="none"/>
        </c:marker>
      </c:pivotFmt>
      <c:pivotFmt>
        <c:idx val="17"/>
        <c:spPr>
          <a:solidFill>
            <a:schemeClr val="accent1"/>
          </a:solidFill>
          <a:ln>
            <a:noFill/>
          </a:ln>
          <a:effectLst/>
          <a:sp3d/>
        </c:spPr>
        <c:marker>
          <c:symbol val="none"/>
        </c:marker>
      </c:pivotFmt>
      <c:pivotFmt>
        <c:idx val="18"/>
        <c:spPr>
          <a:solidFill>
            <a:schemeClr val="accent1"/>
          </a:solidFill>
          <a:ln>
            <a:noFill/>
          </a:ln>
          <a:effectLst/>
          <a:sp3d/>
        </c:spPr>
        <c:marker>
          <c:symbol val="none"/>
        </c:marker>
      </c:pivotFmt>
      <c:pivotFmt>
        <c:idx val="19"/>
        <c:spPr>
          <a:solidFill>
            <a:schemeClr val="accent1"/>
          </a:solidFill>
          <a:ln>
            <a:noFill/>
          </a:ln>
          <a:effectLst/>
          <a:sp3d/>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eparator>. </c:separator>
          <c:extLst>
            <c:ext xmlns:c15="http://schemas.microsoft.com/office/drawing/2012/chart" uri="{CE6537A1-D6FC-4f65-9D91-7224C49458BB}"/>
          </c:extLst>
        </c:dLbl>
      </c:pivotFmt>
      <c:pivotFmt>
        <c:idx val="20"/>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a:sp3d/>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2"/>
          </a:solidFill>
          <a:ln>
            <a:noFill/>
          </a:ln>
          <a:effectLst/>
          <a:sp3d/>
        </c:spPr>
        <c:dLbl>
          <c:idx val="0"/>
          <c:layout>
            <c:manualLayout>
              <c:x val="1.6204486784830909E-2"/>
              <c:y val="-5.4952999059882691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a:sp3d/>
        </c:spPr>
        <c:dLbl>
          <c:idx val="0"/>
          <c:layout>
            <c:manualLayout>
              <c:x val="2.4691358024691357E-2"/>
              <c:y val="-2.5039127744569352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a:sp3d/>
        </c:spPr>
        <c:dLbl>
          <c:idx val="0"/>
          <c:layout>
            <c:manualLayout>
              <c:x val="1.6460905349794188E-2"/>
              <c:y val="-2.0865939787141137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eparator>. </c:separator>
          <c:extLst>
            <c:ext xmlns:c15="http://schemas.microsoft.com/office/drawing/2012/chart" uri="{CE6537A1-D6FC-4f65-9D91-7224C49458BB}"/>
          </c:extLst>
        </c:dLbl>
      </c:pivotFmt>
      <c:pivotFmt>
        <c:idx val="25"/>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6"/>
        <c:spPr>
          <a:solidFill>
            <a:srgbClr val="FFFF00"/>
          </a:solidFill>
          <a:ln>
            <a:noFill/>
          </a:ln>
          <a:effectLst/>
          <a:sp3d/>
        </c:spPr>
        <c:dLbl>
          <c:idx val="0"/>
          <c:layout>
            <c:manualLayout>
              <c:x val="4.663923182441701E-2"/>
              <c:y val="-3.141875792620117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7"/>
        <c:spPr>
          <a:solidFill>
            <a:srgbClr val="00B050"/>
          </a:solidFill>
          <a:ln>
            <a:noFill/>
          </a:ln>
          <a:effectLst/>
          <a:sp3d/>
        </c:spPr>
        <c:dLbl>
          <c:idx val="0"/>
          <c:layout>
            <c:manualLayout>
              <c:x val="4.9382716049382713E-2"/>
              <c:y val="-7.8546894815502925E-3"/>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8"/>
        <c:spPr>
          <a:solidFill>
            <a:srgbClr val="FF0000"/>
          </a:solidFill>
          <a:ln>
            <a:noFill/>
          </a:ln>
          <a:effectLst/>
          <a:sp3d/>
        </c:spPr>
        <c:dLbl>
          <c:idx val="0"/>
          <c:layout>
            <c:manualLayout>
              <c:x val="4.9382716049382616E-2"/>
              <c:y val="-1.5709378963100585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'Info SIGCMA 1'!$C$66</c:f>
              <c:strCache>
                <c:ptCount val="1"/>
                <c:pt idx="0">
                  <c:v>Total</c:v>
                </c:pt>
              </c:strCache>
            </c:strRef>
          </c:tx>
          <c:spPr>
            <a:solidFill>
              <a:schemeClr val="accent1"/>
            </a:solidFill>
            <a:ln>
              <a:noFill/>
            </a:ln>
            <a:effectLst/>
            <a:sp3d/>
          </c:spPr>
          <c:invertIfNegative val="0"/>
          <c:dPt>
            <c:idx val="0"/>
            <c:invertIfNegative val="0"/>
            <c:bubble3D val="0"/>
            <c:spPr>
              <a:solidFill>
                <a:srgbClr val="FF0000"/>
              </a:solidFill>
              <a:ln>
                <a:noFill/>
              </a:ln>
              <a:effectLst/>
              <a:sp3d/>
            </c:spPr>
            <c:extLst>
              <c:ext xmlns:c16="http://schemas.microsoft.com/office/drawing/2014/chart" uri="{C3380CC4-5D6E-409C-BE32-E72D297353CC}">
                <c16:uniqueId val="{00000001-1828-46DB-AE6C-7BFDD79FB489}"/>
              </c:ext>
            </c:extLst>
          </c:dPt>
          <c:dPt>
            <c:idx val="1"/>
            <c:invertIfNegative val="0"/>
            <c:bubble3D val="0"/>
            <c:spPr>
              <a:solidFill>
                <a:srgbClr val="00B050"/>
              </a:solidFill>
              <a:ln>
                <a:noFill/>
              </a:ln>
              <a:effectLst/>
              <a:sp3d/>
            </c:spPr>
            <c:extLst>
              <c:ext xmlns:c16="http://schemas.microsoft.com/office/drawing/2014/chart" uri="{C3380CC4-5D6E-409C-BE32-E72D297353CC}">
                <c16:uniqueId val="{00000003-1828-46DB-AE6C-7BFDD79FB489}"/>
              </c:ext>
            </c:extLst>
          </c:dPt>
          <c:dPt>
            <c:idx val="2"/>
            <c:invertIfNegative val="0"/>
            <c:bubble3D val="0"/>
            <c:spPr>
              <a:solidFill>
                <a:srgbClr val="FFFF00"/>
              </a:solidFill>
              <a:ln>
                <a:noFill/>
              </a:ln>
              <a:effectLst/>
              <a:sp3d/>
            </c:spPr>
            <c:extLst>
              <c:ext xmlns:c16="http://schemas.microsoft.com/office/drawing/2014/chart" uri="{C3380CC4-5D6E-409C-BE32-E72D297353CC}">
                <c16:uniqueId val="{00000005-1828-46DB-AE6C-7BFDD79FB489}"/>
              </c:ext>
            </c:extLst>
          </c:dPt>
          <c:dLbls>
            <c:dLbl>
              <c:idx val="0"/>
              <c:layout>
                <c:manualLayout>
                  <c:x val="4.9382716049382616E-2"/>
                  <c:y val="-1.57093789631005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828-46DB-AE6C-7BFDD79FB489}"/>
                </c:ext>
              </c:extLst>
            </c:dLbl>
            <c:dLbl>
              <c:idx val="1"/>
              <c:layout>
                <c:manualLayout>
                  <c:x val="4.9382716049382713E-2"/>
                  <c:y val="-7.854689481550292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828-46DB-AE6C-7BFDD79FB489}"/>
                </c:ext>
              </c:extLst>
            </c:dLbl>
            <c:dLbl>
              <c:idx val="2"/>
              <c:layout>
                <c:manualLayout>
                  <c:x val="4.663923182441701E-2"/>
                  <c:y val="-3.1418757926201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828-46DB-AE6C-7BFDD79FB489}"/>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 SIGCMA 1'!$B$67:$B$71</c:f>
              <c:strCache>
                <c:ptCount val="4"/>
                <c:pt idx="0">
                  <c:v>Asignar Sugerencia</c:v>
                </c:pt>
                <c:pt idx="1">
                  <c:v>Tramitar Queja</c:v>
                </c:pt>
                <c:pt idx="2">
                  <c:v>Tramitar Reclamo</c:v>
                </c:pt>
                <c:pt idx="3">
                  <c:v>Tramitar Peticiones</c:v>
                </c:pt>
              </c:strCache>
            </c:strRef>
          </c:cat>
          <c:val>
            <c:numRef>
              <c:f>'Info SIGCMA 1'!$C$67:$C$71</c:f>
              <c:numCache>
                <c:formatCode>0</c:formatCode>
                <c:ptCount val="4"/>
                <c:pt idx="0">
                  <c:v>7.7777777777777777</c:v>
                </c:pt>
                <c:pt idx="1">
                  <c:v>8.3949044585987256</c:v>
                </c:pt>
                <c:pt idx="2">
                  <c:v>9.9069767441860463</c:v>
                </c:pt>
                <c:pt idx="3">
                  <c:v>2.01949860724234</c:v>
                </c:pt>
              </c:numCache>
            </c:numRef>
          </c:val>
          <c:extLst>
            <c:ext xmlns:c16="http://schemas.microsoft.com/office/drawing/2014/chart" uri="{C3380CC4-5D6E-409C-BE32-E72D297353CC}">
              <c16:uniqueId val="{00000006-1828-46DB-AE6C-7BFDD79FB489}"/>
            </c:ext>
          </c:extLst>
        </c:ser>
        <c:dLbls>
          <c:showLegendKey val="0"/>
          <c:showVal val="0"/>
          <c:showCatName val="0"/>
          <c:showSerName val="0"/>
          <c:showPercent val="0"/>
          <c:showBubbleSize val="0"/>
        </c:dLbls>
        <c:gapWidth val="14"/>
        <c:gapDepth val="20"/>
        <c:shape val="box"/>
        <c:axId val="203497328"/>
        <c:axId val="203495152"/>
        <c:axId val="0"/>
      </c:bar3DChart>
      <c:catAx>
        <c:axId val="20349732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203495152"/>
        <c:crosses val="autoZero"/>
        <c:auto val="1"/>
        <c:lblAlgn val="ctr"/>
        <c:lblOffset val="100"/>
        <c:noMultiLvlLbl val="0"/>
      </c:catAx>
      <c:valAx>
        <c:axId val="203495152"/>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34973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sVisible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n-US"/>
              <a:t>Reclamos</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'Info SIGCMA 1'!$B$47</c:f>
              <c:strCache>
                <c:ptCount val="1"/>
                <c:pt idx="0">
                  <c:v>Tramitar Reclamo</c:v>
                </c:pt>
              </c:strCache>
            </c:strRef>
          </c:tx>
          <c:dPt>
            <c:idx val="0"/>
            <c:bubble3D val="0"/>
            <c:explosion val="1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7D37-4F6C-A9A0-752F8D7953AF}"/>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7D37-4F6C-A9A0-752F8D7953AF}"/>
              </c:ext>
            </c:extLst>
          </c:dPt>
          <c:dLbls>
            <c:dLbl>
              <c:idx val="0"/>
              <c:layout>
                <c:manualLayout>
                  <c:x val="-2.5551164162141557E-7"/>
                  <c:y val="-0.11877744044144325"/>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D099893B-97B1-4574-91C3-8F97D1BBEE31}" type="CATEGORYNAME">
                      <a:rPr lang="en-US"/>
                      <a:pPr>
                        <a:defRPr/>
                      </a:pPr>
                      <a:t>[NOMBRE DE CATEGORÍA]</a:t>
                    </a:fld>
                    <a:r>
                      <a:rPr lang="en-US" baseline="0"/>
                      <a:t> </a:t>
                    </a:r>
                    <a:fld id="{B6A6DA12-A89A-472C-9240-F854237EB4C4}" type="VALUE">
                      <a:rPr lang="en-US" baseline="0"/>
                      <a:pPr>
                        <a:defRPr/>
                      </a:pPr>
                      <a:t>[VALOR]</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bestFit"/>
              <c:showLegendKey val="0"/>
              <c:showVal val="1"/>
              <c:showCatName val="1"/>
              <c:showSerName val="0"/>
              <c:showPercent val="0"/>
              <c:showBubbleSize val="0"/>
              <c:extLst>
                <c:ext xmlns:c15="http://schemas.microsoft.com/office/drawing/2012/chart" uri="{CE6537A1-D6FC-4f65-9D91-7224C49458BB}">
                  <c15:layout>
                    <c:manualLayout>
                      <c:w val="0.37855113176509081"/>
                      <c:h val="0.17158040168328706"/>
                    </c:manualLayout>
                  </c15:layout>
                  <c15:dlblFieldTable/>
                  <c15:showDataLabelsRange val="0"/>
                </c:ext>
                <c:ext xmlns:c16="http://schemas.microsoft.com/office/drawing/2014/chart" uri="{C3380CC4-5D6E-409C-BE32-E72D297353CC}">
                  <c16:uniqueId val="{00000001-7D37-4F6C-A9A0-752F8D7953AF}"/>
                </c:ext>
              </c:extLst>
            </c:dLbl>
            <c:dLbl>
              <c:idx val="1"/>
              <c:layout>
                <c:manualLayout>
                  <c:x val="0.30786980966426786"/>
                  <c:y val="0.19546728729754501"/>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bestFit"/>
              <c:showLegendKey val="0"/>
              <c:showVal val="1"/>
              <c:showCatName val="1"/>
              <c:showSerName val="0"/>
              <c:showPercent val="0"/>
              <c:showBubbleSize val="0"/>
              <c:extLst>
                <c:ext xmlns:c15="http://schemas.microsoft.com/office/drawing/2012/chart" uri="{CE6537A1-D6FC-4f65-9D91-7224C49458BB}">
                  <c15:layout>
                    <c:manualLayout>
                      <c:w val="0.38825894346721257"/>
                      <c:h val="0.17158057422517944"/>
                    </c:manualLayout>
                  </c15:layout>
                </c:ext>
                <c:ext xmlns:c16="http://schemas.microsoft.com/office/drawing/2014/chart" uri="{C3380CC4-5D6E-409C-BE32-E72D297353CC}">
                  <c16:uniqueId val="{00000003-7D37-4F6C-A9A0-752F8D7953AF}"/>
                </c:ext>
              </c:extLst>
            </c:dLbl>
            <c:spPr>
              <a:noFill/>
              <a:ln>
                <a:noFill/>
              </a:ln>
              <a:effectLst/>
            </c:spPr>
            <c:dLblPos val="outEnd"/>
            <c:showLegendKey val="0"/>
            <c:showVal val="1"/>
            <c:showCatName val="1"/>
            <c:showSerName val="0"/>
            <c:showPercent val="0"/>
            <c:showBubbleSize val="0"/>
            <c:showLeaderLines val="0"/>
            <c:extLst>
              <c:ext xmlns:c15="http://schemas.microsoft.com/office/drawing/2012/chart" uri="{CE6537A1-D6FC-4f65-9D91-7224C49458BB}"/>
            </c:extLst>
          </c:dLbls>
          <c:cat>
            <c:strRef>
              <c:f>'Info SIGCMA 1'!$C$46:$D$46</c:f>
              <c:strCache>
                <c:ptCount val="2"/>
                <c:pt idx="0">
                  <c:v>Abierto </c:v>
                </c:pt>
                <c:pt idx="1">
                  <c:v>Cerrado </c:v>
                </c:pt>
              </c:strCache>
            </c:strRef>
          </c:cat>
          <c:val>
            <c:numRef>
              <c:f>'Info SIGCMA 1'!$C$47:$D$47</c:f>
              <c:numCache>
                <c:formatCode>General</c:formatCode>
                <c:ptCount val="2"/>
                <c:pt idx="0">
                  <c:v>21</c:v>
                </c:pt>
                <c:pt idx="1">
                  <c:v>43</c:v>
                </c:pt>
              </c:numCache>
            </c:numRef>
          </c:val>
          <c:extLst>
            <c:ext xmlns:c16="http://schemas.microsoft.com/office/drawing/2014/chart" uri="{C3380CC4-5D6E-409C-BE32-E72D297353CC}">
              <c16:uniqueId val="{00000004-7D37-4F6C-A9A0-752F8D7953AF}"/>
            </c:ext>
          </c:extLst>
        </c:ser>
        <c:dLbls>
          <c:dLblPos val="outEnd"/>
          <c:showLegendKey val="0"/>
          <c:showVal val="0"/>
          <c:showCatName val="1"/>
          <c:showSerName val="0"/>
          <c:showPercent val="0"/>
          <c:showBubbleSize val="0"/>
          <c:showLeaderLines val="0"/>
        </c:dLbls>
      </c:pie3D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[QRS Informe 2019 - 4 Trimestre A.xlsx]Info SIGCMA 1!Tabla dinámica2</c:name>
    <c:fmtId val="15"/>
  </c:pivotSource>
  <c:chart>
    <c:autoTitleDeleted val="0"/>
    <c:pivotFmts>
      <c:pivotFmt>
        <c:idx val="0"/>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dLbl>
          <c:idx val="0"/>
          <c:layout>
            <c:manualLayout>
              <c:x val="-1.9444444444444445E-2"/>
              <c:y val="-4.6296296296296511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dLbl>
          <c:idx val="0"/>
          <c:layout>
            <c:manualLayout>
              <c:x val="-8.3333333333333332E-3"/>
              <c:y val="0"/>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pivotFmt>
      <c:pivotFmt>
        <c:idx val="5"/>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pivotFmt>
      <c:pivotFmt>
        <c:idx val="6"/>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pivotFmt>
      <c:pivotFmt>
        <c:idx val="7"/>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pivotFmt>
      <c:pivotFmt>
        <c:idx val="8"/>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pivotFmt>
      <c:pivotFmt>
        <c:idx val="9"/>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pivotFmt>
      <c:pivotFmt>
        <c:idx val="10"/>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pivotFmt>
      <c:pivotFmt>
        <c:idx val="11"/>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pivotFmt>
      <c:pivotFmt>
        <c:idx val="12"/>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pivotFmt>
      <c:pivotFmt>
        <c:idx val="13"/>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view3D>
      <c:rotX val="0"/>
      <c:rotY val="0"/>
      <c:depthPercent val="60"/>
      <c:rAngAx val="0"/>
      <c:perspective val="100"/>
    </c:view3D>
    <c:floor>
      <c:thickness val="0"/>
      <c:spPr>
        <a:solidFill>
          <a:schemeClr val="lt1">
            <a:lumMod val="95000"/>
          </a:schemeClr>
        </a:solid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'Info SIGCMA 1'!$C$23:$C$24</c:f>
              <c:strCache>
                <c:ptCount val="1"/>
                <c:pt idx="0">
                  <c:v>Abierto</c:v>
                </c:pt>
              </c:strCache>
            </c:strRef>
          </c:tx>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invertIfNegative val="0"/>
          <c:dPt>
            <c:idx val="4"/>
            <c:invertIfNegative val="0"/>
            <c:bubble3D val="0"/>
            <c:extLst>
              <c:ext xmlns:c16="http://schemas.microsoft.com/office/drawing/2014/chart" uri="{C3380CC4-5D6E-409C-BE32-E72D297353CC}">
                <c16:uniqueId val="{00000000-F242-4757-8FAA-0145ED09BB11}"/>
              </c:ext>
            </c:extLst>
          </c:dPt>
          <c:dPt>
            <c:idx val="5"/>
            <c:invertIfNegative val="0"/>
            <c:bubble3D val="0"/>
            <c:extLst>
              <c:ext xmlns:c16="http://schemas.microsoft.com/office/drawing/2014/chart" uri="{C3380CC4-5D6E-409C-BE32-E72D297353CC}">
                <c16:uniqueId val="{00000001-F242-4757-8FAA-0145ED09BB11}"/>
              </c:ext>
            </c:extLst>
          </c:dPt>
          <c:cat>
            <c:strRef>
              <c:f>'Info SIGCMA 1'!$B$25:$B$28</c:f>
              <c:strCache>
                <c:ptCount val="3"/>
                <c:pt idx="0">
                  <c:v>Octubre</c:v>
                </c:pt>
                <c:pt idx="1">
                  <c:v>Noviembre</c:v>
                </c:pt>
                <c:pt idx="2">
                  <c:v>Diciembre</c:v>
                </c:pt>
              </c:strCache>
            </c:strRef>
          </c:cat>
          <c:val>
            <c:numRef>
              <c:f>'Info SIGCMA 1'!$C$25:$C$28</c:f>
              <c:numCache>
                <c:formatCode>General</c:formatCode>
                <c:ptCount val="3"/>
                <c:pt idx="0">
                  <c:v>29</c:v>
                </c:pt>
                <c:pt idx="1">
                  <c:v>41</c:v>
                </c:pt>
                <c:pt idx="2">
                  <c:v>18</c:v>
                </c:pt>
              </c:numCache>
            </c:numRef>
          </c:val>
          <c:extLst>
            <c:ext xmlns:c16="http://schemas.microsoft.com/office/drawing/2014/chart" uri="{C3380CC4-5D6E-409C-BE32-E72D297353CC}">
              <c16:uniqueId val="{00000002-F242-4757-8FAA-0145ED09BB11}"/>
            </c:ext>
          </c:extLst>
        </c:ser>
        <c:ser>
          <c:idx val="1"/>
          <c:order val="1"/>
          <c:tx>
            <c:strRef>
              <c:f>'Info SIGCMA 1'!$D$23:$D$24</c:f>
              <c:strCache>
                <c:ptCount val="1"/>
                <c:pt idx="0">
                  <c:v>Cerrado</c:v>
                </c:pt>
              </c:strCache>
            </c:strRef>
          </c:tx>
          <c:spPr>
            <a:solidFill>
              <a:schemeClr val="accent2">
                <a:alpha val="85000"/>
              </a:schemeClr>
            </a:solidFill>
            <a:ln w="9525" cap="flat" cmpd="sng" algn="ctr">
              <a:solidFill>
                <a:schemeClr val="accent2">
                  <a:lumMod val="75000"/>
                </a:schemeClr>
              </a:solidFill>
              <a:round/>
            </a:ln>
            <a:effectLst/>
            <a:sp3d contourW="9525">
              <a:contourClr>
                <a:schemeClr val="accent2">
                  <a:lumMod val="75000"/>
                </a:schemeClr>
              </a:contourClr>
            </a:sp3d>
          </c:spPr>
          <c:invertIfNegative val="0"/>
          <c:cat>
            <c:strRef>
              <c:f>'Info SIGCMA 1'!$B$25:$B$28</c:f>
              <c:strCache>
                <c:ptCount val="3"/>
                <c:pt idx="0">
                  <c:v>Octubre</c:v>
                </c:pt>
                <c:pt idx="1">
                  <c:v>Noviembre</c:v>
                </c:pt>
                <c:pt idx="2">
                  <c:v>Diciembre</c:v>
                </c:pt>
              </c:strCache>
            </c:strRef>
          </c:cat>
          <c:val>
            <c:numRef>
              <c:f>'Info SIGCMA 1'!$D$25:$D$28</c:f>
              <c:numCache>
                <c:formatCode>General</c:formatCode>
                <c:ptCount val="3"/>
                <c:pt idx="0">
                  <c:v>220</c:v>
                </c:pt>
                <c:pt idx="1">
                  <c:v>234</c:v>
                </c:pt>
                <c:pt idx="2">
                  <c:v>155</c:v>
                </c:pt>
              </c:numCache>
            </c:numRef>
          </c:val>
          <c:extLst>
            <c:ext xmlns:c16="http://schemas.microsoft.com/office/drawing/2014/chart" uri="{C3380CC4-5D6E-409C-BE32-E72D297353CC}">
              <c16:uniqueId val="{00000002-9474-4F7F-B613-8845FDB68A3A}"/>
            </c:ext>
          </c:extLst>
        </c:ser>
        <c:dLbls>
          <c:showLegendKey val="0"/>
          <c:showVal val="0"/>
          <c:showCatName val="0"/>
          <c:showSerName val="0"/>
          <c:showPercent val="0"/>
          <c:showBubbleSize val="0"/>
        </c:dLbls>
        <c:gapWidth val="65"/>
        <c:shape val="box"/>
        <c:axId val="203494608"/>
        <c:axId val="203488624"/>
        <c:axId val="0"/>
      </c:bar3DChart>
      <c:catAx>
        <c:axId val="203494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203488624"/>
        <c:crosses val="autoZero"/>
        <c:auto val="1"/>
        <c:lblAlgn val="ctr"/>
        <c:lblOffset val="100"/>
        <c:noMultiLvlLbl val="0"/>
      </c:catAx>
      <c:valAx>
        <c:axId val="20348862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crossAx val="203494608"/>
        <c:crosses val="autoZero"/>
        <c:crossBetween val="between"/>
      </c:valAx>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no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n-US"/>
              <a:t>PETICIONES</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'Info SIGCMA 1'!$B$49</c:f>
              <c:strCache>
                <c:ptCount val="1"/>
                <c:pt idx="0">
                  <c:v>Tramitar Peticiones</c:v>
                </c:pt>
              </c:strCache>
            </c:strRef>
          </c:tx>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9FDB-4BBB-BDA3-6DC2704B0835}"/>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9FDB-4BBB-BDA3-6DC2704B0835}"/>
              </c:ext>
            </c:extLst>
          </c:dPt>
          <c:dLbls>
            <c:dLbl>
              <c:idx val="0"/>
              <c:layout>
                <c:manualLayout>
                  <c:x val="0.27257981928172609"/>
                  <c:y val="-1.0791363849950759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bestFit"/>
              <c:showLegendKey val="0"/>
              <c:showVal val="1"/>
              <c:showCatName val="1"/>
              <c:showSerName val="0"/>
              <c:showPercent val="0"/>
              <c:showBubbleSize val="0"/>
              <c:extLst>
                <c:ext xmlns:c15="http://schemas.microsoft.com/office/drawing/2012/chart" uri="{CE6537A1-D6FC-4f65-9D91-7224C49458BB}">
                  <c15:layout>
                    <c:manualLayout>
                      <c:w val="0.37947004841434578"/>
                      <c:h val="0.14789564156357515"/>
                    </c:manualLayout>
                  </c15:layout>
                </c:ext>
                <c:ext xmlns:c16="http://schemas.microsoft.com/office/drawing/2014/chart" uri="{C3380CC4-5D6E-409C-BE32-E72D297353CC}">
                  <c16:uniqueId val="{00000001-9FDB-4BBB-BDA3-6DC2704B0835}"/>
                </c:ext>
              </c:extLst>
            </c:dLbl>
            <c:dLbl>
              <c:idx val="1"/>
              <c:layout>
                <c:manualLayout>
                  <c:x val="0.23345588235294121"/>
                  <c:y val="-1.6182466870540264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bestFit"/>
              <c:showLegendKey val="0"/>
              <c:showVal val="1"/>
              <c:showCatName val="1"/>
              <c:showSerName val="0"/>
              <c:showPercent val="0"/>
              <c:showBubbleSize val="0"/>
              <c:extLst>
                <c:ext xmlns:c15="http://schemas.microsoft.com/office/drawing/2012/chart" uri="{CE6537A1-D6FC-4f65-9D91-7224C49458BB}">
                  <c15:layout>
                    <c:manualLayout>
                      <c:w val="0.33964613970588231"/>
                      <c:h val="0.21368968739381583"/>
                    </c:manualLayout>
                  </c15:layout>
                </c:ext>
                <c:ext xmlns:c16="http://schemas.microsoft.com/office/drawing/2014/chart" uri="{C3380CC4-5D6E-409C-BE32-E72D297353CC}">
                  <c16:uniqueId val="{00000003-9FDB-4BBB-BDA3-6DC2704B0835}"/>
                </c:ext>
              </c:extLst>
            </c:dLbl>
            <c:spPr>
              <a:noFill/>
              <a:ln>
                <a:noFill/>
              </a:ln>
              <a:effectLst/>
            </c:spPr>
            <c:dLblPos val="outEnd"/>
            <c:showLegendKey val="0"/>
            <c:showVal val="1"/>
            <c:showCatName val="1"/>
            <c:showSerName val="0"/>
            <c:showPercent val="0"/>
            <c:showBubbleSize val="0"/>
            <c:showLeaderLines val="0"/>
            <c:extLst>
              <c:ext xmlns:c15="http://schemas.microsoft.com/office/drawing/2012/chart" uri="{CE6537A1-D6FC-4f65-9D91-7224C49458BB}"/>
            </c:extLst>
          </c:dLbls>
          <c:cat>
            <c:strRef>
              <c:f>'Info SIGCMA 1'!$C$48:$D$48</c:f>
              <c:strCache>
                <c:ptCount val="2"/>
                <c:pt idx="0">
                  <c:v>Abierto </c:v>
                </c:pt>
                <c:pt idx="1">
                  <c:v>Cerrado </c:v>
                </c:pt>
              </c:strCache>
            </c:strRef>
          </c:cat>
          <c:val>
            <c:numRef>
              <c:f>'Info SIGCMA 1'!$C$49:$D$49</c:f>
              <c:numCache>
                <c:formatCode>General</c:formatCode>
                <c:ptCount val="2"/>
                <c:pt idx="0">
                  <c:v>11</c:v>
                </c:pt>
                <c:pt idx="1">
                  <c:v>359</c:v>
                </c:pt>
              </c:numCache>
            </c:numRef>
          </c:val>
          <c:extLst>
            <c:ext xmlns:c16="http://schemas.microsoft.com/office/drawing/2014/chart" uri="{C3380CC4-5D6E-409C-BE32-E72D297353CC}">
              <c16:uniqueId val="{00000004-9FDB-4BBB-BDA3-6DC2704B0835}"/>
            </c:ext>
          </c:extLst>
        </c:ser>
        <c:dLbls>
          <c:dLblPos val="outEnd"/>
          <c:showLegendKey val="0"/>
          <c:showVal val="0"/>
          <c:showCatName val="1"/>
          <c:showSerName val="0"/>
          <c:showPercent val="0"/>
          <c:showBubbleSize val="0"/>
          <c:showLeaderLines val="0"/>
        </c:dLbls>
      </c:pie3D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[QRS Informe 2019 - 4 Trimestre A.xlsx]Info SIGOB_IUS!Tabla dinámica1</c:name>
    <c:fmtId val="0"/>
  </c:pivotSource>
  <c:chart>
    <c:autoTitleDeleted val="1"/>
    <c:pivotFmts>
      <c:pivotFmt>
        <c:idx val="0"/>
        <c:spPr>
          <a:solidFill>
            <a:schemeClr val="accent1">
              <a:alpha val="85000"/>
            </a:schemeClr>
          </a:solidFill>
          <a:ln w="9525" cap="flat" cmpd="sng" algn="ctr">
            <a:solidFill>
              <a:schemeClr val="lt1">
                <a:alpha val="50000"/>
              </a:schemeClr>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alpha val="85000"/>
            </a:schemeClr>
          </a:solidFill>
          <a:ln w="9525" cap="flat" cmpd="sng" algn="ctr">
            <a:solidFill>
              <a:schemeClr val="lt1">
                <a:alpha val="50000"/>
              </a:schemeClr>
            </a:solidFill>
            <a:round/>
          </a:ln>
          <a:effectLst/>
        </c:spPr>
        <c:dLbl>
          <c:idx val="0"/>
          <c:layout>
            <c:manualLayout>
              <c:x val="0"/>
              <c:y val="-0.25904767085067787"/>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alpha val="85000"/>
            </a:schemeClr>
          </a:solidFill>
          <a:ln w="9525" cap="flat" cmpd="sng" algn="ctr">
            <a:solidFill>
              <a:schemeClr val="lt1">
                <a:alpha val="50000"/>
              </a:schemeClr>
            </a:solidFill>
            <a:round/>
          </a:ln>
          <a:effectLst/>
        </c:spPr>
        <c:dLbl>
          <c:idx val="0"/>
          <c:layout>
            <c:manualLayout>
              <c:x val="-2.3594751026446319E-17"/>
              <c:y val="-0.13714288456800591"/>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alpha val="85000"/>
            </a:schemeClr>
          </a:solidFill>
          <a:ln w="9525" cap="flat" cmpd="sng" algn="ctr">
            <a:solidFill>
              <a:schemeClr val="lt1">
                <a:alpha val="50000"/>
              </a:schemeClr>
            </a:solidFill>
            <a:round/>
          </a:ln>
          <a:effectLst/>
        </c:spPr>
        <c:dLbl>
          <c:idx val="0"/>
          <c:layout>
            <c:manualLayout>
              <c:x val="-4.7189502052892639E-17"/>
              <c:y val="-0.38095245713334985"/>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alpha val="85000"/>
            </a:schemeClr>
          </a:solidFill>
          <a:ln w="9525" cap="flat" cmpd="sng" algn="ctr">
            <a:solidFill>
              <a:schemeClr val="lt1">
                <a:alpha val="50000"/>
              </a:schemeClr>
            </a:solidFill>
            <a:round/>
          </a:ln>
          <a:effectLst/>
        </c:spPr>
        <c:dLbl>
          <c:idx val="0"/>
          <c:layout>
            <c:manualLayout>
              <c:x val="0"/>
              <c:y val="-0.187936545519119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alpha val="85000"/>
            </a:schemeClr>
          </a:solidFill>
          <a:ln w="9525" cap="flat" cmpd="sng" algn="ctr">
            <a:solidFill>
              <a:schemeClr val="lt1">
                <a:alpha val="50000"/>
              </a:schemeClr>
            </a:solidFill>
            <a:round/>
          </a:ln>
          <a:effectLst/>
        </c:spPr>
        <c:dLbl>
          <c:idx val="0"/>
          <c:layout>
            <c:manualLayout>
              <c:x val="-8.4875547249962092E-17"/>
              <c:y val="-0.18406285072951747"/>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alpha val="85000"/>
            </a:schemeClr>
          </a:solidFill>
          <a:ln w="9525" cap="flat" cmpd="sng" algn="ctr">
            <a:solidFill>
              <a:schemeClr val="lt1">
                <a:alpha val="50000"/>
              </a:schemeClr>
            </a:solidFill>
            <a:round/>
          </a:ln>
          <a:effectLst/>
        </c:spPr>
        <c:dLbl>
          <c:idx val="0"/>
          <c:layout>
            <c:manualLayout>
              <c:x val="0"/>
              <c:y val="-0.12570145903479246"/>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alpha val="85000"/>
            </a:schemeClr>
          </a:solidFill>
          <a:ln w="9525" cap="flat" cmpd="sng" algn="ctr">
            <a:solidFill>
              <a:schemeClr val="lt1">
                <a:alpha val="50000"/>
              </a:schemeClr>
            </a:solidFill>
            <a:round/>
          </a:ln>
          <a:effectLst/>
        </c:spPr>
        <c:dLbl>
          <c:idx val="0"/>
          <c:layout>
            <c:manualLayout>
              <c:x val="-2.314814392896266E-3"/>
              <c:y val="-8.0808080808080732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alpha val="85000"/>
            </a:schemeClr>
          </a:solidFill>
          <a:ln w="9525" cap="flat" cmpd="sng" algn="ctr">
            <a:solidFill>
              <a:schemeClr val="lt1">
                <a:alpha val="50000"/>
              </a:schemeClr>
            </a:solidFill>
            <a:round/>
          </a:ln>
          <a:effectLst/>
        </c:spPr>
        <c:dLbl>
          <c:idx val="0"/>
          <c:layout>
            <c:manualLayout>
              <c:x val="0"/>
              <c:y val="-0.15712682379349047"/>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alpha val="85000"/>
            </a:schemeClr>
          </a:solidFill>
          <a:ln w="9525" cap="flat" cmpd="sng" algn="ctr">
            <a:solidFill>
              <a:schemeClr val="lt1">
                <a:alpha val="50000"/>
              </a:schemeClr>
            </a:solidFill>
            <a:round/>
          </a:ln>
          <a:effectLst/>
        </c:spPr>
        <c:dLbl>
          <c:idx val="0"/>
          <c:layout>
            <c:manualLayout>
              <c:x val="-4.629628785792362E-3"/>
              <c:y val="-0.2020202020202020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2.1164021164021163E-2"/>
          <c:y val="0.18554924345441692"/>
          <c:w val="0.94022784189013409"/>
          <c:h val="0.69081018688867635"/>
        </c:manualLayout>
      </c:layout>
      <c:barChart>
        <c:barDir val="col"/>
        <c:grouping val="stacked"/>
        <c:varyColors val="0"/>
        <c:ser>
          <c:idx val="0"/>
          <c:order val="0"/>
          <c:tx>
            <c:strRef>
              <c:f>'Info SIGOB_IUS'!$B$7</c:f>
              <c:strCache>
                <c:ptCount val="1"/>
                <c:pt idx="0">
                  <c:v>Total</c:v>
                </c:pt>
              </c:strCache>
            </c:strRef>
          </c:tx>
          <c:spPr>
            <a:solidFill>
              <a:schemeClr val="accent1">
                <a:alpha val="85000"/>
              </a:schemeClr>
            </a:solidFill>
            <a:ln w="9525" cap="flat" cmpd="sng" algn="ctr">
              <a:solidFill>
                <a:schemeClr val="lt1">
                  <a:alpha val="50000"/>
                </a:schemeClr>
              </a:solidFill>
              <a:round/>
            </a:ln>
            <a:effectLst/>
          </c:spPr>
          <c:invertIfNegative val="0"/>
          <c:dPt>
            <c:idx val="0"/>
            <c:invertIfNegative val="0"/>
            <c:bubble3D val="0"/>
            <c:extLst>
              <c:ext xmlns:c16="http://schemas.microsoft.com/office/drawing/2014/chart" uri="{C3380CC4-5D6E-409C-BE32-E72D297353CC}">
                <c16:uniqueId val="{00000000-F418-4377-A813-A4F1D25531F0}"/>
              </c:ext>
            </c:extLst>
          </c:dPt>
          <c:dPt>
            <c:idx val="1"/>
            <c:invertIfNegative val="0"/>
            <c:bubble3D val="0"/>
            <c:extLst>
              <c:ext xmlns:c16="http://schemas.microsoft.com/office/drawing/2014/chart" uri="{C3380CC4-5D6E-409C-BE32-E72D297353CC}">
                <c16:uniqueId val="{00000001-F418-4377-A813-A4F1D25531F0}"/>
              </c:ext>
            </c:extLst>
          </c:dPt>
          <c:dPt>
            <c:idx val="2"/>
            <c:invertIfNegative val="0"/>
            <c:bubble3D val="0"/>
            <c:extLst>
              <c:ext xmlns:c16="http://schemas.microsoft.com/office/drawing/2014/chart" uri="{C3380CC4-5D6E-409C-BE32-E72D297353CC}">
                <c16:uniqueId val="{00000002-F418-4377-A813-A4F1D25531F0}"/>
              </c:ext>
            </c:extLst>
          </c:dPt>
          <c:dPt>
            <c:idx val="3"/>
            <c:invertIfNegative val="0"/>
            <c:bubble3D val="0"/>
            <c:extLst>
              <c:ext xmlns:c16="http://schemas.microsoft.com/office/drawing/2014/chart" uri="{C3380CC4-5D6E-409C-BE32-E72D297353CC}">
                <c16:uniqueId val="{00000003-F418-4377-A813-A4F1D25531F0}"/>
              </c:ext>
            </c:extLst>
          </c:dPt>
          <c:dPt>
            <c:idx val="4"/>
            <c:invertIfNegative val="0"/>
            <c:bubble3D val="0"/>
            <c:extLst>
              <c:ext xmlns:c16="http://schemas.microsoft.com/office/drawing/2014/chart" uri="{C3380CC4-5D6E-409C-BE32-E72D297353CC}">
                <c16:uniqueId val="{00000004-F418-4377-A813-A4F1D25531F0}"/>
              </c:ext>
            </c:extLst>
          </c:dPt>
          <c:dPt>
            <c:idx val="5"/>
            <c:invertIfNegative val="0"/>
            <c:bubble3D val="0"/>
            <c:extLst>
              <c:ext xmlns:c16="http://schemas.microsoft.com/office/drawing/2014/chart" uri="{C3380CC4-5D6E-409C-BE32-E72D297353CC}">
                <c16:uniqueId val="{00000005-F418-4377-A813-A4F1D25531F0}"/>
              </c:ext>
            </c:extLst>
          </c:dPt>
          <c:dPt>
            <c:idx val="6"/>
            <c:invertIfNegative val="0"/>
            <c:bubble3D val="0"/>
            <c:extLst>
              <c:ext xmlns:c16="http://schemas.microsoft.com/office/drawing/2014/chart" uri="{C3380CC4-5D6E-409C-BE32-E72D297353CC}">
                <c16:uniqueId val="{00000006-F418-4377-A813-A4F1D25531F0}"/>
              </c:ext>
            </c:extLst>
          </c:dPt>
          <c:dPt>
            <c:idx val="7"/>
            <c:invertIfNegative val="0"/>
            <c:bubble3D val="0"/>
            <c:extLst>
              <c:ext xmlns:c16="http://schemas.microsoft.com/office/drawing/2014/chart" uri="{C3380CC4-5D6E-409C-BE32-E72D297353CC}">
                <c16:uniqueId val="{00000007-F418-4377-A813-A4F1D25531F0}"/>
              </c:ext>
            </c:extLst>
          </c:dPt>
          <c:dPt>
            <c:idx val="8"/>
            <c:invertIfNegative val="0"/>
            <c:bubble3D val="0"/>
            <c:extLst>
              <c:ext xmlns:c16="http://schemas.microsoft.com/office/drawing/2014/chart" uri="{C3380CC4-5D6E-409C-BE32-E72D297353CC}">
                <c16:uniqueId val="{00000008-F418-4377-A813-A4F1D25531F0}"/>
              </c:ext>
            </c:extLst>
          </c:dPt>
          <c:dLbls>
            <c:dLbl>
              <c:idx val="0"/>
              <c:layout>
                <c:manualLayout>
                  <c:x val="0"/>
                  <c:y val="-0.2590476708506778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418-4377-A813-A4F1D25531F0}"/>
                </c:ext>
              </c:extLst>
            </c:dLbl>
            <c:dLbl>
              <c:idx val="1"/>
              <c:layout>
                <c:manualLayout>
                  <c:x val="-2.3594751026446319E-17"/>
                  <c:y val="-0.1371428845680059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418-4377-A813-A4F1D25531F0}"/>
                </c:ext>
              </c:extLst>
            </c:dLbl>
            <c:dLbl>
              <c:idx val="2"/>
              <c:layout>
                <c:manualLayout>
                  <c:x val="-4.7189502052892639E-17"/>
                  <c:y val="-0.3809524571333498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418-4377-A813-A4F1D25531F0}"/>
                </c:ext>
              </c:extLst>
            </c:dLbl>
            <c:dLbl>
              <c:idx val="3"/>
              <c:layout>
                <c:manualLayout>
                  <c:x val="0"/>
                  <c:y val="-0.187936545519119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418-4377-A813-A4F1D25531F0}"/>
                </c:ext>
              </c:extLst>
            </c:dLbl>
            <c:dLbl>
              <c:idx val="4"/>
              <c:layout>
                <c:manualLayout>
                  <c:x val="-8.4875547249962092E-17"/>
                  <c:y val="-0.1840628507295174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418-4377-A813-A4F1D25531F0}"/>
                </c:ext>
              </c:extLst>
            </c:dLbl>
            <c:dLbl>
              <c:idx val="5"/>
              <c:layout>
                <c:manualLayout>
                  <c:x val="0"/>
                  <c:y val="-0.125701459034792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418-4377-A813-A4F1D25531F0}"/>
                </c:ext>
              </c:extLst>
            </c:dLbl>
            <c:dLbl>
              <c:idx val="6"/>
              <c:layout>
                <c:manualLayout>
                  <c:x val="-2.314814392896266E-3"/>
                  <c:y val="-8.080808080808073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418-4377-A813-A4F1D25531F0}"/>
                </c:ext>
              </c:extLst>
            </c:dLbl>
            <c:dLbl>
              <c:idx val="7"/>
              <c:layout>
                <c:manualLayout>
                  <c:x val="0"/>
                  <c:y val="-0.1571268237934904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418-4377-A813-A4F1D25531F0}"/>
                </c:ext>
              </c:extLst>
            </c:dLbl>
            <c:dLbl>
              <c:idx val="8"/>
              <c:layout>
                <c:manualLayout>
                  <c:x val="-4.629628785792362E-3"/>
                  <c:y val="-0.2020202020202020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418-4377-A813-A4F1D25531F0}"/>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'Info SIGOB_IUS'!$A$8:$A$17</c:f>
              <c:strCache>
                <c:ptCount val="9"/>
                <c:pt idx="0">
                  <c:v>Enero</c:v>
                </c:pt>
                <c:pt idx="1">
                  <c:v>Febrero</c:v>
                </c:pt>
                <c:pt idx="2">
                  <c:v>Marzo</c:v>
                </c:pt>
                <c:pt idx="3">
                  <c:v>Abril</c:v>
                </c:pt>
                <c:pt idx="4">
                  <c:v>Mayo</c:v>
                </c:pt>
                <c:pt idx="5">
                  <c:v>Junio</c:v>
                </c:pt>
                <c:pt idx="6">
                  <c:v>Julio</c:v>
                </c:pt>
                <c:pt idx="7">
                  <c:v>Agosto</c:v>
                </c:pt>
                <c:pt idx="8">
                  <c:v>Septiembre</c:v>
                </c:pt>
              </c:strCache>
            </c:strRef>
          </c:cat>
          <c:val>
            <c:numRef>
              <c:f>'Info SIGOB_IUS'!$B$8:$B$17</c:f>
              <c:numCache>
                <c:formatCode>General</c:formatCode>
                <c:ptCount val="9"/>
                <c:pt idx="0">
                  <c:v>22</c:v>
                </c:pt>
                <c:pt idx="1">
                  <c:v>10</c:v>
                </c:pt>
                <c:pt idx="2">
                  <c:v>33</c:v>
                </c:pt>
                <c:pt idx="3">
                  <c:v>14</c:v>
                </c:pt>
                <c:pt idx="4">
                  <c:v>14</c:v>
                </c:pt>
                <c:pt idx="5">
                  <c:v>9</c:v>
                </c:pt>
                <c:pt idx="6">
                  <c:v>5</c:v>
                </c:pt>
                <c:pt idx="7">
                  <c:v>12</c:v>
                </c:pt>
                <c:pt idx="8">
                  <c:v>16</c:v>
                </c:pt>
              </c:numCache>
            </c:numRef>
          </c:val>
          <c:extLst>
            <c:ext xmlns:c16="http://schemas.microsoft.com/office/drawing/2014/chart" uri="{C3380CC4-5D6E-409C-BE32-E72D297353CC}">
              <c16:uniqueId val="{00000009-F418-4377-A813-A4F1D25531F0}"/>
            </c:ext>
          </c:extLst>
        </c:ser>
        <c:dLbls>
          <c:dLblPos val="ctr"/>
          <c:showLegendKey val="0"/>
          <c:showVal val="1"/>
          <c:showCatName val="0"/>
          <c:showSerName val="0"/>
          <c:showPercent val="0"/>
          <c:showBubbleSize val="0"/>
        </c:dLbls>
        <c:gapWidth val="150"/>
        <c:overlap val="100"/>
        <c:axId val="203490256"/>
        <c:axId val="203497872"/>
      </c:barChart>
      <c:catAx>
        <c:axId val="203490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203497872"/>
        <c:crosses val="autoZero"/>
        <c:auto val="1"/>
        <c:lblAlgn val="ctr"/>
        <c:lblOffset val="100"/>
        <c:noMultiLvlLbl val="0"/>
      </c:catAx>
      <c:valAx>
        <c:axId val="203497872"/>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20349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pivotOptions>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[QRS Informe 2019 - 4 Trimestre A.xlsx]Info SIGOB_IUS!Tabla dinámica2</c:name>
    <c:fmtId val="0"/>
  </c:pivotSource>
  <c:chart>
    <c:autoTitleDeleted val="0"/>
    <c:pivotFmts>
      <c:pivotFmt>
        <c:idx val="0"/>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view3D>
      <c:rotX val="0"/>
      <c:rotY val="0"/>
      <c:depthPercent val="60"/>
      <c:rAngAx val="0"/>
      <c:perspective val="100"/>
    </c:view3D>
    <c:floor>
      <c:thickness val="0"/>
      <c:spPr>
        <a:solidFill>
          <a:schemeClr val="lt1">
            <a:lumMod val="95000"/>
          </a:schemeClr>
        </a:solid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'Info SIGOB_IUS'!$B$26:$B$27</c:f>
              <c:strCache>
                <c:ptCount val="1"/>
                <c:pt idx="0">
                  <c:v>Gestión finalizada</c:v>
                </c:pt>
              </c:strCache>
            </c:strRef>
          </c:tx>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'Info SIGOB_IUS'!$A$28:$A$37</c:f>
              <c:strCache>
                <c:ptCount val="9"/>
                <c:pt idx="0">
                  <c:v>Enero</c:v>
                </c:pt>
                <c:pt idx="1">
                  <c:v>Febrero</c:v>
                </c:pt>
                <c:pt idx="2">
                  <c:v>Marzo</c:v>
                </c:pt>
                <c:pt idx="3">
                  <c:v>Abril</c:v>
                </c:pt>
                <c:pt idx="4">
                  <c:v>Mayo</c:v>
                </c:pt>
                <c:pt idx="5">
                  <c:v>Junio</c:v>
                </c:pt>
                <c:pt idx="6">
                  <c:v>Julio</c:v>
                </c:pt>
                <c:pt idx="7">
                  <c:v>Agosto</c:v>
                </c:pt>
                <c:pt idx="8">
                  <c:v>Septiembre</c:v>
                </c:pt>
              </c:strCache>
            </c:strRef>
          </c:cat>
          <c:val>
            <c:numRef>
              <c:f>'Info SIGOB_IUS'!$B$28:$B$37</c:f>
              <c:numCache>
                <c:formatCode>General</c:formatCode>
                <c:ptCount val="9"/>
                <c:pt idx="0">
                  <c:v>15</c:v>
                </c:pt>
                <c:pt idx="1">
                  <c:v>8</c:v>
                </c:pt>
                <c:pt idx="2">
                  <c:v>21</c:v>
                </c:pt>
                <c:pt idx="3">
                  <c:v>13</c:v>
                </c:pt>
                <c:pt idx="4">
                  <c:v>13</c:v>
                </c:pt>
                <c:pt idx="5">
                  <c:v>8</c:v>
                </c:pt>
                <c:pt idx="6">
                  <c:v>5</c:v>
                </c:pt>
                <c:pt idx="7">
                  <c:v>9</c:v>
                </c:pt>
                <c:pt idx="8">
                  <c:v>11</c:v>
                </c:pt>
              </c:numCache>
            </c:numRef>
          </c:val>
          <c:extLst>
            <c:ext xmlns:c16="http://schemas.microsoft.com/office/drawing/2014/chart" uri="{C3380CC4-5D6E-409C-BE32-E72D297353CC}">
              <c16:uniqueId val="{00000000-473E-4225-B6AE-EBABF9EF65D0}"/>
            </c:ext>
          </c:extLst>
        </c:ser>
        <c:ser>
          <c:idx val="1"/>
          <c:order val="1"/>
          <c:tx>
            <c:strRef>
              <c:f>'Info SIGOB_IUS'!$C$26:$C$27</c:f>
              <c:strCache>
                <c:ptCount val="1"/>
                <c:pt idx="0">
                  <c:v>En gestión</c:v>
                </c:pt>
              </c:strCache>
            </c:strRef>
          </c:tx>
          <c:spPr>
            <a:solidFill>
              <a:schemeClr val="accent2">
                <a:alpha val="85000"/>
              </a:schemeClr>
            </a:solidFill>
            <a:ln w="9525" cap="flat" cmpd="sng" algn="ctr">
              <a:solidFill>
                <a:schemeClr val="accent2">
                  <a:lumMod val="75000"/>
                </a:schemeClr>
              </a:solidFill>
              <a:round/>
            </a:ln>
            <a:effectLst/>
            <a:sp3d contourW="9525">
              <a:contourClr>
                <a:schemeClr val="accent2">
                  <a:lumMod val="75000"/>
                </a:schemeClr>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'Info SIGOB_IUS'!$A$28:$A$37</c:f>
              <c:strCache>
                <c:ptCount val="9"/>
                <c:pt idx="0">
                  <c:v>Enero</c:v>
                </c:pt>
                <c:pt idx="1">
                  <c:v>Febrero</c:v>
                </c:pt>
                <c:pt idx="2">
                  <c:v>Marzo</c:v>
                </c:pt>
                <c:pt idx="3">
                  <c:v>Abril</c:v>
                </c:pt>
                <c:pt idx="4">
                  <c:v>Mayo</c:v>
                </c:pt>
                <c:pt idx="5">
                  <c:v>Junio</c:v>
                </c:pt>
                <c:pt idx="6">
                  <c:v>Julio</c:v>
                </c:pt>
                <c:pt idx="7">
                  <c:v>Agosto</c:v>
                </c:pt>
                <c:pt idx="8">
                  <c:v>Septiembre</c:v>
                </c:pt>
              </c:strCache>
            </c:strRef>
          </c:cat>
          <c:val>
            <c:numRef>
              <c:f>'Info SIGOB_IUS'!$C$28:$C$37</c:f>
              <c:numCache>
                <c:formatCode>General</c:formatCode>
                <c:ptCount val="9"/>
                <c:pt idx="0">
                  <c:v>7</c:v>
                </c:pt>
                <c:pt idx="1">
                  <c:v>2</c:v>
                </c:pt>
                <c:pt idx="2">
                  <c:v>12</c:v>
                </c:pt>
                <c:pt idx="3">
                  <c:v>1</c:v>
                </c:pt>
                <c:pt idx="4">
                  <c:v>1</c:v>
                </c:pt>
                <c:pt idx="5">
                  <c:v>1</c:v>
                </c:pt>
                <c:pt idx="7">
                  <c:v>3</c:v>
                </c:pt>
                <c:pt idx="8">
                  <c:v>5</c:v>
                </c:pt>
              </c:numCache>
            </c:numRef>
          </c:val>
          <c:extLst>
            <c:ext xmlns:c16="http://schemas.microsoft.com/office/drawing/2014/chart" uri="{C3380CC4-5D6E-409C-BE32-E72D297353CC}">
              <c16:uniqueId val="{00000001-473E-4225-B6AE-EBABF9EF65D0}"/>
            </c:ext>
          </c:extLst>
        </c:ser>
        <c:dLbls>
          <c:showLegendKey val="0"/>
          <c:showVal val="0"/>
          <c:showCatName val="0"/>
          <c:showSerName val="0"/>
          <c:showPercent val="0"/>
          <c:showBubbleSize val="0"/>
        </c:dLbls>
        <c:gapWidth val="65"/>
        <c:shape val="box"/>
        <c:axId val="203492432"/>
        <c:axId val="203490800"/>
        <c:axId val="0"/>
      </c:bar3DChart>
      <c:catAx>
        <c:axId val="203492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203490800"/>
        <c:crosses val="autoZero"/>
        <c:auto val="1"/>
        <c:lblAlgn val="ctr"/>
        <c:lblOffset val="100"/>
        <c:noMultiLvlLbl val="0"/>
      </c:catAx>
      <c:valAx>
        <c:axId val="203490800"/>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crossAx val="203492432"/>
        <c:crosses val="autoZero"/>
        <c:crossBetween val="between"/>
      </c:valAx>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2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1.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solidFill>
        <a:schemeClr val="phClr">
          <a:alpha val="85000"/>
        </a:schemeClr>
      </a:solidFill>
      <a:ln w="9525" cap="flat" cmpd="sng" algn="ctr">
        <a:solidFill>
          <a:schemeClr val="phClr">
            <a:lumMod val="75000"/>
          </a:schemeClr>
        </a:solidFill>
        <a:round/>
      </a:ln>
    </cs:spPr>
  </cs:dataPoint>
  <cs:dataPoint3D>
    <cs:lnRef idx="0">
      <cs:styleClr val="auto"/>
    </cs:lnRef>
    <cs:fillRef idx="0">
      <cs:styleClr val="auto"/>
    </cs:fillRef>
    <cs:effectRef idx="0">
      <cs:styleClr val="auto"/>
    </cs:effectRef>
    <cs:fontRef idx="minor">
      <a:schemeClr val="dk1"/>
    </cs:fontRef>
    <cs:spPr>
      <a:solidFill>
        <a:schemeClr val="phClr">
          <a:alpha val="85000"/>
        </a:schemeClr>
      </a:solidFill>
      <a:ln w="9525" cap="flat" cmpd="sng" algn="ctr">
        <a:solidFill>
          <a:schemeClr val="phClr">
            <a:lumMod val="75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spPr>
      <a:solidFill>
        <a:schemeClr val="lt1">
          <a:lumMod val="95000"/>
        </a:schemeClr>
      </a:solidFill>
      <a:sp3d/>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8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solidFill>
        <a:schemeClr val="phClr">
          <a:alpha val="85000"/>
        </a:schemeClr>
      </a:solidFill>
      <a:ln w="9525" cap="flat" cmpd="sng" algn="ctr">
        <a:solidFill>
          <a:schemeClr val="phClr">
            <a:lumMod val="75000"/>
          </a:schemeClr>
        </a:solidFill>
        <a:round/>
      </a:ln>
    </cs:spPr>
  </cs:dataPoint>
  <cs:dataPoint3D>
    <cs:lnRef idx="0">
      <cs:styleClr val="auto"/>
    </cs:lnRef>
    <cs:fillRef idx="0">
      <cs:styleClr val="auto"/>
    </cs:fillRef>
    <cs:effectRef idx="0">
      <cs:styleClr val="auto"/>
    </cs:effectRef>
    <cs:fontRef idx="minor">
      <a:schemeClr val="dk1"/>
    </cs:fontRef>
    <cs:spPr>
      <a:solidFill>
        <a:schemeClr val="phClr">
          <a:alpha val="85000"/>
        </a:schemeClr>
      </a:solidFill>
      <a:ln w="9525" cap="flat" cmpd="sng" algn="ctr">
        <a:solidFill>
          <a:schemeClr val="phClr">
            <a:lumMod val="75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spPr>
      <a:solidFill>
        <a:schemeClr val="lt1">
          <a:lumMod val="95000"/>
        </a:schemeClr>
      </a:solidFill>
      <a:sp3d/>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 Id="rId4" Type="http://schemas.openxmlformats.org/officeDocument/2006/relationships/chart" Target="../charts/chart1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4" Type="http://schemas.openxmlformats.org/officeDocument/2006/relationships/chart" Target="../charts/chart15.xml"/></Relationships>
</file>

<file path=xl/drawings/drawing1.xml><?xml version="1.0" encoding="utf-8"?>
<xdr:wsDr xmlns:xdr="http://schemas.openxmlformats.org/drawingml/2006/spreadsheetDrawing" xmlns:a="http://schemas.openxmlformats.org/drawingml/2006/main">
  <xdr:twoCellAnchor>
    <xdr:from>
      <xdr:col>5</xdr:col>
      <xdr:colOff>576790</xdr:colOff>
      <xdr:row>3</xdr:row>
      <xdr:rowOff>121178</xdr:rowOff>
    </xdr:from>
    <xdr:to>
      <xdr:col>14</xdr:col>
      <xdr:colOff>804333</xdr:colOff>
      <xdr:row>17</xdr:row>
      <xdr:rowOff>144461</xdr:rowOff>
    </xdr:to>
    <xdr:graphicFrame macro="">
      <xdr:nvGraphicFramePr>
        <xdr:cNvPr id="2" name="Gráfico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508526</xdr:colOff>
      <xdr:row>38</xdr:row>
      <xdr:rowOff>60324</xdr:rowOff>
    </xdr:from>
    <xdr:to>
      <xdr:col>8</xdr:col>
      <xdr:colOff>392593</xdr:colOff>
      <xdr:row>50</xdr:row>
      <xdr:rowOff>75807</xdr:rowOff>
    </xdr:to>
    <xdr:graphicFrame macro="">
      <xdr:nvGraphicFramePr>
        <xdr:cNvPr id="3" name="Gráfico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515939</xdr:colOff>
      <xdr:row>38</xdr:row>
      <xdr:rowOff>59266</xdr:rowOff>
    </xdr:from>
    <xdr:to>
      <xdr:col>11</xdr:col>
      <xdr:colOff>400006</xdr:colOff>
      <xdr:row>50</xdr:row>
      <xdr:rowOff>74749</xdr:rowOff>
    </xdr:to>
    <xdr:graphicFrame macro="">
      <xdr:nvGraphicFramePr>
        <xdr:cNvPr id="5" name="Gráfico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825498</xdr:colOff>
      <xdr:row>62</xdr:row>
      <xdr:rowOff>95250</xdr:rowOff>
    </xdr:from>
    <xdr:to>
      <xdr:col>11</xdr:col>
      <xdr:colOff>335490</xdr:colOff>
      <xdr:row>73</xdr:row>
      <xdr:rowOff>11111</xdr:rowOff>
    </xdr:to>
    <xdr:graphicFrame macro="">
      <xdr:nvGraphicFramePr>
        <xdr:cNvPr id="6" name="Gráfico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53976</xdr:colOff>
      <xdr:row>38</xdr:row>
      <xdr:rowOff>69851</xdr:rowOff>
    </xdr:from>
    <xdr:to>
      <xdr:col>14</xdr:col>
      <xdr:colOff>603251</xdr:colOff>
      <xdr:row>50</xdr:row>
      <xdr:rowOff>84668</xdr:rowOff>
    </xdr:to>
    <xdr:graphicFrame macro="">
      <xdr:nvGraphicFramePr>
        <xdr:cNvPr id="11" name="Gráfico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34924</xdr:colOff>
      <xdr:row>21</xdr:row>
      <xdr:rowOff>36513</xdr:rowOff>
    </xdr:from>
    <xdr:to>
      <xdr:col>20</xdr:col>
      <xdr:colOff>211666</xdr:colOff>
      <xdr:row>35</xdr:row>
      <xdr:rowOff>112713</xdr:rowOff>
    </xdr:to>
    <xdr:graphicFrame macro="">
      <xdr:nvGraphicFramePr>
        <xdr:cNvPr id="4" name="Gráfico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14</xdr:col>
      <xdr:colOff>783165</xdr:colOff>
      <xdr:row>38</xdr:row>
      <xdr:rowOff>84667</xdr:rowOff>
    </xdr:from>
    <xdr:to>
      <xdr:col>23</xdr:col>
      <xdr:colOff>127482</xdr:colOff>
      <xdr:row>50</xdr:row>
      <xdr:rowOff>100150</xdr:rowOff>
    </xdr:to>
    <xdr:graphicFrame macro="">
      <xdr:nvGraphicFramePr>
        <xdr:cNvPr id="8" name="Gráfico 7">
          <a:extLst>
            <a:ext uri="{FF2B5EF4-FFF2-40B4-BE49-F238E27FC236}">
              <a16:creationId xmlns:a16="http://schemas.microsoft.com/office/drawing/2014/main" id="{098D8BFD-0A35-4F07-BDA7-A1E89C630A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3</xdr:row>
      <xdr:rowOff>161925</xdr:rowOff>
    </xdr:from>
    <xdr:to>
      <xdr:col>18</xdr:col>
      <xdr:colOff>760286</xdr:colOff>
      <xdr:row>45</xdr:row>
      <xdr:rowOff>1</xdr:rowOff>
    </xdr:to>
    <xdr:pic>
      <xdr:nvPicPr>
        <xdr:cNvPr id="2" name="Imagen 1">
          <a:extLst>
            <a:ext uri="{FF2B5EF4-FFF2-40B4-BE49-F238E27FC236}">
              <a16:creationId xmlns:a16="http://schemas.microsoft.com/office/drawing/2014/main" id="{B6161C97-C93E-4A23-B7C2-1D5CCEC2865A}"/>
            </a:ext>
          </a:extLst>
        </xdr:cNvPr>
        <xdr:cNvPicPr>
          <a:picLocks noChangeAspect="1"/>
        </xdr:cNvPicPr>
      </xdr:nvPicPr>
      <xdr:blipFill rotWithShape="1">
        <a:blip xmlns:r="http://schemas.openxmlformats.org/officeDocument/2006/relationships" r:embed="rId1"/>
        <a:srcRect t="4112" b="4432"/>
        <a:stretch/>
      </xdr:blipFill>
      <xdr:spPr>
        <a:xfrm>
          <a:off x="762000" y="733425"/>
          <a:ext cx="13714286" cy="78390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295273</xdr:colOff>
      <xdr:row>5</xdr:row>
      <xdr:rowOff>47624</xdr:rowOff>
    </xdr:from>
    <xdr:to>
      <xdr:col>9</xdr:col>
      <xdr:colOff>457199</xdr:colOff>
      <xdr:row>20</xdr:row>
      <xdr:rowOff>19049</xdr:rowOff>
    </xdr:to>
    <xdr:graphicFrame macro="">
      <xdr:nvGraphicFramePr>
        <xdr:cNvPr id="2" name="Gráfico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619125</xdr:colOff>
      <xdr:row>22</xdr:row>
      <xdr:rowOff>176212</xdr:rowOff>
    </xdr:from>
    <xdr:to>
      <xdr:col>10</xdr:col>
      <xdr:colOff>619125</xdr:colOff>
      <xdr:row>37</xdr:row>
      <xdr:rowOff>61912</xdr:rowOff>
    </xdr:to>
    <xdr:graphicFrame macro="">
      <xdr:nvGraphicFramePr>
        <xdr:cNvPr id="3" name="Gráfico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419100</xdr:colOff>
      <xdr:row>57</xdr:row>
      <xdr:rowOff>204787</xdr:rowOff>
    </xdr:from>
    <xdr:to>
      <xdr:col>8</xdr:col>
      <xdr:colOff>638175</xdr:colOff>
      <xdr:row>72</xdr:row>
      <xdr:rowOff>90487</xdr:rowOff>
    </xdr:to>
    <xdr:graphicFrame macro="">
      <xdr:nvGraphicFramePr>
        <xdr:cNvPr id="5" name="Gráfico 4">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609600</xdr:colOff>
      <xdr:row>40</xdr:row>
      <xdr:rowOff>119062</xdr:rowOff>
    </xdr:from>
    <xdr:to>
      <xdr:col>8</xdr:col>
      <xdr:colOff>619125</xdr:colOff>
      <xdr:row>55</xdr:row>
      <xdr:rowOff>4762</xdr:rowOff>
    </xdr:to>
    <xdr:graphicFrame macro="">
      <xdr:nvGraphicFramePr>
        <xdr:cNvPr id="6" name="Gráfico 5">
          <a:extLst>
            <a:ext uri="{FF2B5EF4-FFF2-40B4-BE49-F238E27FC236}">
              <a16:creationId xmlns:a16="http://schemas.microsoft.com/office/drawing/2014/main" id="{00000000-0008-0000-04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685459</xdr:colOff>
      <xdr:row>4</xdr:row>
      <xdr:rowOff>127735</xdr:rowOff>
    </xdr:from>
    <xdr:to>
      <xdr:col>13</xdr:col>
      <xdr:colOff>268742</xdr:colOff>
      <xdr:row>21</xdr:row>
      <xdr:rowOff>0</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635833</xdr:colOff>
      <xdr:row>22</xdr:row>
      <xdr:rowOff>6173</xdr:rowOff>
    </xdr:from>
    <xdr:to>
      <xdr:col>13</xdr:col>
      <xdr:colOff>240126</xdr:colOff>
      <xdr:row>39</xdr:row>
      <xdr:rowOff>13607</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646339</xdr:colOff>
      <xdr:row>40</xdr:row>
      <xdr:rowOff>9524</xdr:rowOff>
    </xdr:from>
    <xdr:to>
      <xdr:col>13</xdr:col>
      <xdr:colOff>340179</xdr:colOff>
      <xdr:row>58</xdr:row>
      <xdr:rowOff>54429</xdr:rowOff>
    </xdr:to>
    <xdr:graphicFrame macro="">
      <xdr:nvGraphicFramePr>
        <xdr:cNvPr id="5" name="Gráfico 4">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591910</xdr:colOff>
      <xdr:row>62</xdr:row>
      <xdr:rowOff>23131</xdr:rowOff>
    </xdr:from>
    <xdr:to>
      <xdr:col>13</xdr:col>
      <xdr:colOff>449036</xdr:colOff>
      <xdr:row>81</xdr:row>
      <xdr:rowOff>108857</xdr:rowOff>
    </xdr:to>
    <xdr:graphicFrame macro="">
      <xdr:nvGraphicFramePr>
        <xdr:cNvPr id="6" name="Gráfico 5">
          <a:extLst>
            <a:ext uri="{FF2B5EF4-FFF2-40B4-BE49-F238E27FC236}">
              <a16:creationId xmlns:a16="http://schemas.microsoft.com/office/drawing/2014/main" id="{00000000-0008-0000-05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ren Lineth Torres" refreshedDate="44022.446415162034" createdVersion="5" refreshedVersion="6" minRefreshableVersion="3" recordCount="135" xr:uid="{00000000-000A-0000-FFFF-FFFF00000000}">
  <cacheSource type="worksheet">
    <worksheetSource ref="A1:U136" sheet="SIGOB_IUS"/>
  </cacheSource>
  <cacheFields count="21">
    <cacheField name="Fecha de origen" numFmtId="14">
      <sharedItems containsSemiMixedTypes="0" containsNonDate="0" containsDate="1" containsString="0" minDate="2017-01-01T00:00:00" maxDate="2017-09-27T00:00:00"/>
    </cacheField>
    <cacheField name="Mes de Radicación" numFmtId="14">
      <sharedItems count="9">
        <s v="Enero"/>
        <s v="Febrero"/>
        <s v="Marzo"/>
        <s v="Abril"/>
        <s v="Mayo"/>
        <s v="Junio"/>
        <s v="Julio"/>
        <s v="Agosto"/>
        <s v="Septiembre"/>
      </sharedItems>
    </cacheField>
    <cacheField name="Procedencia" numFmtId="0">
      <sharedItems/>
    </cacheField>
    <cacheField name="Estado" numFmtId="0">
      <sharedItems count="2">
        <s v="En gestión"/>
        <s v="Gestión finalizada"/>
      </sharedItems>
    </cacheField>
    <cacheField name="Prioridad" numFmtId="0">
      <sharedItems count="3">
        <s v="Sugerencia"/>
        <s v="Queja"/>
        <s v="Reclamo"/>
      </sharedItems>
    </cacheField>
    <cacheField name="Asunto" numFmtId="0">
      <sharedItems/>
    </cacheField>
    <cacheField name="Código" numFmtId="0">
      <sharedItems/>
    </cacheField>
    <cacheField name="Resultado de gestión" numFmtId="0">
      <sharedItems/>
    </cacheField>
    <cacheField name="Tipo" numFmtId="0">
      <sharedItems containsBlank="1"/>
    </cacheField>
    <cacheField name="Ubicación física" numFmtId="0">
      <sharedItems containsBlank="1"/>
    </cacheField>
    <cacheField name="Emisor / Destinatario" numFmtId="0">
      <sharedItems/>
    </cacheField>
    <cacheField name="Mas de 1 emisor / destinatario" numFmtId="0">
      <sharedItems/>
    </cacheField>
    <cacheField name="Institución" numFmtId="0">
      <sharedItems/>
    </cacheField>
    <cacheField name="Duración de Gestión en días Calendario" numFmtId="0">
      <sharedItems containsSemiMixedTypes="0" containsString="0" containsNumber="1" containsInteger="1" minValue="0" maxValue="206"/>
    </cacheField>
    <cacheField name="Duración medida en" numFmtId="0">
      <sharedItems/>
    </cacheField>
    <cacheField name="Duración máxima permitida" numFmtId="0">
      <sharedItems containsString="0" containsBlank="1" containsNumber="1" containsInteger="1" minValue="15" maxValue="30"/>
    </cacheField>
    <cacheField name="Descuento día ingreso" numFmtId="0">
      <sharedItems containsSemiMixedTypes="0" containsString="0" containsNumber="1" containsInteger="1" minValue="-1" maxValue="205"/>
    </cacheField>
    <cacheField name="Fecha de Finalización " numFmtId="14">
      <sharedItems containsSemiMixedTypes="0" containsNonDate="0" containsDate="1" containsString="0" minDate="2017-01-10T00:00:00" maxDate="2017-10-07T00:00:00"/>
    </cacheField>
    <cacheField name="Mes de Finalización" numFmtId="0">
      <sharedItems count="10">
        <s v="Julio"/>
        <s v="Enero"/>
        <s v="Febrero"/>
        <s v="Abril"/>
        <s v="Mayo"/>
        <s v="Marzo"/>
        <s v="Junio"/>
        <s v="Agosto"/>
        <s v="Septiembre"/>
        <s v="Octubre"/>
      </sharedItems>
    </cacheField>
    <cacheField name="Trimestre de finalización" numFmtId="0">
      <sharedItems/>
    </cacheField>
    <cacheField name="Días Hábiles en Gestión" numFmtId="2">
      <sharedItems containsSemiMixedTypes="0" containsString="0" containsNumber="1" containsInteger="1" minValue="1" maxValue="148"/>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ren Lineth Torres" refreshedDate="44028.666640625001" createdVersion="6" refreshedVersion="6" minRefreshableVersion="3" recordCount="697" xr:uid="{9CDEC4C3-9CB6-4DAD-9398-1326E2D94D9C}">
  <cacheSource type="worksheet">
    <worksheetSource ref="A1:L698" sheet="SIGCMA"/>
  </cacheSource>
  <cacheFields count="13">
    <cacheField name="No." numFmtId="0">
      <sharedItems containsSemiMixedTypes="0" containsString="0" containsNumber="1" containsInteger="1" minValue="1" maxValue="697"/>
    </cacheField>
    <cacheField name="Radicado" numFmtId="0">
      <sharedItems containsSemiMixedTypes="0" containsString="0" containsNumber="1" containsInteger="1" minValue="19414" maxValue="20110"/>
    </cacheField>
    <cacheField name="Proceso" numFmtId="0">
      <sharedItems/>
    </cacheField>
    <cacheField name="Fecha Radicación" numFmtId="14">
      <sharedItems containsSemiMixedTypes="0" containsNonDate="0" containsDate="1" containsString="0" minDate="2019-10-01T00:00:00" maxDate="2019-12-31T00:00:00"/>
    </cacheField>
    <cacheField name="Mes de Radicación" numFmtId="49">
      <sharedItems containsBlank="1" count="15">
        <s v="Octubre"/>
        <s v="Noviembre"/>
        <s v="Diciembre"/>
        <m u="1"/>
        <s v="Mayo" u="1"/>
        <s v="Fórmula2" f="1"/>
        <s v="Abril" u="1"/>
        <s v="Julio" u="1"/>
        <s v="Junio" u="1"/>
        <s v="Fórmula1" f="1"/>
        <s v="Enero" u="1"/>
        <s v="Septiembre" u="1"/>
        <s v="Febrero" u="1"/>
        <s v="Marzo" u="1"/>
        <s v="Agosto" u="1"/>
      </sharedItems>
    </cacheField>
    <cacheField name="Fecha de Finalización" numFmtId="14">
      <sharedItems containsDate="1" containsMixedTypes="1" minDate="2019-10-01T00:00:00" maxDate="2019-12-31T00:00:00"/>
    </cacheField>
    <cacheField name="Trimestre de Finalización" numFmtId="0">
      <sharedItems/>
    </cacheField>
    <cacheField name="Tiempo en Trámite (Días Calendario)" numFmtId="0">
      <sharedItems containsMixedTypes="1" containsNumber="1" containsInteger="1" minValue="0" maxValue="47"/>
    </cacheField>
    <cacheField name="Tiempo (Días Hábiles)" numFmtId="0">
      <sharedItems containsMixedTypes="1" containsNumber="1" containsInteger="1" minValue="1" maxValue="34"/>
    </cacheField>
    <cacheField name="Cliente" numFmtId="49">
      <sharedItems/>
    </cacheField>
    <cacheField name="Estado a 31/12/2019" numFmtId="14">
      <sharedItems/>
    </cacheField>
    <cacheField name="Mes Finalización" numFmtId="0">
      <sharedItems/>
    </cacheField>
    <cacheField name="Acción Final" numFmtId="0">
      <sharedItems containsNonDate="0" containsString="0" containsBlank="1"/>
    </cacheField>
  </cacheFields>
  <calculatedItems count="2">
    <calculatedItem>
      <pivotArea cacheIndex="1" outline="0" fieldPosition="0">
        <references count="1">
          <reference field="4" count="1">
            <x v="9"/>
          </reference>
        </references>
      </pivotArea>
    </calculatedItem>
    <calculatedItem>
      <pivotArea cacheIndex="1" outline="0" fieldPosition="0">
        <references count="1">
          <reference field="4" count="1">
            <x v="5"/>
          </reference>
        </references>
      </pivotArea>
    </calculatedItem>
  </calculatedItem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ren Lineth Torres" refreshedDate="44028.667602893518" createdVersion="6" refreshedVersion="6" minRefreshableVersion="3" recordCount="697" xr:uid="{339EEED5-1515-47B8-A163-E53FC3F633DA}">
  <cacheSource type="worksheet">
    <worksheetSource ref="B1:N698" sheet="SIGCMA"/>
  </cacheSource>
  <cacheFields count="14">
    <cacheField name="Radicado" numFmtId="0">
      <sharedItems containsSemiMixedTypes="0" containsString="0" containsNumber="1" containsInteger="1" minValue="19414" maxValue="20110"/>
    </cacheField>
    <cacheField name="Proceso" numFmtId="0">
      <sharedItems count="4">
        <s v="Tramitar Peticiones"/>
        <s v="Tramitar Queja"/>
        <s v="Asignar Sugerencia"/>
        <s v="Tramitar Reclamo"/>
      </sharedItems>
    </cacheField>
    <cacheField name="Fecha Radicación" numFmtId="14">
      <sharedItems containsSemiMixedTypes="0" containsNonDate="0" containsDate="1" containsString="0" minDate="2019-10-01T00:00:00" maxDate="2019-12-31T00:00:00"/>
    </cacheField>
    <cacheField name="Mes de Radicación" numFmtId="49">
      <sharedItems count="9">
        <s v="Octubre"/>
        <s v="Noviembre"/>
        <s v="Diciembre"/>
        <s v="Marzo" u="1"/>
        <s v="Mayo" u="1"/>
        <s v="Abril" u="1"/>
        <s v="Febrero" u="1"/>
        <s v="Enero" u="1"/>
        <s v="Junio" u="1"/>
      </sharedItems>
    </cacheField>
    <cacheField name="Fecha de Finalización" numFmtId="14">
      <sharedItems containsDate="1" containsMixedTypes="1" minDate="2019-10-01T00:00:00" maxDate="2019-12-31T00:00:00"/>
    </cacheField>
    <cacheField name="Trimestre de Finalización" numFmtId="0">
      <sharedItems count="5">
        <s v="Octubre - Diciembre"/>
        <s v="Pendiente"/>
        <s v="Abril - Junio" u="1"/>
        <s v="Enero - Marzo" u="1"/>
        <s v="Julio - Septiembre" u="1"/>
      </sharedItems>
    </cacheField>
    <cacheField name="Tiempo en Trámite (Días Calendario)" numFmtId="0">
      <sharedItems containsMixedTypes="1" containsNumber="1" containsInteger="1" minValue="0" maxValue="47"/>
    </cacheField>
    <cacheField name="Tiempo (Días Hábiles)" numFmtId="0">
      <sharedItems containsMixedTypes="1" containsNumber="1" containsInteger="1" minValue="1" maxValue="34"/>
    </cacheField>
    <cacheField name="Cliente" numFmtId="49">
      <sharedItems/>
    </cacheField>
    <cacheField name="Estado a 31/12/2019" numFmtId="14">
      <sharedItems/>
    </cacheField>
    <cacheField name="Mes Finalización" numFmtId="0">
      <sharedItems count="11">
        <s v="Octubre"/>
        <s v="Pendiente"/>
        <s v="Noviembre"/>
        <s v="Diciembre"/>
        <s v="Marzo" u="1"/>
        <s v="Mayo" u="1"/>
        <s v="Julio" u="1"/>
        <s v="Abril" u="1"/>
        <s v="Febrero" u="1"/>
        <s v="Enero" u="1"/>
        <s v="Junio" u="1"/>
      </sharedItems>
    </cacheField>
    <cacheField name="Acción Final" numFmtId="0">
      <sharedItems containsNonDate="0" containsString="0" containsBlank="1"/>
    </cacheField>
    <cacheField name="Estado Final" numFmtId="0">
      <sharedItems/>
    </cacheField>
    <cacheField name="vc" numFmtId="0">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ren Lineth Torres" refreshedDate="44082.390199189816" createdVersion="6" refreshedVersion="6" minRefreshableVersion="3" recordCount="697" xr:uid="{867614D9-FD2E-45C1-AF16-5D0D0CBD443D}">
  <cacheSource type="worksheet">
    <worksheetSource ref="A1:N698" sheet="SIGCMA"/>
  </cacheSource>
  <cacheFields count="15">
    <cacheField name="No." numFmtId="0">
      <sharedItems containsSemiMixedTypes="0" containsString="0" containsNumber="1" containsInteger="1" minValue="1" maxValue="697"/>
    </cacheField>
    <cacheField name="Radicado" numFmtId="0">
      <sharedItems containsSemiMixedTypes="0" containsString="0" containsNumber="1" containsInteger="1" minValue="19414" maxValue="20110"/>
    </cacheField>
    <cacheField name="Proceso" numFmtId="0">
      <sharedItems count="4">
        <s v="Tramitar Peticiones"/>
        <s v="Tramitar Queja"/>
        <s v="Asignar Sugerencia"/>
        <s v="Tramitar Reclamo"/>
      </sharedItems>
    </cacheField>
    <cacheField name="Fecha Radicación" numFmtId="14">
      <sharedItems containsSemiMixedTypes="0" containsNonDate="0" containsDate="1" containsString="0" minDate="2019-10-01T00:00:00" maxDate="2019-12-31T00:00:00"/>
    </cacheField>
    <cacheField name="Mes de Radicación" numFmtId="49">
      <sharedItems containsBlank="1" count="15">
        <s v="Octubre"/>
        <s v="Noviembre"/>
        <s v="Diciembre"/>
        <m u="1"/>
        <s v="Mayo" u="1"/>
        <s v="Fórmula2" f="1"/>
        <s v="Abril" u="1"/>
        <s v="Julio" u="1"/>
        <s v="Junio" u="1"/>
        <s v="Fórmula1" f="1"/>
        <s v="Enero" u="1"/>
        <s v="Septiembre" u="1"/>
        <s v="Febrero" u="1"/>
        <s v="Marzo" u="1"/>
        <s v="Agosto" u="1"/>
      </sharedItems>
    </cacheField>
    <cacheField name="Fecha de Finalización" numFmtId="14">
      <sharedItems containsDate="1" containsMixedTypes="1" minDate="2019-10-01T00:00:00" maxDate="2020-07-23T00:00:00"/>
    </cacheField>
    <cacheField name="Trimestre de Finalización" numFmtId="0">
      <sharedItems count="6">
        <s v="Octubre - Diciembre"/>
        <s v="Año 2020"/>
        <s v="Pendiente"/>
        <s v="Abril - Junio" u="1"/>
        <s v="Julio - Septiembre" u="1"/>
        <s v="Enero - Marzo" u="1"/>
      </sharedItems>
    </cacheField>
    <cacheField name="Tiempo en Trámite (Días Calendario)" numFmtId="0">
      <sharedItems containsMixedTypes="1" containsNumber="1" containsInteger="1" minValue="0" maxValue="47"/>
    </cacheField>
    <cacheField name="Tiempo (Días Hábiles)" numFmtId="0">
      <sharedItems containsMixedTypes="1" containsNumber="1" containsInteger="1" minValue="1" maxValue="34"/>
    </cacheField>
    <cacheField name="Cliente" numFmtId="49">
      <sharedItems/>
    </cacheField>
    <cacheField name="Estado a 31/12/2019" numFmtId="14">
      <sharedItems count="2">
        <s v="Cerrado"/>
        <s v="Abierto"/>
      </sharedItems>
    </cacheField>
    <cacheField name="Mes Finalización" numFmtId="0">
      <sharedItems containsBlank="1" count="15">
        <s v="Octubre"/>
        <s v="Noviembre"/>
        <s v="Diciembre"/>
        <s v="Año 2020"/>
        <s v="Pendiente"/>
        <m u="1"/>
        <s v="Mayo" u="1"/>
        <s v="Abril" u="1"/>
        <s v="Julio" u="1"/>
        <s v="Junio" u="1"/>
        <s v="Enero" u="1"/>
        <s v="Septiembre" u="1"/>
        <s v="Febrero" u="1"/>
        <s v="Marzo" u="1"/>
        <s v="Agosto" u="1"/>
      </sharedItems>
    </cacheField>
    <cacheField name="Acción Final" numFmtId="0">
      <sharedItems containsNonDate="0" containsString="0" containsBlank="1"/>
    </cacheField>
    <cacheField name="Estado Final" numFmtId="0">
      <sharedItems/>
    </cacheField>
    <cacheField name="vc" numFmtId="0">
      <sharedItems/>
    </cacheField>
  </cacheFields>
  <calculatedItems count="2">
    <calculatedItem>
      <pivotArea cacheIndex="1" outline="0" fieldPosition="0">
        <references count="1">
          <reference field="4" count="1">
            <x v="9"/>
          </reference>
        </references>
      </pivotArea>
    </calculatedItem>
    <calculatedItem>
      <pivotArea cacheIndex="1" outline="0" fieldPosition="0">
        <references count="1">
          <reference field="4" count="1">
            <x v="5"/>
          </reference>
        </references>
      </pivotArea>
    </calculatedItem>
  </calculatedItem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ren Lineth Torres" refreshedDate="44082.411990162036" createdVersion="6" refreshedVersion="6" minRefreshableVersion="3" recordCount="697" xr:uid="{6FE375B5-39F7-45DC-85D6-F56DECDA8246}">
  <cacheSource type="worksheet">
    <worksheetSource ref="A1:P698" sheet="SIGCMA"/>
  </cacheSource>
  <cacheFields count="16">
    <cacheField name="No." numFmtId="0">
      <sharedItems containsSemiMixedTypes="0" containsString="0" containsNumber="1" containsInteger="1" minValue="1" maxValue="697"/>
    </cacheField>
    <cacheField name="Radicado" numFmtId="0">
      <sharedItems containsSemiMixedTypes="0" containsString="0" containsNumber="1" containsInteger="1" minValue="19414" maxValue="20110"/>
    </cacheField>
    <cacheField name="Proceso" numFmtId="0">
      <sharedItems/>
    </cacheField>
    <cacheField name="Fecha Radicación" numFmtId="14">
      <sharedItems containsSemiMixedTypes="0" containsNonDate="0" containsDate="1" containsString="0" minDate="2019-10-01T00:00:00" maxDate="2019-12-31T00:00:00"/>
    </cacheField>
    <cacheField name="Mes de Radicación" numFmtId="49">
      <sharedItems/>
    </cacheField>
    <cacheField name="Fecha de Finalización" numFmtId="14">
      <sharedItems containsDate="1" containsMixedTypes="1" minDate="2019-10-01T00:00:00" maxDate="2020-07-23T00:00:00"/>
    </cacheField>
    <cacheField name="Trimestre de Finalización" numFmtId="0">
      <sharedItems/>
    </cacheField>
    <cacheField name="Tiempo en Trámite (Días Calendario)" numFmtId="0">
      <sharedItems containsMixedTypes="1" containsNumber="1" containsInteger="1" minValue="0" maxValue="47"/>
    </cacheField>
    <cacheField name="Tiempo (Días Hábiles)" numFmtId="0">
      <sharedItems containsMixedTypes="1" containsNumber="1" containsInteger="1" minValue="1" maxValue="34"/>
    </cacheField>
    <cacheField name="Cliente" numFmtId="49">
      <sharedItems/>
    </cacheField>
    <cacheField name="Estado a 31/12/2019" numFmtId="14">
      <sharedItems/>
    </cacheField>
    <cacheField name="Mes Finalización" numFmtId="0">
      <sharedItems/>
    </cacheField>
    <cacheField name="Estado Final" numFmtId="0">
      <sharedItems/>
    </cacheField>
    <cacheField name="vc" numFmtId="0">
      <sharedItems/>
    </cacheField>
    <cacheField name="Reenviar a responsable externo" numFmtId="0">
      <sharedItems count="4">
        <s v="No se traslada"/>
        <s v="Pendiente por definir"/>
        <s v="No" u="1"/>
        <s v="Pendiente" u="1"/>
      </sharedItems>
    </cacheField>
    <cacheField name="Procede (el cliente tenia la razón)" numFmtId="0">
      <sharedItems count="3">
        <s v="Se dio respuesta"/>
        <s v="Pendiente"/>
        <s v="S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5">
  <r>
    <d v="2017-01-01T00:00:00"/>
    <x v="0"/>
    <s v="Externa"/>
    <x v="0"/>
    <x v="0"/>
    <s v="ENVIO TURNOS DEL CENTRO DE SERVICIOS Y RECUERDA HORARIO DEL CENTRO"/>
    <s v="EXTCSJAT17-2"/>
    <s v="(Ninguno)"/>
    <s v="Carta"/>
    <m/>
    <s v="NARVAEZ PEREZ, CARMENZA"/>
    <s v="Falso"/>
    <s v="CENTRO SERVICIOS SISTEMA DE RESPONSABILIDAD PENAL PARA ADOLESCENTES - "/>
    <n v="206"/>
    <s v="Días"/>
    <n v="15"/>
    <n v="205"/>
    <d v="2017-07-26T00:00:00"/>
    <x v="0"/>
    <s v="Julio a Septiembre"/>
    <n v="148"/>
  </r>
  <r>
    <d v="2017-01-05T00:00:00"/>
    <x v="0"/>
    <s v="Externa"/>
    <x v="1"/>
    <x v="1"/>
    <s v="REMITE RECURSO DE QUEJA"/>
    <s v="EXPCSJ17-14"/>
    <s v="(Ninguno)"/>
    <s v="Oficio"/>
    <s v="PRESIDENCIA CONSEJO SUPERIOR"/>
    <s v="CASTAÑO MORA, JACQUELINE"/>
    <s v="Falso"/>
    <s v="Consejo Superior de la Judicatura - CSJ"/>
    <n v="5"/>
    <s v="Días"/>
    <n v="30"/>
    <n v="4"/>
    <d v="2017-01-10T00:00:00"/>
    <x v="1"/>
    <s v="Enero a Marzo"/>
    <n v="4"/>
  </r>
  <r>
    <d v="2017-01-07T00:00:00"/>
    <x v="0"/>
    <s v="Externa"/>
    <x v="1"/>
    <x v="1"/>
    <s v="QUEJA DISCIPLINARIA"/>
    <s v="EXPCSJ17-58"/>
    <s v="(Ninguno)"/>
    <s v="Oficio"/>
    <s v="PRESIDENCIA CONSEJO SUPERIOR"/>
    <s v="VELASQUEZ DUQUE, ALFONSO"/>
    <s v="Falso"/>
    <s v="No Registra Institución - No Registra"/>
    <n v="12"/>
    <s v="Días"/>
    <n v="30"/>
    <n v="11"/>
    <d v="2017-01-19T00:00:00"/>
    <x v="1"/>
    <s v="Enero a Marzo"/>
    <n v="9"/>
  </r>
  <r>
    <d v="2017-01-10T00:00:00"/>
    <x v="0"/>
    <s v="Externa"/>
    <x v="0"/>
    <x v="2"/>
    <s v="F1 SOLICITUD DE MANTENIMIENTO DE VEHICULO ODS 816"/>
    <s v="EXDE17-295"/>
    <s v="(Ninguno)"/>
    <s v="Oficio"/>
    <m/>
    <s v="RODRIGUEZ J, LILIA FLOR"/>
    <s v="Falso"/>
    <s v="CONSEJO SUPERIOR DE LA JUDICATURA - "/>
    <n v="197"/>
    <s v="Días"/>
    <n v="30"/>
    <n v="196"/>
    <d v="2017-07-26T00:00:00"/>
    <x v="0"/>
    <s v="Julio a Septiembre"/>
    <n v="142"/>
  </r>
  <r>
    <d v="2017-01-12T00:00:00"/>
    <x v="0"/>
    <s v="Interna"/>
    <x v="1"/>
    <x v="1"/>
    <s v="o"/>
    <s v="CSJNSO17-13"/>
    <s v="(Ninguno)"/>
    <s v="Oficio"/>
    <m/>
    <s v="REYES CAÑAS, LUZ AMPARO"/>
    <s v="Verdadero"/>
    <s v="Dirección Ejecutiva de Administración Judicial - "/>
    <n v="1"/>
    <s v="Días"/>
    <n v="30"/>
    <n v="0"/>
    <d v="2017-01-13T00:00:00"/>
    <x v="1"/>
    <s v="Enero a Marzo"/>
    <n v="2"/>
  </r>
  <r>
    <d v="2017-01-12T00:00:00"/>
    <x v="0"/>
    <s v="Externa"/>
    <x v="0"/>
    <x v="1"/>
    <s v="QUEJA DE LA SEÑORA LUZ MIRIAN TRUJILLO PENAGOS"/>
    <s v="EXSD17-222"/>
    <s v="(Ninguno)"/>
    <m/>
    <m/>
    <s v="TRUJILLO PENAGOS, LUZ MIRIAN"/>
    <s v="Falso"/>
    <s v="No Registra Institución - No Registra"/>
    <n v="195"/>
    <s v="Días"/>
    <m/>
    <n v="194"/>
    <d v="2017-07-26T00:00:00"/>
    <x v="0"/>
    <s v="Julio a Septiembre"/>
    <n v="140"/>
  </r>
  <r>
    <d v="2017-01-12T00:00:00"/>
    <x v="0"/>
    <s v="Externa"/>
    <x v="0"/>
    <x v="1"/>
    <s v="QUEJA ADMINISTRATIVA"/>
    <s v="EXPCSJ17-91"/>
    <s v="Aceptada la Instrucción"/>
    <s v="Oficio"/>
    <s v="PRESIDENCIA CONSEJO SUPERIOR"/>
    <s v="ESCOBAR CUELLAR, DIEGO"/>
    <s v="Falso"/>
    <s v="Asonal Judicial - "/>
    <n v="195"/>
    <s v="Días"/>
    <n v="30"/>
    <n v="194"/>
    <d v="2017-07-26T00:00:00"/>
    <x v="0"/>
    <s v="Julio a Septiembre"/>
    <n v="140"/>
  </r>
  <r>
    <d v="2017-01-12T00:00:00"/>
    <x v="0"/>
    <s v="Interna"/>
    <x v="1"/>
    <x v="0"/>
    <s v="Asignacion de funciones"/>
    <s v="DESAJBAO17-18"/>
    <s v="(Ninguno)"/>
    <s v="Oficio"/>
    <m/>
    <s v="CHICO PINZON, SANDRA"/>
    <s v="Falso"/>
    <s v="DIRECCION SECCIONAL DE BARRANQUILLA - "/>
    <n v="0"/>
    <s v="Días"/>
    <n v="30"/>
    <n v="-1"/>
    <d v="2017-01-12T00:00:00"/>
    <x v="1"/>
    <s v="Enero a Marzo"/>
    <n v="1"/>
  </r>
  <r>
    <d v="2017-01-16T00:00:00"/>
    <x v="0"/>
    <s v="Externa"/>
    <x v="1"/>
    <x v="1"/>
    <s v="Solicitud investigar a los Magistrados de Consejo seccional de la Judicatura de Caldas."/>
    <s v="EXPCSJ17-130"/>
    <s v="(Ninguno)"/>
    <s v="Oficio"/>
    <s v="Presidente Consejo Superior"/>
    <s v="LORA RAMOS, CARMEN RUBY"/>
    <s v="Falso"/>
    <s v="Procuraduria General de la Nación - "/>
    <n v="22"/>
    <s v="Días"/>
    <n v="30"/>
    <n v="21"/>
    <d v="2017-02-07T00:00:00"/>
    <x v="2"/>
    <s v="Enero a Marzo"/>
    <n v="17"/>
  </r>
  <r>
    <d v="2017-01-17T00:00:00"/>
    <x v="0"/>
    <s v="Externa"/>
    <x v="0"/>
    <x v="1"/>
    <s v="QUEJA  DE MONTERIA CORDOBA DEL SEÑOR YESID JOS MARTINEZ GOMEZ CONTRA MAGISTRADO ALVARO DIAZ BRIEVA "/>
    <s v="EXSD17-426"/>
    <s v="(Ninguno)"/>
    <m/>
    <m/>
    <s v="MARTINEZ GOMEZ|, YESID JOE"/>
    <s v="Falso"/>
    <s v="No Registra Institución - No Registra"/>
    <n v="191"/>
    <s v="Días"/>
    <m/>
    <n v="190"/>
    <d v="2017-07-27T00:00:00"/>
    <x v="0"/>
    <s v="Julio a Septiembre"/>
    <n v="138"/>
  </r>
  <r>
    <d v="2017-01-17T00:00:00"/>
    <x v="0"/>
    <s v="Externa"/>
    <x v="0"/>
    <x v="1"/>
    <s v="Demandantes ALBA LUCIA PEREZ MEDINA , PIEDAD PEREZ MEDINA, JUAN DAVID PEREZ MEDINA Y OTROS"/>
    <s v="EXPCSJ17-134"/>
    <s v="(Ninguno)"/>
    <s v="Oficio"/>
    <s v="Presidente Consejo Superior de la Judicatura"/>
    <s v="ANDRADE MENDEZ, STEVE"/>
    <s v="Falso"/>
    <s v="Abogado - "/>
    <n v="191"/>
    <s v="Días"/>
    <n v="30"/>
    <n v="190"/>
    <d v="2017-07-27T00:00:00"/>
    <x v="0"/>
    <s v="Julio a Septiembre"/>
    <n v="138"/>
  </r>
  <r>
    <d v="2017-01-18T00:00:00"/>
    <x v="0"/>
    <s v="Externa"/>
    <x v="1"/>
    <x v="1"/>
    <s v="REMITE ESCRITO DE  LA SEÑORA SELENA BARRETO."/>
    <s v="EXPCSJ17-188"/>
    <s v="(Ninguno)"/>
    <s v="Petición"/>
    <s v="PRESIDENCIA CONSEJO SUPERIOR "/>
    <s v="BARRETO, SELENE"/>
    <s v="Falso"/>
    <s v="No Registra Institución - No Registra"/>
    <n v="98"/>
    <s v="Días"/>
    <n v="15"/>
    <n v="97"/>
    <d v="2017-04-26T00:00:00"/>
    <x v="3"/>
    <s v="Abril a Junio"/>
    <n v="71"/>
  </r>
  <r>
    <d v="2017-01-18T00:00:00"/>
    <x v="0"/>
    <s v="Externa"/>
    <x v="1"/>
    <x v="1"/>
    <s v="Solicita que el abogado le devuelva  la documentación  que le pertenece ."/>
    <s v="EXPCSJ17-216"/>
    <s v="(Ninguno)"/>
    <s v="Oficio"/>
    <s v="Presidente Consejo Superior"/>
    <s v="RONDON GOMEZ, MILTON"/>
    <s v="Falso"/>
    <s v="No Registra Institución - No Registra"/>
    <n v="18"/>
    <s v="Días"/>
    <n v="30"/>
    <n v="17"/>
    <d v="2017-02-05T00:00:00"/>
    <x v="2"/>
    <s v="Enero a Marzo"/>
    <n v="13"/>
  </r>
  <r>
    <d v="2017-01-20T00:00:00"/>
    <x v="0"/>
    <s v="Interna"/>
    <x v="1"/>
    <x v="2"/>
    <s v="RESPUESTA OFICIO 0034 CODIGO EXTEDAJBA17-642"/>
    <s v="DESAJBAO17-77"/>
    <s v="(Ninguno)"/>
    <s v="Oficio"/>
    <m/>
    <s v="CURE MORALES, CLARA INES"/>
    <s v="Falso"/>
    <s v="No Registra Institución - No Registra"/>
    <n v="115"/>
    <s v="Días"/>
    <n v="30"/>
    <n v="114"/>
    <d v="2017-05-15T00:00:00"/>
    <x v="4"/>
    <s v="Abril a Junio"/>
    <n v="82"/>
  </r>
  <r>
    <d v="2017-01-20T00:00:00"/>
    <x v="0"/>
    <s v="Externa"/>
    <x v="1"/>
    <x v="2"/>
    <s v="RECLAMACIÓN"/>
    <s v="EXTDESAJVA17-390"/>
    <s v="(Ninguno)"/>
    <s v="Oficio"/>
    <m/>
    <s v="VEGA SOLANO, DELLYS MERCEDES"/>
    <s v="Falso"/>
    <s v="No Registra Institución - No Registra"/>
    <n v="6"/>
    <s v="Días"/>
    <n v="30"/>
    <n v="5"/>
    <d v="2017-01-26T00:00:00"/>
    <x v="1"/>
    <s v="Enero a Marzo"/>
    <n v="5"/>
  </r>
  <r>
    <d v="2017-01-22T00:00:00"/>
    <x v="0"/>
    <s v="Externa"/>
    <x v="1"/>
    <x v="1"/>
    <s v="Remite queja contra el SR SAUL HERNANDO BALLEN MOLINA."/>
    <s v="EXPCSJ17-230"/>
    <s v="(Ninguno)"/>
    <s v="Oficio"/>
    <s v="Presidente Consejo Superior de la Judicatura"/>
    <s v="BERMUDEZ VARGAS, MERARDO"/>
    <s v="Falso"/>
    <s v="No Registra Institución - No Registra"/>
    <n v="106"/>
    <s v="Días"/>
    <n v="30"/>
    <n v="105"/>
    <d v="2017-05-08T00:00:00"/>
    <x v="4"/>
    <s v="Abril a Junio"/>
    <n v="76"/>
  </r>
  <r>
    <d v="2017-01-25T00:00:00"/>
    <x v="0"/>
    <s v="Interna"/>
    <x v="1"/>
    <x v="2"/>
    <s v="Certificación Ingresos Dic 2015 a Enero 2017"/>
    <s v="DESAJIBO17-294"/>
    <s v="(Ninguno)"/>
    <s v="Certificado"/>
    <m/>
    <s v="MONTILLA VELASQUEZ, DIANA MARIA"/>
    <s v="Verdadero"/>
    <s v="No Registra Institución - No Registra"/>
    <n v="0"/>
    <s v="Días"/>
    <m/>
    <n v="-1"/>
    <d v="2017-01-25T00:00:00"/>
    <x v="1"/>
    <s v="Enero a Marzo"/>
    <n v="1"/>
  </r>
  <r>
    <d v="2017-01-27T00:00:00"/>
    <x v="0"/>
    <s v="Interna"/>
    <x v="1"/>
    <x v="1"/>
    <s v="Solicitud Información Sentencias contra Jairo Ladys Banguera Hurtado "/>
    <s v="DEAJIFO17-65"/>
    <s v="(Ninguno)"/>
    <s v="Oficio"/>
    <m/>
    <s v="Villegas Henao, Gonzalo Humberto"/>
    <s v="Falso"/>
    <s v="No Registra Institución - No Registra"/>
    <n v="4"/>
    <s v="Días"/>
    <n v="30"/>
    <n v="3"/>
    <d v="2017-01-31T00:00:00"/>
    <x v="1"/>
    <s v="Enero a Marzo"/>
    <n v="3"/>
  </r>
  <r>
    <d v="2017-01-27T00:00:00"/>
    <x v="0"/>
    <s v="Interna"/>
    <x v="1"/>
    <x v="2"/>
    <s v="INVESTIGACION DE SALARIOS"/>
    <s v="DESAJVAO17-191"/>
    <s v="Archivado"/>
    <s v="Oficio"/>
    <m/>
    <s v="RUIZ GARCÉS, HEYNNER RAFAEL"/>
    <s v="Falso"/>
    <s v="DESAJ DE VALLEDUPAR-CESAR - "/>
    <n v="0"/>
    <s v="Días"/>
    <n v="30"/>
    <n v="0"/>
    <d v="2017-01-27T00:00:00"/>
    <x v="1"/>
    <s v="Enero a Marzo"/>
    <n v="1"/>
  </r>
  <r>
    <d v="2017-01-30T00:00:00"/>
    <x v="0"/>
    <s v="Interna"/>
    <x v="1"/>
    <x v="1"/>
    <s v="Solicitud de redistribucion y reasignación de competencias"/>
    <s v="UDAEO17-129"/>
    <s v="Aceptada la Instrucción"/>
    <s v="Oficio con firma"/>
    <m/>
    <s v="RAMIREZ PRIETO, ARMANDO"/>
    <s v="Falso"/>
    <s v="CONSEJO SUPERIOR DE LA JUDICATURA - "/>
    <n v="2"/>
    <s v="Días"/>
    <m/>
    <n v="1"/>
    <d v="2017-02-01T00:00:00"/>
    <x v="2"/>
    <s v="Enero a Marzo"/>
    <n v="3"/>
  </r>
  <r>
    <d v="2017-01-30T00:00:00"/>
    <x v="0"/>
    <s v="Interna"/>
    <x v="0"/>
    <x v="0"/>
    <s v="o"/>
    <s v="CSJNSO17-74"/>
    <s v="Aprobado"/>
    <s v="Oficio"/>
    <m/>
    <s v="REYES CAÑAS, LUZ AMPARO"/>
    <s v="Verdadero"/>
    <s v="Dirección Ejecutiva de Administración Judicial - "/>
    <n v="178"/>
    <s v="Días"/>
    <n v="30"/>
    <n v="177"/>
    <d v="2017-07-27T00:00:00"/>
    <x v="0"/>
    <s v="Julio a Septiembre"/>
    <n v="129"/>
  </r>
  <r>
    <d v="2017-01-30T00:00:00"/>
    <x v="0"/>
    <s v="Interna"/>
    <x v="1"/>
    <x v="0"/>
    <s v="RESPUESTA EJECUTIVO DE ALIMENTOS RAD- 20106-00262 TRASIBULO ROJAS LOZANO "/>
    <s v="DESAJCLO17-376"/>
    <s v="(Ninguno)"/>
    <s v="Oficio"/>
    <m/>
    <s v="SANCHEZ RIAÑO, SONIA"/>
    <s v="Falso"/>
    <s v="No Registra Institución - No Registra"/>
    <n v="0"/>
    <s v="Días"/>
    <n v="30"/>
    <n v="-1"/>
    <d v="2017-01-30T00:00:00"/>
    <x v="1"/>
    <s v="Enero a Marzo"/>
    <n v="1"/>
  </r>
  <r>
    <d v="2017-02-06T00:00:00"/>
    <x v="1"/>
    <s v="Externa"/>
    <x v="0"/>
    <x v="1"/>
    <s v="Reimite queja contra abogados Jueces y Fiscales."/>
    <s v="EXPCSJ17-461"/>
    <s v="(Ninguno)"/>
    <s v="Oficio"/>
    <s v="Presidente Consejo Superior "/>
    <s v="GALVIS  TELLEZ, JUAN"/>
    <s v="Falso"/>
    <s v="No Registra Institución - No Registra"/>
    <n v="171"/>
    <s v="Días"/>
    <n v="30"/>
    <n v="0"/>
    <d v="2017-07-27T00:00:00"/>
    <x v="0"/>
    <s v="Julio a Septiembre"/>
    <n v="124"/>
  </r>
  <r>
    <d v="2017-02-06T00:00:00"/>
    <x v="1"/>
    <s v="Externa"/>
    <x v="0"/>
    <x v="1"/>
    <s v="Queja contra la SR MARTA LIGIA GOMEZ madre biológica de sus hijos ."/>
    <s v="EXPCSJ17-469"/>
    <s v="(Ninguno)"/>
    <s v="Oficio"/>
    <s v="Presidente Consejo Superior"/>
    <s v="AUNQUE CUELLO, RAFAEL"/>
    <s v="Falso"/>
    <s v="No Registra Institución - No Registra"/>
    <n v="170"/>
    <s v="Días"/>
    <n v="30"/>
    <n v="169"/>
    <d v="2017-07-26T00:00:00"/>
    <x v="0"/>
    <s v="Julio a Septiembre"/>
    <n v="123"/>
  </r>
  <r>
    <d v="2017-02-08T00:00:00"/>
    <x v="1"/>
    <s v="Externa"/>
    <x v="1"/>
    <x v="1"/>
    <s v="F-6  Remite documentos para cobro coactivo: Celis Holguín Rosa Elvira"/>
    <s v="EXDE17-6277"/>
    <s v="(Ninguno)"/>
    <s v="Oficio"/>
    <m/>
    <s v="CLAROS NIÑO, JOSE LUIS Y OTROS"/>
    <s v="Verdadero"/>
    <s v="Centro de Servicios para los Juzgados Civiles de Familia - "/>
    <n v="6"/>
    <s v="Días"/>
    <n v="30"/>
    <n v="5"/>
    <d v="2017-02-14T00:00:00"/>
    <x v="2"/>
    <s v="Enero a Marzo"/>
    <n v="5"/>
  </r>
  <r>
    <d v="2017-02-14T00:00:00"/>
    <x v="1"/>
    <s v="Externa"/>
    <x v="1"/>
    <x v="1"/>
    <s v="QUEJA"/>
    <s v="EXTDESAJCA17-672"/>
    <s v="(Ninguno)"/>
    <s v="Oficio"/>
    <m/>
    <s v="CAMPO VALERO, MARTHA"/>
    <s v="Falso"/>
    <s v="No Registra Institución - No Registra"/>
    <n v="31"/>
    <s v="Días"/>
    <n v="30"/>
    <n v="30"/>
    <d v="2017-03-17T00:00:00"/>
    <x v="5"/>
    <s v="Enero a Marzo"/>
    <n v="24"/>
  </r>
  <r>
    <d v="2017-02-14T00:00:00"/>
    <x v="1"/>
    <s v="Interna"/>
    <x v="1"/>
    <x v="0"/>
    <s v="PRUEBA SIGOBUIUS GRUPO 2"/>
    <s v="CAP17-16"/>
    <s v="(Ninguno)"/>
    <s v="Oficio con firma"/>
    <m/>
    <s v="BECHARA OSPINA, JORGE ELIN"/>
    <s v="Falso"/>
    <s v="DESAJ DE MEDELLÍN - ANTIOQUIA - "/>
    <n v="87"/>
    <s v="Días"/>
    <m/>
    <n v="86"/>
    <d v="2017-05-12T00:00:00"/>
    <x v="4"/>
    <s v="Abril a Junio"/>
    <n v="64"/>
  </r>
  <r>
    <d v="2017-02-21T00:00:00"/>
    <x v="1"/>
    <s v="Externa"/>
    <x v="1"/>
    <x v="1"/>
    <s v="Queja disciplinaria contra el Juzgado Segundo de Familia de Mocoa"/>
    <s v="EXPCSJ17-820"/>
    <s v="(Ninguno)"/>
    <s v="Oficio"/>
    <s v="Presidente Consejo Superior"/>
    <s v="VALENCIA MUÑOZ, DAID ALEXANDER"/>
    <s v="Falso"/>
    <s v="No Registra Institución - No Registra"/>
    <n v="6"/>
    <s v="Días"/>
    <n v="30"/>
    <n v="5"/>
    <d v="2017-02-27T00:00:00"/>
    <x v="2"/>
    <s v="Enero a Marzo"/>
    <n v="5"/>
  </r>
  <r>
    <d v="2017-02-22T00:00:00"/>
    <x v="1"/>
    <s v="Interna"/>
    <x v="1"/>
    <x v="1"/>
    <s v="DESCARGOS.  QUERELLA 14373-001-ICT/TT/0062 LINDA P RUBIO AYALA"/>
    <s v="DESAJIBO17-775"/>
    <s v="(Ninguno)"/>
    <s v="Oficio"/>
    <m/>
    <s v="OSPINA, CAROL ANDREA"/>
    <s v="Falso"/>
    <s v="No Registra Institución - No Registra"/>
    <n v="0"/>
    <s v="Días"/>
    <n v="30"/>
    <n v="-1"/>
    <d v="2017-02-22T00:00:00"/>
    <x v="2"/>
    <s v="Enero a Marzo"/>
    <n v="1"/>
  </r>
  <r>
    <d v="2017-02-27T00:00:00"/>
    <x v="1"/>
    <s v="Externa"/>
    <x v="1"/>
    <x v="1"/>
    <s v="Queja por incumplimiento de orden judicial de restituir bine inmueble."/>
    <s v="EXPCSJ17-918"/>
    <s v="(Ninguno)"/>
    <s v="Oficio"/>
    <s v="Presidente Consejo Superior"/>
    <s v="RODRIGUEZ HURTADO, FRANCISCO"/>
    <s v="Falso"/>
    <s v="OFICINA DE EJECUCION CIVIL MUNICIPAL DE SENTENCIAS DE BOGOTA - "/>
    <n v="1"/>
    <s v="Días"/>
    <n v="30"/>
    <n v="0"/>
    <d v="2017-02-28T00:00:00"/>
    <x v="2"/>
    <s v="Enero a Marzo"/>
    <n v="2"/>
  </r>
  <r>
    <d v="2017-02-27T00:00:00"/>
    <x v="1"/>
    <s v="Externa"/>
    <x v="1"/>
    <x v="1"/>
    <s v="verificación de cumplimiento de sentencia."/>
    <s v="EXPCSJ17-919"/>
    <s v="Solicitud respondida"/>
    <s v="Oficio"/>
    <s v="Presidente Consejo Superior"/>
    <s v="VILLAMIZAR PEÑARANDA, NELLY YOLANDA"/>
    <s v="Falso"/>
    <s v="Tribunal Administrativo - "/>
    <n v="49"/>
    <s v="Días"/>
    <n v="30"/>
    <n v="48"/>
    <d v="2017-04-17T00:00:00"/>
    <x v="3"/>
    <s v="Abril a Junio"/>
    <n v="36"/>
  </r>
  <r>
    <d v="2017-02-27T00:00:00"/>
    <x v="1"/>
    <s v="Externa"/>
    <x v="1"/>
    <x v="1"/>
    <s v="Queja contra el Consejo Superior Registro Nacional de Abogados."/>
    <s v="EXPCSJ17-927"/>
    <s v="(Ninguno)"/>
    <s v="Oficio"/>
    <s v="Presidente Consejo Superior de la Judicatura"/>
    <s v="SILGADO CARVAJAL, DALYS CECILIA"/>
    <s v="Falso"/>
    <s v="Presidencia de la República - "/>
    <n v="2"/>
    <s v="Días"/>
    <n v="30"/>
    <n v="0"/>
    <d v="2017-03-01T00:00:00"/>
    <x v="5"/>
    <s v="Enero a Marzo"/>
    <n v="3"/>
  </r>
  <r>
    <d v="2017-03-06T00:00:00"/>
    <x v="2"/>
    <s v="Externa"/>
    <x v="1"/>
    <x v="0"/>
    <s v="Solicitud - Petición"/>
    <s v="EXTCSJCO17-541"/>
    <s v="(Ninguno)"/>
    <s v="Solicitud"/>
    <m/>
    <s v="MAHUAD HOLGUIN, SABRINA"/>
    <s v="Falso"/>
    <s v="No Registra Institución - No Registra"/>
    <n v="9"/>
    <s v="Días"/>
    <m/>
    <n v="8"/>
    <d v="2017-03-15T00:00:00"/>
    <x v="5"/>
    <s v="Enero a Marzo"/>
    <n v="8"/>
  </r>
  <r>
    <d v="2017-03-07T00:00:00"/>
    <x v="2"/>
    <s v="Interna"/>
    <x v="1"/>
    <x v="1"/>
    <s v="Requerimiento Acuerdo 10281 de 2014"/>
    <s v="CSJMEC17-15"/>
    <s v="(Ninguno)"/>
    <s v="Circulares"/>
    <m/>
    <s v="JUECES DE LA REPUBLICA, "/>
    <s v="Falso"/>
    <s v="No Registra Institución - No Registra"/>
    <n v="0"/>
    <s v="Días"/>
    <m/>
    <n v="-1"/>
    <d v="2017-03-07T00:00:00"/>
    <x v="5"/>
    <s v="Enero a Marzo"/>
    <n v="1"/>
  </r>
  <r>
    <d v="2017-03-07T00:00:00"/>
    <x v="2"/>
    <s v="Externa"/>
    <x v="1"/>
    <x v="1"/>
    <s v="Queja de la SRa SORAYA BOLIVAR ARDILA"/>
    <s v="EXPCSJ17-1090"/>
    <s v="(Ninguno)"/>
    <s v="Oficio"/>
    <m/>
    <s v="NOVOA MONTOYA, DIANA"/>
    <s v="Falso"/>
    <s v="CONGRESO DE LA REPUBLICA -Camara de Representantes- - "/>
    <n v="13"/>
    <s v="Días"/>
    <n v="30"/>
    <n v="12"/>
    <d v="2017-03-20T00:00:00"/>
    <x v="5"/>
    <s v="Enero a Marzo"/>
    <n v="10"/>
  </r>
  <r>
    <d v="2017-03-07T00:00:00"/>
    <x v="2"/>
    <s v="Externa"/>
    <x v="1"/>
    <x v="1"/>
    <s v="Informa sobre irregularidades que se estan prsentando en los Juzgados como een el Tribunal"/>
    <s v="EXPCSJ17-1103"/>
    <s v="(Ninguno)"/>
    <s v="Oficio"/>
    <s v="Presidente Consejo Superior"/>
    <s v="QUINTERO PARRA, CESAR AUGUSTO"/>
    <s v="Falso"/>
    <s v="Abogado - "/>
    <n v="13"/>
    <s v="Días"/>
    <n v="30"/>
    <n v="12"/>
    <d v="2017-03-20T00:00:00"/>
    <x v="5"/>
    <s v="Enero a Marzo"/>
    <n v="10"/>
  </r>
  <r>
    <d v="2017-03-07T00:00:00"/>
    <x v="2"/>
    <s v="Externa"/>
    <x v="1"/>
    <x v="1"/>
    <s v="Remite rspuestas de la petición realizada al Teniente cORONEL Hernan José Hilarion Jimenez"/>
    <s v="EXPCSJ17-1105"/>
    <s v="(Ninguno)"/>
    <s v="Oficio"/>
    <m/>
    <s v="CUERVO MATEUS, YENEVIEVE"/>
    <s v="Falso"/>
    <s v="Presidencia de la República - "/>
    <n v="1"/>
    <s v="Días"/>
    <n v="30"/>
    <n v="0"/>
    <d v="2017-03-08T00:00:00"/>
    <x v="5"/>
    <s v="Enero a Marzo"/>
    <n v="2"/>
  </r>
  <r>
    <d v="2017-03-08T00:00:00"/>
    <x v="2"/>
    <s v="Externa"/>
    <x v="1"/>
    <x v="1"/>
    <s v="Queja contra JOSE MAURICIO GIRLADO MONTOYA Juez Segundo Civil de Oralidad de Cto de Bello"/>
    <s v="EXPCSJ17-1122"/>
    <s v="(Ninguno)"/>
    <s v="Oficio"/>
    <s v="Presidente Consejo Superior"/>
    <s v="CHAPARRO GONZALEZ, JULIAN ENRIQUE"/>
    <s v="Falso"/>
    <s v="OFICINA DE EJECUCION CIVIL MUNICIPAL DE SENTENCIAS DE BOGOTA - "/>
    <n v="13"/>
    <s v="Días"/>
    <n v="30"/>
    <n v="0"/>
    <d v="2017-03-21T00:00:00"/>
    <x v="5"/>
    <s v="Enero a Marzo"/>
    <n v="10"/>
  </r>
  <r>
    <d v="2017-03-08T00:00:00"/>
    <x v="2"/>
    <s v="Externa"/>
    <x v="1"/>
    <x v="1"/>
    <s v="Revocatoria Directa de acto adtvo de Conformación listas de Auxiliares de la justicia"/>
    <s v="EXPCSJ17-1123"/>
    <s v="(Ninguno)"/>
    <s v="Oficio"/>
    <s v="Presidente Consejo Superior"/>
    <s v="RAMOS, LEANDRO"/>
    <s v="Falso"/>
    <s v="PROCURADURIA GENERAL  DE LA NACION - "/>
    <n v="5"/>
    <s v="Días"/>
    <n v="30"/>
    <n v="4"/>
    <d v="2017-03-13T00:00:00"/>
    <x v="5"/>
    <s v="Enero a Marzo"/>
    <n v="4"/>
  </r>
  <r>
    <d v="2017-03-08T00:00:00"/>
    <x v="2"/>
    <s v="Externa"/>
    <x v="1"/>
    <x v="1"/>
    <s v="Quejas contra provisión de cargos  Consejo Superior de la JUdicatura"/>
    <s v="EXPCSJ17-1124"/>
    <s v="(Ninguno)"/>
    <s v="Oficio"/>
    <s v="Presidente Consejo Superior"/>
    <s v="RAMOS, LEANDRO"/>
    <s v="Falso"/>
    <s v="Procuraduria General de la Nación - "/>
    <n v="55"/>
    <s v="Días"/>
    <n v="30"/>
    <n v="54"/>
    <d v="2017-05-02T00:00:00"/>
    <x v="4"/>
    <s v="Abril a Junio"/>
    <n v="40"/>
  </r>
  <r>
    <d v="2017-03-10T00:00:00"/>
    <x v="2"/>
    <s v="Externa"/>
    <x v="1"/>
    <x v="1"/>
    <s v="F-11  Remite documentos para cobro coactivo: María Eugenia Guerrero Fierro"/>
    <s v="EXDE17-6276"/>
    <s v="(Ninguno)"/>
    <s v="Oficio"/>
    <m/>
    <s v="CLAROS NIÑO, JOSE LUIS Y OTROS"/>
    <s v="Verdadero"/>
    <s v="Centro de Servicios para los Juzgados Civiles de Familia - "/>
    <n v="6"/>
    <s v="Días"/>
    <n v="30"/>
    <n v="5"/>
    <d v="2017-03-16T00:00:00"/>
    <x v="5"/>
    <s v="Enero a Marzo"/>
    <n v="5"/>
  </r>
  <r>
    <d v="2017-03-12T00:00:00"/>
    <x v="2"/>
    <s v="Externa"/>
    <x v="0"/>
    <x v="1"/>
    <s v="Denuncia contra Colpensiones."/>
    <s v="EXPCSJ17-1171"/>
    <s v="(Ninguno)"/>
    <s v="Oficio"/>
    <s v="Presidente Consejo Superior"/>
    <s v="MATIZ, EMILIA CABALLERO"/>
    <s v="Falso"/>
    <s v="No Registra Institución - No Registra"/>
    <n v="136"/>
    <s v="Días"/>
    <n v="30"/>
    <n v="135"/>
    <d v="2017-07-26T00:00:00"/>
    <x v="0"/>
    <s v="Julio a Septiembre"/>
    <n v="98"/>
  </r>
  <r>
    <d v="2017-03-14T00:00:00"/>
    <x v="2"/>
    <s v="Interna"/>
    <x v="1"/>
    <x v="2"/>
    <s v="RESOLUCIÓN DE VIÁTICOS SR. MANUEL PERTUZ GONZÁLEZ"/>
    <s v="DESAJBAR17-1882"/>
    <s v="Archivado"/>
    <s v="Resolución"/>
    <m/>
    <s v="PERTUZ GONZÁLEZ, MANUEL SALVADOR"/>
    <s v="Falso"/>
    <s v="Dirección Seccional Administración Judicial - "/>
    <n v="8"/>
    <s v="Días"/>
    <m/>
    <n v="7"/>
    <d v="2017-03-22T00:00:00"/>
    <x v="5"/>
    <s v="Enero a Marzo"/>
    <n v="7"/>
  </r>
  <r>
    <d v="2017-03-15T00:00:00"/>
    <x v="2"/>
    <s v="Externa"/>
    <x v="1"/>
    <x v="2"/>
    <s v="Recurso de reposición contra la resolución PCSJSR17-17 de febrero de 2017."/>
    <s v="EXPCSJ17-1263"/>
    <s v="Solicitud respondida"/>
    <s v="Oficio"/>
    <s v="Presidente Consejo Superior"/>
    <s v="DIAZ LOPEZ, MARIA CLAUDIA"/>
    <s v="Falso"/>
    <s v="No Registra Institución - No Registra"/>
    <n v="117"/>
    <s v="Días"/>
    <n v="30"/>
    <n v="116"/>
    <d v="2017-07-10T00:00:00"/>
    <x v="0"/>
    <s v="Julio a Septiembre"/>
    <n v="84"/>
  </r>
  <r>
    <d v="2017-03-15T00:00:00"/>
    <x v="2"/>
    <s v="Externa"/>
    <x v="0"/>
    <x v="2"/>
    <s v="Registro Nacional de personas emplazadas procesos 2016-0110"/>
    <s v="EXPCSJ17-1264"/>
    <s v="(Ninguno)"/>
    <s v="Oficio"/>
    <s v="Presidente Consejo Superior"/>
    <s v="BENITEZ SANCHEZ, LUIS ALFREDO"/>
    <s v="Verdadero"/>
    <s v="No Registra Institución - No Registra"/>
    <n v="133"/>
    <s v="Días"/>
    <n v="30"/>
    <n v="132"/>
    <d v="2017-07-26T00:00:00"/>
    <x v="0"/>
    <s v="Julio a Septiembre"/>
    <n v="96"/>
  </r>
  <r>
    <d v="2017-03-21T00:00:00"/>
    <x v="2"/>
    <s v="Interna"/>
    <x v="1"/>
    <x v="2"/>
    <s v="Respuesta solicitud cumplimiento sentencia a favor de Gloria Isabel Caceres Martínez.Exp- 8294"/>
    <s v="DEAJRHO17-1278"/>
    <s v="(Ninguno)"/>
    <s v="Oficio"/>
    <m/>
    <s v="CARVAJAL LONDOÑO, HECTOR ALFONSO"/>
    <s v="Falso"/>
    <s v="No Registra Institución - No Registra"/>
    <n v="0"/>
    <s v="Días"/>
    <n v="30"/>
    <n v="-1"/>
    <d v="2017-03-21T00:00:00"/>
    <x v="5"/>
    <s v="Enero a Marzo"/>
    <n v="1"/>
  </r>
  <r>
    <d v="2017-03-22T00:00:00"/>
    <x v="2"/>
    <s v="Externa"/>
    <x v="0"/>
    <x v="2"/>
    <s v="Recurso de reposición contra la Resolución PCSJSR17- 17 de 28 de febrero de 2017."/>
    <s v="EXPCSJ17-1414"/>
    <s v="(Ninguno)"/>
    <s v="Oficio"/>
    <s v="Presidente Consejo Superior "/>
    <s v="VARGAS VERA, DAISY PATRICIA"/>
    <s v="Falso"/>
    <s v="No Registra Institución - No Registra"/>
    <n v="125"/>
    <s v="Días"/>
    <n v="30"/>
    <n v="124"/>
    <d v="2017-07-25T00:00:00"/>
    <x v="0"/>
    <s v="Julio a Septiembre"/>
    <n v="90"/>
  </r>
  <r>
    <d v="2017-03-22T00:00:00"/>
    <x v="2"/>
    <s v="Interna"/>
    <x v="1"/>
    <x v="0"/>
    <s v="RESPUESTA EJECUTIVO RAD- 2012-003.53-00 BLANCA IRENE GUERRERO - ERNESTO VALENCIA VILLADA "/>
    <s v="DESAJCLO17-1618"/>
    <s v="(Ninguno)"/>
    <s v="Oficio"/>
    <m/>
    <s v="VALENCIA VILLADA, ERNESTO"/>
    <s v="Falso"/>
    <s v="No Registra Institución - No Registra"/>
    <n v="0"/>
    <s v="Días"/>
    <n v="30"/>
    <n v="-1"/>
    <d v="2017-03-22T00:00:00"/>
    <x v="5"/>
    <s v="Enero a Marzo"/>
    <n v="1"/>
  </r>
  <r>
    <d v="2017-03-23T00:00:00"/>
    <x v="2"/>
    <s v="Externa"/>
    <x v="0"/>
    <x v="2"/>
    <s v="Recurso de reposición contra la Resolución PCSJSR17-17 de 28 de febrero de 2017"/>
    <s v="EXPCSJ17-1405"/>
    <s v="(Ninguno)"/>
    <s v="Oficio"/>
    <s v="Presidente Consejo Supaerior"/>
    <s v="RONCANCIO MARTINEZ, JORGE HERNAN"/>
    <s v="Falso"/>
    <s v="No Registra Institución - No Registra"/>
    <n v="125"/>
    <s v="Días"/>
    <n v="30"/>
    <n v="124"/>
    <d v="2017-07-26T00:00:00"/>
    <x v="0"/>
    <s v="Julio a Septiembre"/>
    <n v="90"/>
  </r>
  <r>
    <d v="2017-03-23T00:00:00"/>
    <x v="2"/>
    <s v="Externa"/>
    <x v="0"/>
    <x v="2"/>
    <s v="Recurso de reposición contra la Resolución PCSJSR17-17 de 28 de febrero de 2017."/>
    <s v="EXPCSJ17-1406"/>
    <s v="(Ninguno)"/>
    <s v="Oficio"/>
    <s v="Presidente Consejo Superior"/>
    <s v="RODRIGUEZ, MARTHA E"/>
    <s v="Falso"/>
    <s v="No Registra Institución - No Registra"/>
    <n v="125"/>
    <s v="Días"/>
    <n v="30"/>
    <n v="124"/>
    <d v="2017-07-26T00:00:00"/>
    <x v="0"/>
    <s v="Julio a Septiembre"/>
    <n v="90"/>
  </r>
  <r>
    <d v="2017-03-23T00:00:00"/>
    <x v="2"/>
    <s v="Externa"/>
    <x v="0"/>
    <x v="2"/>
    <s v="Recurso de reposición constra la Resolución PCSJSR17- de 28 de febrero de 2017."/>
    <s v="EXPCSJ17-1407"/>
    <s v="(Ninguno)"/>
    <s v="Oficio"/>
    <s v="Presidente Consejo Superior"/>
    <s v="QUEVEDO CASTRO, AURA MARIA"/>
    <s v="Falso"/>
    <s v="No Registra Institución - No Registra"/>
    <n v="125"/>
    <s v="Días"/>
    <n v="30"/>
    <n v="124"/>
    <d v="2017-07-26T00:00:00"/>
    <x v="0"/>
    <s v="Julio a Septiembre"/>
    <n v="90"/>
  </r>
  <r>
    <d v="2017-03-23T00:00:00"/>
    <x v="2"/>
    <s v="Externa"/>
    <x v="0"/>
    <x v="2"/>
    <s v="Recurso de reposición contra la Resolución PCSJSR17-17 de 28 de febrero de 2017"/>
    <s v="EXPCSJ17-1408"/>
    <s v="(Ninguno)"/>
    <s v="Oficio"/>
    <s v="Presidente Consejo Superior"/>
    <s v="LIZARAZU BAAEZ, MARTHA HELENA"/>
    <s v="Falso"/>
    <s v="No Registra Institución - No Registra"/>
    <n v="125"/>
    <s v="Días"/>
    <n v="30"/>
    <n v="124"/>
    <d v="2017-07-26T00:00:00"/>
    <x v="0"/>
    <s v="Julio a Septiembre"/>
    <n v="90"/>
  </r>
  <r>
    <d v="2017-03-23T00:00:00"/>
    <x v="2"/>
    <s v="Externa"/>
    <x v="0"/>
    <x v="2"/>
    <s v="Recurso de resposición contra la Resolución PCSJSR17-17 de 28 de febrero de 2017."/>
    <s v="EXPCSJ17-1410"/>
    <s v="(Ninguno)"/>
    <s v="Oficio"/>
    <s v="Presidente Consejo Superior"/>
    <s v="BENITEZ GONZALEZ, IVONE"/>
    <s v="Falso"/>
    <s v="No Registra Institución - No Registra"/>
    <n v="125"/>
    <s v="Días"/>
    <n v="30"/>
    <n v="124"/>
    <d v="2017-07-26T00:00:00"/>
    <x v="0"/>
    <s v="Julio a Septiembre"/>
    <n v="90"/>
  </r>
  <r>
    <d v="2017-03-23T00:00:00"/>
    <x v="2"/>
    <s v="Externa"/>
    <x v="0"/>
    <x v="2"/>
    <s v="Recurso de rposición contra la Resolución PCSJSR17-17 de 28 de febrero de 2017"/>
    <s v="EXPCSJ17-1413"/>
    <s v="(Ninguno)"/>
    <s v="Oficio"/>
    <s v="Presidente Consejo Superior"/>
    <s v="PORRAS ALMANZA, MARIA LILIANA"/>
    <s v="Falso"/>
    <s v="No Registra Institución - No Registra"/>
    <n v="125"/>
    <s v="Días"/>
    <n v="30"/>
    <n v="124"/>
    <d v="2017-07-26T00:00:00"/>
    <x v="0"/>
    <s v="Julio a Septiembre"/>
    <n v="90"/>
  </r>
  <r>
    <d v="2017-03-23T00:00:00"/>
    <x v="2"/>
    <s v="Interna"/>
    <x v="1"/>
    <x v="0"/>
    <s v="CONTESTACION TUTELA NO. 2017-00207. ACCIONANTE. NELSON ALFREDO ARCINIEGAS MARTINEZ"/>
    <s v="DEAJALO17-1100"/>
    <s v="(Ninguno)"/>
    <s v="Oficio"/>
    <m/>
    <s v="TRIBUNAL SUPERIOR DE CALI, MAGISTRADO"/>
    <s v="Falso"/>
    <s v="No Registra Institución - No Registra"/>
    <n v="0"/>
    <s v="Días"/>
    <n v="30"/>
    <n v="-1"/>
    <d v="2017-03-23T00:00:00"/>
    <x v="5"/>
    <s v="Enero a Marzo"/>
    <n v="1"/>
  </r>
  <r>
    <d v="2017-03-24T00:00:00"/>
    <x v="2"/>
    <s v="Interna"/>
    <x v="1"/>
    <x v="1"/>
    <s v="rESPUESTA SOLICITUD DE INFORMACION ELEVADA CON QUEJA 12554 SIGMA "/>
    <s v="UDAEO17-336"/>
    <s v="(Ninguno)"/>
    <s v="Oficio con firma"/>
    <m/>
    <s v="AGAMEZ, FRANCISCO"/>
    <s v="Falso"/>
    <s v="No Registra Institución - No Registra"/>
    <n v="0"/>
    <s v="Días"/>
    <m/>
    <n v="-1"/>
    <d v="2017-03-24T00:00:00"/>
    <x v="5"/>
    <s v="Enero a Marzo"/>
    <n v="1"/>
  </r>
  <r>
    <d v="2017-03-26T00:00:00"/>
    <x v="2"/>
    <s v="Externa"/>
    <x v="1"/>
    <x v="1"/>
    <s v="Solicitud investigación proceso por falsedad material en documento público."/>
    <s v="EXPCSJ17-1495"/>
    <s v="(Ninguno)"/>
    <s v="Oficio"/>
    <s v="Presidente Consejo Superior de la Judicatura"/>
    <s v="CAMACHO HURTADO, CARLOS ARTURO"/>
    <s v="Falso"/>
    <s v="No Registra Institución - No Registra"/>
    <n v="8"/>
    <s v="Días"/>
    <n v="30"/>
    <n v="7"/>
    <d v="2017-04-03T00:00:00"/>
    <x v="3"/>
    <s v="Abril a Junio"/>
    <n v="6"/>
  </r>
  <r>
    <d v="2017-03-27T00:00:00"/>
    <x v="2"/>
    <s v="Externa"/>
    <x v="1"/>
    <x v="1"/>
    <s v="Solicitud información de DANDENYS MUÑOZ MOSQUERA"/>
    <s v="EXPCSJ17-1528"/>
    <s v="(Ninguno)"/>
    <s v="Oficio"/>
    <s v="Presidente Consejo Superior"/>
    <s v="RUGE JAIQUEL, ANIBAL ANDRES"/>
    <s v="Falso"/>
    <s v="MINJUSTICIA - "/>
    <n v="10"/>
    <s v="Días"/>
    <n v="30"/>
    <n v="9"/>
    <d v="2017-04-06T00:00:00"/>
    <x v="3"/>
    <s v="Abril a Junio"/>
    <n v="9"/>
  </r>
  <r>
    <d v="2017-03-28T00:00:00"/>
    <x v="2"/>
    <s v="Externa"/>
    <x v="1"/>
    <x v="1"/>
    <s v="QUEJA MAGISTRADO AUXILIAR OFICINA DE ASUNTOS INTERNACIONALES "/>
    <s v="EXPCSJ17-1548"/>
    <s v="Información enviada"/>
    <s v="Queja"/>
    <s v="PRESIDENCIA CONSEJO SUPERIOR"/>
    <s v="NARANJO FLOREZ, CARLOS EDUARDO"/>
    <s v="Falso"/>
    <s v="No Registra Institución - No Registra"/>
    <n v="9"/>
    <s v="Días"/>
    <n v="15"/>
    <n v="0"/>
    <d v="2017-04-06T00:00:00"/>
    <x v="3"/>
    <s v="Abril a Junio"/>
    <n v="8"/>
  </r>
  <r>
    <d v="2017-03-28T00:00:00"/>
    <x v="2"/>
    <s v="Externa"/>
    <x v="0"/>
    <x v="1"/>
    <s v="F-2  Solicitud acuerdo de pago: José Manuel Díaz Granados, Adonay Ferrari Padilla"/>
    <s v="EXDE17-6278"/>
    <s v="(Ninguno)"/>
    <s v="Oficio"/>
    <m/>
    <s v="CASTAÑEDA CURVELO, MARTHA ISABEL"/>
    <s v="Falso"/>
    <s v="PARTICULAR - "/>
    <n v="119"/>
    <s v="Días"/>
    <n v="30"/>
    <n v="0"/>
    <d v="2017-07-25T00:00:00"/>
    <x v="0"/>
    <s v="Julio a Septiembre"/>
    <n v="86"/>
  </r>
  <r>
    <d v="2017-03-28T00:00:00"/>
    <x v="2"/>
    <s v="Interna"/>
    <x v="0"/>
    <x v="2"/>
    <s v="Remision por competencia"/>
    <s v="DESAJBOJRO17-2602"/>
    <s v="(Ninguno)"/>
    <s v="Oficio"/>
    <m/>
    <s v="PUENTES DUARTE, BELSY  YOHANA"/>
    <s v="Falso"/>
    <s v="No Registra Institución - No Registra"/>
    <n v="121"/>
    <s v="Días"/>
    <n v="30"/>
    <n v="120"/>
    <d v="2017-07-27T00:00:00"/>
    <x v="0"/>
    <s v="Julio a Septiembre"/>
    <n v="88"/>
  </r>
  <r>
    <d v="2017-03-30T00:00:00"/>
    <x v="2"/>
    <s v="Externa"/>
    <x v="1"/>
    <x v="1"/>
    <s v="F-2  Remite documentos para disminuir retención en la fuente"/>
    <s v="EXDE17-6280"/>
    <s v="Incluido en nómina"/>
    <s v="Oficio"/>
    <m/>
    <s v="GRANADOS ROMERO, CLAUDIA M."/>
    <s v="Verdadero"/>
    <s v="CONSEJO SUPERIOR DE LA JUDICATURA - "/>
    <n v="18"/>
    <s v="Días"/>
    <n v="30"/>
    <n v="17"/>
    <d v="2017-04-17T00:00:00"/>
    <x v="3"/>
    <s v="Abril a Junio"/>
    <n v="13"/>
  </r>
  <r>
    <d v="2017-03-30T00:00:00"/>
    <x v="2"/>
    <s v="Interna"/>
    <x v="1"/>
    <x v="2"/>
    <s v="formador saludo"/>
    <s v="EJO17-1554"/>
    <s v="(Ninguno)"/>
    <s v="Oficio"/>
    <m/>
    <s v="saray botero, "/>
    <s v="Falso"/>
    <s v="No Registra Institución - No Registra"/>
    <n v="1"/>
    <s v="Días"/>
    <n v="30"/>
    <n v="0"/>
    <d v="2017-03-31T00:00:00"/>
    <x v="5"/>
    <s v="Enero a Marzo"/>
    <n v="2"/>
  </r>
  <r>
    <d v="2017-03-31T00:00:00"/>
    <x v="2"/>
    <s v="Interna"/>
    <x v="1"/>
    <x v="1"/>
    <s v="Respuesta a oficio No. 1051 ubicación de expediente"/>
    <s v="UDAEO17-395"/>
    <s v="(Ninguno)"/>
    <s v="Oficio con firma"/>
    <m/>
    <s v="CASTELLANOS JEREZ, ERIKA"/>
    <s v="Falso"/>
    <s v="No Registra Institución - No Registra"/>
    <n v="0"/>
    <s v="Días"/>
    <m/>
    <n v="0"/>
    <d v="2017-03-31T00:00:00"/>
    <x v="5"/>
    <s v="Enero a Marzo"/>
    <n v="1"/>
  </r>
  <r>
    <d v="2017-03-31T00:00:00"/>
    <x v="2"/>
    <s v="Interna"/>
    <x v="0"/>
    <x v="0"/>
    <s v="CREACIÓN CARGOS JUZGADOS DE EEPPMMSE DE FLORENCIA"/>
    <s v="CSJCAQOP17-363"/>
    <s v="(Ninguno)"/>
    <s v="Oficio"/>
    <m/>
    <s v="OLANO DE NOGUERA, MARTHA LUCIA"/>
    <s v="Falso"/>
    <s v="CONSEJO SUPERIOR DE LA JUDICATURA - "/>
    <n v="118"/>
    <s v="Días"/>
    <n v="30"/>
    <n v="117"/>
    <d v="2017-07-27T00:00:00"/>
    <x v="0"/>
    <s v="Julio a Septiembre"/>
    <n v="85"/>
  </r>
  <r>
    <d v="2017-04-03T00:00:00"/>
    <x v="3"/>
    <s v="Interna"/>
    <x v="1"/>
    <x v="1"/>
    <s v="Traslado solicitud ubicación proceso 2016-00006"/>
    <s v="UDAEO17-405"/>
    <s v="(Ninguno)"/>
    <s v="Oficio con firma"/>
    <m/>
    <s v="RAMIREZ SIERRA, CLARA INES"/>
    <s v="Falso"/>
    <s v="No Registra Institución - No Registra"/>
    <n v="4"/>
    <s v="Días"/>
    <m/>
    <n v="3"/>
    <d v="2017-04-07T00:00:00"/>
    <x v="3"/>
    <s v="Abril a Junio"/>
    <n v="5"/>
  </r>
  <r>
    <d v="2017-04-03T00:00:00"/>
    <x v="3"/>
    <s v="Externa"/>
    <x v="1"/>
    <x v="1"/>
    <s v="Traslado solicitudaart. 1 de la Ley 1755 de 2015."/>
    <s v="EXPCSJ17-1668"/>
    <s v="(Ninguno)"/>
    <s v="Oficio"/>
    <s v="Presidente Consejo Superior"/>
    <s v="LOPEZ RODRIGUEZ, FERNANDO"/>
    <s v="Falso"/>
    <s v="Defensoria de Pueblo - "/>
    <n v="22"/>
    <s v="Días"/>
    <n v="30"/>
    <n v="21"/>
    <d v="2017-04-25T00:00:00"/>
    <x v="3"/>
    <s v="Abril a Junio"/>
    <n v="17"/>
  </r>
  <r>
    <d v="2017-04-03T00:00:00"/>
    <x v="3"/>
    <s v="Interna"/>
    <x v="1"/>
    <x v="2"/>
    <s v="INFORME TREIMESTRAL SOBRE DELEGACIÓN DE FUNCIONES "/>
    <s v="CSJVAO17-867"/>
    <s v="(Ninguno)"/>
    <s v="Oficio"/>
    <m/>
    <s v="OLANO DE NOGUERA, MARTHA LUCÍA"/>
    <s v="Falso"/>
    <s v="CONSEJO SUPERIOR DE LA JUDICATURA - "/>
    <n v="2"/>
    <s v="Días"/>
    <n v="30"/>
    <n v="1"/>
    <d v="2017-04-05T00:00:00"/>
    <x v="3"/>
    <s v="Abril a Junio"/>
    <n v="3"/>
  </r>
  <r>
    <d v="2017-04-04T00:00:00"/>
    <x v="3"/>
    <s v="Interna"/>
    <x v="1"/>
    <x v="0"/>
    <s v="o"/>
    <s v="CSJNSO17-288"/>
    <s v="Información Recibida"/>
    <s v="Oficio"/>
    <m/>
    <s v="CUEVAS MELENDEZ, MARTHA"/>
    <s v="Falso"/>
    <s v="Unidad de Registro Nacional de Abogados y Auxiliares de la Justicia - "/>
    <n v="37"/>
    <s v="Días"/>
    <n v="30"/>
    <n v="36"/>
    <d v="2017-05-11T00:00:00"/>
    <x v="4"/>
    <s v="Abril a Junio"/>
    <n v="28"/>
  </r>
  <r>
    <d v="2017-04-06T00:00:00"/>
    <x v="3"/>
    <s v="Externa"/>
    <x v="1"/>
    <x v="1"/>
    <s v="Expediente SIAF 88634 07/06/2016  IRREGULARIDADES CONSEJO SUPERIOR DE LA JUDICATURA"/>
    <s v="EXPCSJ17-1768"/>
    <s v="(Ninguno)"/>
    <s v="Oficio"/>
    <s v="Presidente Consejo Superior de la Judicatura"/>
    <s v="OLARTE AVILA, YIRA LUCIA"/>
    <s v="Falso"/>
    <s v="Consejo Superior de la Judicatura - CSJ"/>
    <n v="28"/>
    <s v="Días"/>
    <n v="30"/>
    <n v="27"/>
    <d v="2017-05-04T00:00:00"/>
    <x v="4"/>
    <s v="Abril a Junio"/>
    <n v="21"/>
  </r>
  <r>
    <d v="2017-04-06T00:00:00"/>
    <x v="3"/>
    <s v="Interna"/>
    <x v="1"/>
    <x v="0"/>
    <s v="Contrato 12SER 008 DE 2017"/>
    <s v="CAFLO17-273"/>
    <s v="Archivado"/>
    <s v="Oficio"/>
    <m/>
    <s v="BOLIVAR VOLOJ, DIANA ISABEL"/>
    <s v="Falso"/>
    <s v="No Registra Institución - No Registra"/>
    <n v="0"/>
    <s v="Días"/>
    <n v="30"/>
    <n v="-1"/>
    <d v="2017-04-06T00:00:00"/>
    <x v="3"/>
    <s v="Abril a Junio"/>
    <n v="1"/>
  </r>
  <r>
    <d v="2017-04-17T00:00:00"/>
    <x v="3"/>
    <s v="Externa"/>
    <x v="1"/>
    <x v="1"/>
    <s v="F-1 REMITE SOLICITUD DE INFORMACION Y  QUEJA CONTRA EL ABOGADO:FABIAN FELIPE ROZO VILLAMIL."/>
    <s v="EXDE17-7388"/>
    <s v="(Ninguno)"/>
    <s v="Queja"/>
    <m/>
    <s v="FAJARDO, EUSTACIO"/>
    <s v="Falso"/>
    <s v="No Registra Institución - No Registra"/>
    <n v="24"/>
    <s v="Días"/>
    <n v="15"/>
    <n v="23"/>
    <d v="2017-05-11T00:00:00"/>
    <x v="4"/>
    <s v="Abril a Junio"/>
    <n v="19"/>
  </r>
  <r>
    <d v="2017-04-18T00:00:00"/>
    <x v="3"/>
    <s v="Externa"/>
    <x v="1"/>
    <x v="1"/>
    <s v="QUEJA TRANSPORTE EVENTO 24 AL 26 DE MARZO CFJI2017-2018"/>
    <s v="EXTEJ17-557"/>
    <s v="Información enviada"/>
    <s v="Queja"/>
    <s v="SECRETARIA DIRECCION"/>
    <s v="BUSTAMANTE HERNANDEZ, OSCAR"/>
    <s v="Falso"/>
    <s v="No Registra Institución - No Registra"/>
    <n v="64"/>
    <s v="Días"/>
    <n v="15"/>
    <n v="63"/>
    <d v="2017-06-21T00:00:00"/>
    <x v="6"/>
    <s v="Abril a Junio"/>
    <n v="47"/>
  </r>
  <r>
    <d v="2017-04-18T00:00:00"/>
    <x v="3"/>
    <s v="Externa"/>
    <x v="1"/>
    <x v="1"/>
    <s v="F-1 REMITE INFORMACION INESTABILIDAD SERVICIO PAGINA WEB,  PLATAFORMA INTERNET."/>
    <s v="EXDE17-7654"/>
    <s v="Aceptada la Instrucción"/>
    <s v="Queja"/>
    <m/>
    <s v="SOLARTE MAYA, FELIPE ALIRIO"/>
    <s v="Falso"/>
    <s v="Tribunal Administrativo - "/>
    <n v="13"/>
    <s v="Días"/>
    <n v="15"/>
    <n v="12"/>
    <d v="2017-05-01T00:00:00"/>
    <x v="4"/>
    <s v="Abril a Junio"/>
    <n v="10"/>
  </r>
  <r>
    <d v="2017-04-18T00:00:00"/>
    <x v="3"/>
    <s v="Interna"/>
    <x v="1"/>
    <x v="2"/>
    <s v="Respuesta a derecho de peticion"/>
    <s v="DESAJBOJRO17-3131"/>
    <s v="(Ninguno)"/>
    <s v="Oficio"/>
    <m/>
    <s v="OLIVEROS MOTTA, HERNAN MAURICIO"/>
    <s v="Falso"/>
    <s v="No Registra Institución - No Registra"/>
    <n v="6"/>
    <s v="Días"/>
    <n v="30"/>
    <n v="5"/>
    <d v="2017-04-24T00:00:00"/>
    <x v="3"/>
    <s v="Abril a Junio"/>
    <n v="5"/>
  </r>
  <r>
    <d v="2017-04-20T00:00:00"/>
    <x v="3"/>
    <s v="Interna"/>
    <x v="1"/>
    <x v="0"/>
    <s v="Creación Juzgado Penal Municipal Florencia"/>
    <s v="CSJCAQOP17-398"/>
    <s v="(Ninguno)"/>
    <s v="Oficio con firma"/>
    <m/>
    <s v="OLANO DE NOGUERA, MARTHA LUCIA"/>
    <s v="Falso"/>
    <s v="CONSEJO SUPERIOR DE LA JUDICATURA - "/>
    <n v="18"/>
    <s v="Días"/>
    <m/>
    <n v="17"/>
    <d v="2017-05-08T00:00:00"/>
    <x v="4"/>
    <s v="Abril a Junio"/>
    <n v="13"/>
  </r>
  <r>
    <d v="2017-04-23T00:00:00"/>
    <x v="3"/>
    <s v="Externa"/>
    <x v="1"/>
    <x v="1"/>
    <s v="DENUNCIA PRESENTADA POR LA SRA MARTHA DE LOS ANGELES ESPINOZA MORA."/>
    <s v="EXPCSJ17-1991"/>
    <s v="Archivado"/>
    <s v="Oficio"/>
    <s v="Presidente Consejo Superior"/>
    <s v="ABADIA CUBILLOS, MARCELA"/>
    <s v="Falso"/>
    <s v="MINISTERIO DE JUSTICIA Y DEL DERECHO - "/>
    <n v="1"/>
    <s v="Días"/>
    <n v="30"/>
    <n v="0"/>
    <d v="2017-04-24T00:00:00"/>
    <x v="3"/>
    <s v="Abril a Junio"/>
    <n v="1"/>
  </r>
  <r>
    <d v="2017-04-27T00:00:00"/>
    <x v="3"/>
    <s v="Externa"/>
    <x v="1"/>
    <x v="1"/>
    <s v="Derecho de petición suscrito por la Dra SANDRA JANETH DURAN CASTILLO Y DALMA CAROLINA GARCIA"/>
    <s v="EXPCSJ17-2137"/>
    <s v="(Ninguno)"/>
    <s v="Oficio"/>
    <s v="Presidente Cosnejo Superior"/>
    <s v="ORJUELA HERRERA, DAMARIS"/>
    <s v="Falso"/>
    <s v="CORTE SUPREMA DE JUSTICIA - "/>
    <n v="18"/>
    <s v="Días"/>
    <n v="30"/>
    <n v="17"/>
    <d v="2017-05-15T00:00:00"/>
    <x v="4"/>
    <s v="Abril a Junio"/>
    <n v="13"/>
  </r>
  <r>
    <d v="2017-04-27T00:00:00"/>
    <x v="3"/>
    <s v="Externa"/>
    <x v="0"/>
    <x v="2"/>
    <s v="Solicitud notificación del recurso de apelación "/>
    <s v="EXTDESAJAR17-273"/>
    <s v="(Ninguno)"/>
    <s v="Oficio"/>
    <s v="CAJA 3 CARPETA 21"/>
    <s v="arango hincapie, pablo andres"/>
    <s v="Falso"/>
    <s v="No Registra Institución - No Registra"/>
    <n v="90"/>
    <s v="Días"/>
    <n v="30"/>
    <n v="89"/>
    <d v="2017-07-26T00:00:00"/>
    <x v="0"/>
    <s v="Julio a Septiembre"/>
    <n v="65"/>
  </r>
  <r>
    <d v="2017-05-08T00:00:00"/>
    <x v="4"/>
    <s v="Interna"/>
    <x v="1"/>
    <x v="0"/>
    <s v="solicitud de informe vigilancia "/>
    <s v="CSJBOO17-301"/>
    <s v="(Ninguno)"/>
    <s v="Oficio"/>
    <m/>
    <s v="GARCIA PACHECO, NOHORA E."/>
    <s v="Falso"/>
    <s v="No Registra Institución - No Registra"/>
    <n v="0"/>
    <s v="Días"/>
    <n v="30"/>
    <n v="0"/>
    <d v="2017-05-08T00:00:00"/>
    <x v="4"/>
    <s v="Abril a Junio"/>
    <n v="1"/>
  </r>
  <r>
    <d v="2017-05-09T00:00:00"/>
    <x v="4"/>
    <s v="Interna"/>
    <x v="1"/>
    <x v="2"/>
    <s v="Requiere informacion otras fechas xa compensatorios x turno de habeas corpus"/>
    <s v="CSJCAUO17-346"/>
    <s v="(Ninguno)"/>
    <s v="Oficio"/>
    <m/>
    <s v="ROSERO DIAZ DEL CASTILLO, SANTIAGO"/>
    <s v="Falso"/>
    <s v="No Registra Institución - No Registra"/>
    <n v="0"/>
    <s v="Días"/>
    <n v="30"/>
    <n v="0"/>
    <d v="2017-05-09T00:00:00"/>
    <x v="4"/>
    <s v="Abril a Junio"/>
    <n v="1"/>
  </r>
  <r>
    <d v="2017-05-10T00:00:00"/>
    <x v="4"/>
    <s v="Externa"/>
    <x v="1"/>
    <x v="1"/>
    <s v="QUEJA POR FALTA DE ATENCIÓN TERAPIAS FISICAS ALBA MERIS PARRA BELEÑO"/>
    <s v="EXTDESAJVA17-3634"/>
    <s v="Información enviada"/>
    <s v="Queja"/>
    <m/>
    <s v="PARRA BELEÑO, ALBA"/>
    <s v="Falso"/>
    <s v="No Registra Institución - No Registra"/>
    <n v="21"/>
    <s v="Días"/>
    <n v="15"/>
    <n v="0"/>
    <d v="2017-05-31T00:00:00"/>
    <x v="4"/>
    <s v="Abril a Junio"/>
    <n v="16"/>
  </r>
  <r>
    <d v="2017-05-11T00:00:00"/>
    <x v="4"/>
    <s v="Externa"/>
    <x v="1"/>
    <x v="1"/>
    <s v="Denuncia presunta irreglaridades e el fallo proferido por un Juez al otorgar casa por cárcel."/>
    <s v="EXPCSJ17-2407"/>
    <s v="(Ninguno)"/>
    <s v="Oficio"/>
    <s v="Presidente Consejo Superior de la Judicatura"/>
    <s v="PINEDA TELLEZ, LUIS CARLOS"/>
    <s v="Falso"/>
    <s v="Auditoria General de la República de Colombia - "/>
    <n v="26"/>
    <s v="Días"/>
    <n v="30"/>
    <n v="25"/>
    <d v="2017-06-06T00:00:00"/>
    <x v="6"/>
    <s v="Abril a Junio"/>
    <n v="19"/>
  </r>
  <r>
    <d v="2017-05-11T00:00:00"/>
    <x v="4"/>
    <s v="Externa"/>
    <x v="1"/>
    <x v="2"/>
    <s v="SOLICITUD TRÁFICO DE RED CUENTA JADMIN04VUP@NOTIFICACIONESRJ.GOV.CO-INA ICELA ROJAS MAESTRE"/>
    <s v="EXTDESAJVA17-3470"/>
    <s v="Archivado"/>
    <s v="Oficio"/>
    <m/>
    <s v="ROJAS MAESTRE, KARINA ICELA"/>
    <s v="Falso"/>
    <s v="No Registra Institución - No Registra"/>
    <n v="5"/>
    <s v="Días"/>
    <n v="30"/>
    <n v="4"/>
    <d v="2017-05-16T00:00:00"/>
    <x v="4"/>
    <s v="Abril a Junio"/>
    <n v="4"/>
  </r>
  <r>
    <d v="2017-05-11T00:00:00"/>
    <x v="4"/>
    <s v="Interna"/>
    <x v="1"/>
    <x v="0"/>
    <s v="Informe ausentismo 2015-2016 distritos judiciales de Florencia y administrativo del Caquetà"/>
    <s v="CSJCAQO17-13"/>
    <s v="(Ninguno)"/>
    <s v="Oficio con firma"/>
    <m/>
    <s v="OLANO DE NOGUERA, MARTHA LUCIA"/>
    <s v="Falso"/>
    <s v="CONSEJO SUPERIOR DE LA JUDICATURA - "/>
    <n v="0"/>
    <s v="Días"/>
    <m/>
    <n v="0"/>
    <d v="2017-05-11T00:00:00"/>
    <x v="4"/>
    <s v="Abril a Junio"/>
    <n v="1"/>
  </r>
  <r>
    <d v="2017-05-12T00:00:00"/>
    <x v="4"/>
    <s v="Externa"/>
    <x v="1"/>
    <x v="1"/>
    <s v="Radicado Simproc 377490 de 2017  solicita investigación disciplinaria DR ARMANDO DIAZ PINTO."/>
    <s v="EXPCSJ17-2560"/>
    <s v="(Ninguno)"/>
    <s v="Oficio"/>
    <s v="Presidente Consejo Superior de la  Judicatura"/>
    <s v="SANCHEZ CALVERA, ALVARO"/>
    <s v="Falso"/>
    <s v="PERSONERIA DE BOGOTA - "/>
    <n v="20"/>
    <s v="Días"/>
    <n v="30"/>
    <n v="19"/>
    <d v="2017-06-01T00:00:00"/>
    <x v="6"/>
    <s v="Abril a Junio"/>
    <n v="15"/>
  </r>
  <r>
    <d v="2017-05-15T00:00:00"/>
    <x v="4"/>
    <s v="Interna"/>
    <x v="0"/>
    <x v="2"/>
    <s v="Solicitud de revisión de la carga laboral asignada al Juzgado Segundo Promiscuo Municipal de San Gil"/>
    <s v="UDAEO17-637"/>
    <s v="(Ninguno)"/>
    <s v="Oficio con firma"/>
    <m/>
    <s v="RAMIREZ PRIETO, ARMANDO"/>
    <s v="Falso"/>
    <s v="Consejo Seccional de la Judicatura - "/>
    <n v="73"/>
    <s v="Días"/>
    <m/>
    <n v="0"/>
    <d v="2017-07-27T00:00:00"/>
    <x v="0"/>
    <s v="Julio a Septiembre"/>
    <n v="54"/>
  </r>
  <r>
    <d v="2017-05-17T00:00:00"/>
    <x v="4"/>
    <s v="Interna"/>
    <x v="1"/>
    <x v="0"/>
    <s v="SOLICITUD COMISIÒN BUCARAMANGA "/>
    <s v="COM17-6"/>
    <s v="(Ninguno)"/>
    <s v="Oficio"/>
    <m/>
    <s v="OLANO, MARTHA LUCIA"/>
    <s v="Falso"/>
    <s v="CONSEJO SUPERIOR DE LA JUDICATURA - "/>
    <n v="0"/>
    <s v="Días"/>
    <n v="30"/>
    <n v="-1"/>
    <d v="2017-05-17T00:00:00"/>
    <x v="4"/>
    <s v="Abril a Junio"/>
    <n v="1"/>
  </r>
  <r>
    <d v="2017-05-24T00:00:00"/>
    <x v="4"/>
    <s v="Externa"/>
    <x v="1"/>
    <x v="1"/>
    <s v="vIGILANCIA JUDICIALPROCESO Nos. 7001233000201400234-00 y 7001233000201500019-00 "/>
    <s v="EXPCSJ17-2672"/>
    <s v="(Ninguno)"/>
    <s v="Oficio"/>
    <s v="Presidente Consejo Superior"/>
    <s v="SANABRIA BUITRAGO, PEDRO ALONSO"/>
    <s v="Falso"/>
    <s v="Consejo Superior  de la Judictura Sala Jurisdiccional Disciplinaria - "/>
    <n v="62"/>
    <s v="Días"/>
    <n v="30"/>
    <n v="0"/>
    <d v="2017-07-25T00:00:00"/>
    <x v="0"/>
    <s v="Julio a Septiembre"/>
    <n v="45"/>
  </r>
  <r>
    <d v="2017-05-24T00:00:00"/>
    <x v="4"/>
    <s v="Interna"/>
    <x v="1"/>
    <x v="2"/>
    <s v="remisiòn "/>
    <s v="OAIO17-485"/>
    <s v="(Ninguno)"/>
    <s v="Alimentos"/>
    <m/>
    <s v="AMADO, FATIMA"/>
    <s v="Falso"/>
    <s v="No Registra Institución - No Registra"/>
    <n v="0"/>
    <s v="Días"/>
    <m/>
    <n v="-1"/>
    <d v="2017-05-24T00:00:00"/>
    <x v="4"/>
    <s v="Abril a Junio"/>
    <n v="1"/>
  </r>
  <r>
    <d v="2017-05-25T00:00:00"/>
    <x v="4"/>
    <s v="Interna"/>
    <x v="1"/>
    <x v="0"/>
    <s v="sugerencia de medida permanente o transitoria de cargos distrito de Florencia"/>
    <s v="CSJCAQO17-27"/>
    <s v="Solicitud respondida"/>
    <s v="Oficio con firma"/>
    <m/>
    <s v="OLANO DE NOGUERA, MARTHA LUCIA"/>
    <s v="Falso"/>
    <s v="CONSEJO SUPERIOR DE LA JUDICATURA - "/>
    <n v="41"/>
    <s v="Días"/>
    <m/>
    <n v="40"/>
    <d v="2017-07-05T00:00:00"/>
    <x v="0"/>
    <s v="Julio a Septiembre"/>
    <n v="30"/>
  </r>
  <r>
    <d v="2017-05-30T00:00:00"/>
    <x v="4"/>
    <s v="Externa"/>
    <x v="1"/>
    <x v="1"/>
    <s v="SOLICITUD DE VIGILANCIA JUDICIAL"/>
    <s v="EXTCSJBT17-5839"/>
    <s v="(Ninguno)"/>
    <m/>
    <m/>
    <s v="gomez herrera, JOSE HUMBERTO"/>
    <s v="Falso"/>
    <s v="No Registra Institución - No Registra"/>
    <n v="2"/>
    <s v="Días"/>
    <m/>
    <n v="0"/>
    <d v="2017-06-01T00:00:00"/>
    <x v="6"/>
    <s v="Abril a Junio"/>
    <n v="3"/>
  </r>
  <r>
    <d v="2017-05-30T00:00:00"/>
    <x v="4"/>
    <s v="Interna"/>
    <x v="1"/>
    <x v="0"/>
    <s v="Respuesta a Solicitud de Formulario Traslado a Colfondos"/>
    <s v="DESAJIBO17-2072"/>
    <s v="(Ninguno)"/>
    <s v="Oficio"/>
    <m/>
    <s v="GUZMAN TRUJILLO, JOSE EDGAR"/>
    <s v="Falso"/>
    <s v="No Registra Institución - No Registra"/>
    <n v="0"/>
    <s v="Días"/>
    <n v="30"/>
    <n v="0"/>
    <d v="2017-05-30T00:00:00"/>
    <x v="4"/>
    <s v="Abril a Junio"/>
    <n v="1"/>
  </r>
  <r>
    <d v="2017-06-04T00:00:00"/>
    <x v="5"/>
    <s v="Externa"/>
    <x v="1"/>
    <x v="1"/>
    <s v="Remite queja contra la Sra SANDRA PATRICIA QUINTANA FANDIÑO."/>
    <s v="EXPCSJ17-2870"/>
    <s v="(Ninguno)"/>
    <s v="Oficio"/>
    <s v="Presidente Cosnejo Superior de la Judicatura"/>
    <s v="MUNERA ARIAS, ORLANDO DE JESUS"/>
    <s v="Falso"/>
    <s v="No Registra Institución - No Registra"/>
    <n v="4"/>
    <s v="Días"/>
    <n v="30"/>
    <n v="3"/>
    <d v="2017-06-08T00:00:00"/>
    <x v="6"/>
    <s v="Abril a Junio"/>
    <n v="4"/>
  </r>
  <r>
    <d v="2017-06-04T00:00:00"/>
    <x v="5"/>
    <s v="Externa"/>
    <x v="1"/>
    <x v="1"/>
    <s v="Abogados litigantes e investigadores extranjeros en Colombia"/>
    <s v="EXPCSJ17-2872"/>
    <s v="(Ninguno)"/>
    <s v="Oficio"/>
    <s v="Presidente Consejo Superior"/>
    <s v="CASTRO RIVERA, ANA FABIOLA"/>
    <s v="Falso"/>
    <s v="FISCALIA GENERAL DE LA NACION - "/>
    <n v="1"/>
    <s v="Días"/>
    <n v="30"/>
    <n v="0"/>
    <d v="2017-06-05T00:00:00"/>
    <x v="6"/>
    <s v="Abril a Junio"/>
    <n v="1"/>
  </r>
  <r>
    <d v="2017-06-09T00:00:00"/>
    <x v="5"/>
    <s v="Interna"/>
    <x v="1"/>
    <x v="2"/>
    <s v="cobro persuasivo"/>
    <s v="DESAJIBO17-2275"/>
    <s v="(Ninguno)"/>
    <s v="Oficio"/>
    <m/>
    <s v="LOZANO DUCUARA, JAIVER"/>
    <s v="Falso"/>
    <s v="No Registra Institución - No Registra"/>
    <n v="0"/>
    <s v="Días"/>
    <n v="30"/>
    <n v="0"/>
    <d v="2017-06-09T00:00:00"/>
    <x v="6"/>
    <s v="Abril a Junio"/>
    <n v="1"/>
  </r>
  <r>
    <d v="2017-06-12T00:00:00"/>
    <x v="5"/>
    <s v="Interna"/>
    <x v="1"/>
    <x v="2"/>
    <s v="Respuesta a oficio No. 545"/>
    <s v="DESAJMAO17-1958"/>
    <s v="(Ninguno)"/>
    <s v="Oficio"/>
    <m/>
    <s v="VELEZ SAENZ, AGUSTIN"/>
    <s v="Falso"/>
    <s v="JUZGADO 2º PROMISCUO MUNICIPAL DE ANSERMA - "/>
    <n v="0"/>
    <s v="Días"/>
    <n v="30"/>
    <n v="-1"/>
    <d v="2017-06-12T00:00:00"/>
    <x v="6"/>
    <s v="Abril a Junio"/>
    <n v="1"/>
  </r>
  <r>
    <d v="2017-06-14T00:00:00"/>
    <x v="5"/>
    <s v="Externa"/>
    <x v="1"/>
    <x v="1"/>
    <s v="Denuncia que hace el SR RONALD EDUARDO CAMPO ORTIZ contra un Fiscal"/>
    <s v="EXPCSJ17-3061"/>
    <s v="(Ninguno)"/>
    <s v="Oficio"/>
    <s v="Presidente Consejo Superior"/>
    <s v="GONZALEZ LEON, LUIS"/>
    <s v="Falso"/>
    <s v="FISCALIA GENERAL DE LA NACION - "/>
    <n v="1"/>
    <s v="Días"/>
    <n v="30"/>
    <n v="0"/>
    <d v="2017-06-15T00:00:00"/>
    <x v="6"/>
    <s v="Abril a Junio"/>
    <n v="2"/>
  </r>
  <r>
    <d v="2017-06-15T00:00:00"/>
    <x v="5"/>
    <s v="Interna"/>
    <x v="1"/>
    <x v="2"/>
    <s v="Respuesta oficio DEAJALO17-2206 del 12 de junio de 2017"/>
    <s v="UAO17-154"/>
    <s v="(Ninguno)"/>
    <s v="Oficio"/>
    <m/>
    <s v="GÓMEZ RODRÍGUEZ, PEDRO JULIO"/>
    <s v="Falso"/>
    <s v="No Registra Institución - No Registra"/>
    <n v="5"/>
    <s v="Días"/>
    <n v="30"/>
    <n v="0"/>
    <d v="2017-06-20T00:00:00"/>
    <x v="6"/>
    <s v="Abril a Junio"/>
    <n v="4"/>
  </r>
  <r>
    <d v="2017-06-16T00:00:00"/>
    <x v="5"/>
    <s v="Interna"/>
    <x v="1"/>
    <x v="2"/>
    <s v="Remision documentacion certificacion ascensores MIN01PS06-17"/>
    <s v="DESAJBOJRO17-5971"/>
    <s v="(Ninguno)"/>
    <s v="Memorando"/>
    <m/>
    <s v="MONTEALEGRE CHONA, HENRY"/>
    <s v="Falso"/>
    <s v="Consejo Superior de la Judicatura - CSJ"/>
    <n v="6"/>
    <s v="Días"/>
    <m/>
    <n v="0"/>
    <d v="2017-06-22T00:00:00"/>
    <x v="6"/>
    <s v="Abril a Junio"/>
    <n v="5"/>
  </r>
  <r>
    <d v="2017-06-21T00:00:00"/>
    <x v="5"/>
    <s v="Interna"/>
    <x v="1"/>
    <x v="2"/>
    <s v="Respuesta al oficio No MJASA17-68 del 7 de junio 2017."/>
    <s v="CSJMAO17-277"/>
    <s v="(Ninguno)"/>
    <s v="Oficio"/>
    <m/>
    <s v="SUAREZ ALBA, JOSE AGUSTIN"/>
    <s v="Falso"/>
    <s v="No Registra Institución - No Registra"/>
    <n v="0"/>
    <s v="Días"/>
    <n v="30"/>
    <n v="-1"/>
    <d v="2017-06-21T00:00:00"/>
    <x v="6"/>
    <s v="Abril a Junio"/>
    <n v="1"/>
  </r>
  <r>
    <d v="2017-06-23T00:00:00"/>
    <x v="5"/>
    <s v="Interna"/>
    <x v="0"/>
    <x v="1"/>
    <s v="Compensación en el reparto de tutelas en los Tribunales"/>
    <s v="UDAEO17-833"/>
    <s v="(Ninguno)"/>
    <s v="Oficio con firma"/>
    <m/>
    <s v="JAIMES GONZALEZ, REINALDO"/>
    <s v="Falso"/>
    <s v="No Registra Institución - No Registra"/>
    <n v="34"/>
    <s v="Días"/>
    <m/>
    <n v="0"/>
    <d v="2017-07-27T00:00:00"/>
    <x v="0"/>
    <s v="Julio a Septiembre"/>
    <n v="25"/>
  </r>
  <r>
    <d v="2017-07-12T00:00:00"/>
    <x v="6"/>
    <s v="Externa"/>
    <x v="1"/>
    <x v="1"/>
    <s v="Consideración hechos falta disciplinaria Juez"/>
    <s v="EXPCSJ17-3505"/>
    <s v="(Ninguno)"/>
    <s v="Oficio"/>
    <s v="Presidente Consejo Superior"/>
    <s v="PUENTES VARGAS, RENE LEONARDO"/>
    <s v="Falso"/>
    <s v="Consejal - "/>
    <n v="4"/>
    <s v="Días"/>
    <n v="30"/>
    <n v="3"/>
    <d v="2017-07-16T00:00:00"/>
    <x v="0"/>
    <s v="Julio a Septiembre"/>
    <n v="3"/>
  </r>
  <r>
    <d v="2017-07-12T00:00:00"/>
    <x v="6"/>
    <s v="Externa"/>
    <x v="1"/>
    <x v="1"/>
    <s v="Copia acuerdo CSJCAUA17-01 de 4 de julio de 2017."/>
    <s v="EXPCSJ17-3507"/>
    <s v="(Ninguno)"/>
    <s v="Oficio"/>
    <s v="Presidente Consejo Superior"/>
    <s v="POSSO MENDOZA, OLGA CECILIA"/>
    <s v="Falso"/>
    <s v="CONSEJO SECCIONAL DE LA JUDICATURA DEL CAUCA - "/>
    <n v="21"/>
    <s v="Días"/>
    <n v="30"/>
    <n v="20"/>
    <d v="2017-08-02T00:00:00"/>
    <x v="7"/>
    <s v="Julio a Septiembre"/>
    <n v="16"/>
  </r>
  <r>
    <d v="2017-07-18T00:00:00"/>
    <x v="6"/>
    <s v="Externa"/>
    <x v="1"/>
    <x v="1"/>
    <s v="QUEJAS EN TRÁMITES IRREGULARES Y PROVISIÓN DE UN CARGO EN EL JUZGADO"/>
    <s v="EXPCSJ17-3678"/>
    <s v="Solicitud respondida"/>
    <s v="Oficio"/>
    <s v="Presidente Consejo Superior"/>
    <s v="RAMOS, LEANDRO"/>
    <s v="Falso"/>
    <s v="PROCURADURIA GENERAL  DE LA NACION - "/>
    <n v="13"/>
    <s v="Días"/>
    <n v="30"/>
    <n v="12"/>
    <d v="2017-07-31T00:00:00"/>
    <x v="0"/>
    <s v="Julio a Septiembre"/>
    <n v="10"/>
  </r>
  <r>
    <d v="2017-07-21T00:00:00"/>
    <x v="6"/>
    <s v="Interna"/>
    <x v="1"/>
    <x v="0"/>
    <s v="Solicitud de informacion recurso Apelación de la Resolucion No. 78 de 2016"/>
    <s v="CSJCAQOP17-749"/>
    <s v="Solicitud respondida"/>
    <s v="Oficio"/>
    <m/>
    <s v="GRANADOS ROMERO, CLAUDIA M."/>
    <s v="Falso"/>
    <s v="CONSEJO SUPERIOR DE LA JUDICATURA - "/>
    <n v="62"/>
    <s v="Días"/>
    <n v="30"/>
    <n v="61"/>
    <d v="2017-09-21T00:00:00"/>
    <x v="8"/>
    <s v="Julio a Septiembre"/>
    <n v="45"/>
  </r>
  <r>
    <d v="2017-07-26T00:00:00"/>
    <x v="6"/>
    <s v="Externa"/>
    <x v="1"/>
    <x v="1"/>
    <s v="el 30 de junio de 2017  las horas de la mañana 9.a. estaba solicitandoautorización ingreso de pabell"/>
    <s v="EXPCSJ17-3821"/>
    <s v="(Ninguno)"/>
    <s v="Oficio"/>
    <s v="Presidente Consejo Superior"/>
    <s v="VARGAS, LUIS ENRIQUE"/>
    <s v="Falso"/>
    <s v="No Registra Institución - No Registra"/>
    <n v="5"/>
    <s v="Días"/>
    <n v="30"/>
    <n v="4"/>
    <d v="2017-07-31T00:00:00"/>
    <x v="0"/>
    <s v="Julio a Septiembre"/>
    <n v="4"/>
  </r>
  <r>
    <d v="2017-08-02T00:00:00"/>
    <x v="7"/>
    <s v="Interna"/>
    <x v="1"/>
    <x v="2"/>
    <s v="TRASLADO DDE PETICION"/>
    <s v="CSJMEO17-1366"/>
    <s v="(Ninguno)"/>
    <s v="Oficio"/>
    <m/>
    <s v="ORTIZ, PABLO"/>
    <s v="Falso"/>
    <s v="No Registra Institución - No Registra"/>
    <n v="0"/>
    <s v="Días"/>
    <n v="30"/>
    <n v="-1"/>
    <d v="2017-08-02T00:00:00"/>
    <x v="7"/>
    <s v="Julio a Septiembre"/>
    <n v="1"/>
  </r>
  <r>
    <d v="2017-08-02T00:00:00"/>
    <x v="7"/>
    <s v="Interna"/>
    <x v="1"/>
    <x v="1"/>
    <s v="Respuesta Solicitud de Información"/>
    <s v="DESAJBOADO17-3936"/>
    <s v="(Ninguno)"/>
    <s v="Oficio"/>
    <m/>
    <s v="FERNANDEZ MORALES, JOSÉ JHON"/>
    <s v="Falso"/>
    <s v="No Registra Institución - No Registra"/>
    <n v="0"/>
    <s v="Días"/>
    <n v="30"/>
    <n v="-1"/>
    <d v="2017-08-02T00:00:00"/>
    <x v="7"/>
    <s v="Julio a Septiembre"/>
    <n v="1"/>
  </r>
  <r>
    <d v="2017-08-09T00:00:00"/>
    <x v="7"/>
    <s v="Interna"/>
    <x v="0"/>
    <x v="2"/>
    <s v="Circular EJC17-100 del 1/08/17"/>
    <s v="CSJCHO17-137"/>
    <s v="(Ninguno)"/>
    <s v="Oficio"/>
    <m/>
    <s v="CORDOBA TELLO, MARITZA DEL CARMEN"/>
    <s v="Falso"/>
    <s v="No Registra Institución - No Registra"/>
    <n v="58"/>
    <s v="Días"/>
    <n v="30"/>
    <n v="57"/>
    <d v="2017-10-06T00:00:00"/>
    <x v="9"/>
    <s v="Pendiente"/>
    <n v="43"/>
  </r>
  <r>
    <d v="2017-08-14T00:00:00"/>
    <x v="7"/>
    <s v="Interna"/>
    <x v="1"/>
    <x v="2"/>
    <s v="Respeusta derecho de petición información sentencia a favor de Rodrigo de Jesús Roncallo Fandiño. Ex"/>
    <s v="DEAJRHO17-3996"/>
    <s v="(Ninguno)"/>
    <s v="Oficio"/>
    <m/>
    <s v="RODRIGUEZ RODRIGUEZ, NICOLAS"/>
    <s v="Falso"/>
    <s v="No Registra Institución - No Registra"/>
    <n v="1"/>
    <s v="Días"/>
    <n v="30"/>
    <n v="0"/>
    <d v="2017-08-15T00:00:00"/>
    <x v="7"/>
    <s v="Julio a Septiembre"/>
    <n v="2"/>
  </r>
  <r>
    <d v="2017-08-14T00:00:00"/>
    <x v="7"/>
    <s v="Externa"/>
    <x v="1"/>
    <x v="1"/>
    <s v="REMITE QUEJA CONTRA EXALCALDESA DE PAIPA, FISCAL NOVENO DUITAMA."/>
    <s v="EXPCSJ17-4165"/>
    <s v="(Ninguno)"/>
    <s v="Oficio"/>
    <s v="Presidente Consejo Superior"/>
    <s v="RAMIREZ VALENCIA, CESAR AUGUSTO"/>
    <s v="Falso"/>
    <s v="No Registra Institución - No Registra"/>
    <n v="1"/>
    <s v="Días"/>
    <n v="30"/>
    <n v="0"/>
    <d v="2017-08-15T00:00:00"/>
    <x v="7"/>
    <s v="Julio a Septiembre"/>
    <n v="2"/>
  </r>
  <r>
    <d v="2017-08-15T00:00:00"/>
    <x v="7"/>
    <s v="Interna"/>
    <x v="0"/>
    <x v="2"/>
    <s v="Respuesta oficio EXTDESAJPO17-8254"/>
    <s v="DESAJPOO17-2844"/>
    <s v="(Ninguno)"/>
    <s v="Oficio"/>
    <m/>
    <s v="PASTRANA BUSTAMANTE, ELIAS DANIEL"/>
    <s v="Falso"/>
    <s v="No Registra Institución - No Registra"/>
    <n v="52"/>
    <s v="Días"/>
    <n v="30"/>
    <n v="51"/>
    <d v="2017-10-06T00:00:00"/>
    <x v="9"/>
    <s v="Pendiente"/>
    <n v="39"/>
  </r>
  <r>
    <d v="2017-08-15T00:00:00"/>
    <x v="7"/>
    <s v="Externa"/>
    <x v="1"/>
    <x v="1"/>
    <s v="QUEJA CONTRA LOS MAGISTRADOS SALA LABORAL DISTRITO JUDICIAL DE BARRANQUILLA"/>
    <s v="EXPCSJ17-4178"/>
    <s v="(Ninguno)"/>
    <s v="Oficio"/>
    <s v="Presidente Consejo Superior"/>
    <s v="GAITAN GARCIA, LUIS RICARDO"/>
    <s v="Falso"/>
    <s v="No Registra Institución - No Registra"/>
    <n v="1"/>
    <s v="Días"/>
    <n v="30"/>
    <n v="0"/>
    <d v="2017-08-16T00:00:00"/>
    <x v="7"/>
    <s v="Julio a Septiembre"/>
    <n v="2"/>
  </r>
  <r>
    <d v="2017-08-16T00:00:00"/>
    <x v="7"/>
    <s v="Externa"/>
    <x v="1"/>
    <x v="1"/>
    <s v="QUEJA CONTRADIRECTORA ESPECIALIZADA DE EXTINCIÓN DERECHO DE DOMINIO DRA ANDREA DEL PILAR MALAGON"/>
    <s v="EXPCSJ17-4197"/>
    <s v="(Ninguno)"/>
    <s v="Oficio"/>
    <s v="Presidente Consejo Superior"/>
    <s v="GONZALEZ LEON, LUIS"/>
    <s v="Falso"/>
    <s v="FISCALIA GENERAL DE LA NACION - "/>
    <n v="8"/>
    <s v="Días"/>
    <n v="30"/>
    <n v="7"/>
    <d v="2017-08-24T00:00:00"/>
    <x v="7"/>
    <s v="Julio a Septiembre"/>
    <n v="7"/>
  </r>
  <r>
    <d v="2017-08-17T00:00:00"/>
    <x v="7"/>
    <s v="Externa"/>
    <x v="1"/>
    <x v="1"/>
    <s v="DENUNCIADAS FLOR EUCARIS DIAZ BUITRAGO MAGISTRADA SALA ADTVA DE CONSEJO SECCIONAL"/>
    <s v="EXPCSJ17-4241"/>
    <s v="(Ninguno)"/>
    <s v="Oficio"/>
    <s v="Presidente Consejo Superior"/>
    <s v="GALLEGO TORRES, JESUSD ANTONIO"/>
    <s v="Falso"/>
    <s v="Asonal - "/>
    <n v="17"/>
    <s v="Días"/>
    <n v="30"/>
    <n v="16"/>
    <d v="2017-09-03T00:00:00"/>
    <x v="8"/>
    <s v="Julio a Septiembre"/>
    <n v="12"/>
  </r>
  <r>
    <d v="2017-08-18T00:00:00"/>
    <x v="7"/>
    <s v="Interna"/>
    <x v="0"/>
    <x v="2"/>
    <s v="RESPUESTA PETICION"/>
    <s v="CJO17-2206"/>
    <s v="(Ninguno)"/>
    <s v="Oficio"/>
    <m/>
    <s v="BERNAL LOPEZ, HECTOR FREDY"/>
    <s v="Falso"/>
    <s v="No Registra Institución - No Registra"/>
    <n v="49"/>
    <s v="Días"/>
    <n v="30"/>
    <n v="48"/>
    <d v="2017-10-06T00:00:00"/>
    <x v="9"/>
    <s v="Pendiente"/>
    <n v="36"/>
  </r>
  <r>
    <d v="2017-08-22T00:00:00"/>
    <x v="7"/>
    <s v="Interna"/>
    <x v="1"/>
    <x v="0"/>
    <s v="RESPUESTA A OFICIO DESAJME 17-5776"/>
    <s v="DESAJME17-5891"/>
    <s v="(Ninguno)"/>
    <s v="Oficio"/>
    <m/>
    <s v="HINESTROZA LOZANO, SARLY"/>
    <s v="Falso"/>
    <s v="No Registra Institución - No Registra"/>
    <n v="0"/>
    <s v="Días"/>
    <n v="30"/>
    <n v="-1"/>
    <d v="2017-08-22T00:00:00"/>
    <x v="7"/>
    <s v="Julio a Septiembre"/>
    <n v="1"/>
  </r>
  <r>
    <d v="2017-08-28T00:00:00"/>
    <x v="7"/>
    <s v="Interna"/>
    <x v="1"/>
    <x v="1"/>
    <s v="VIGILANCIA ADMINISTRATIVA 2017-083"/>
    <s v="CSJSAAVJ17-202"/>
    <s v="(Ninguno)"/>
    <s v="Oficio"/>
    <m/>
    <s v=", "/>
    <s v="Falso"/>
    <s v="No Registra Institución - No Registra"/>
    <n v="3"/>
    <s v="Días"/>
    <n v="30"/>
    <n v="2"/>
    <d v="2017-08-31T00:00:00"/>
    <x v="7"/>
    <s v="Julio a Septiembre"/>
    <n v="4"/>
  </r>
  <r>
    <d v="2017-09-01T00:00:00"/>
    <x v="8"/>
    <s v="Interna"/>
    <x v="1"/>
    <x v="1"/>
    <s v="Remisión de documentación para proceso de selección de mínima cuantía Mantenimiento Equipo de rayos "/>
    <s v="DESAJME17-6241"/>
    <s v="(Ninguno)"/>
    <s v="Memorando"/>
    <m/>
    <s v="HINESTROZA LOZANO, SARLY"/>
    <s v="Falso"/>
    <s v="DESAJ DE MEDELLÍN - ANTIOQUIA - "/>
    <n v="3"/>
    <s v="Días"/>
    <m/>
    <n v="2"/>
    <d v="2017-09-04T00:00:00"/>
    <x v="8"/>
    <s v="Julio a Septiembre"/>
    <n v="2"/>
  </r>
  <r>
    <d v="2017-09-01T00:00:00"/>
    <x v="8"/>
    <s v="Externa"/>
    <x v="0"/>
    <x v="1"/>
    <s v="CONTESTACIÓN DE VIGILANCIA JUDICIAL N° 2017-00155-00"/>
    <s v="EXTCSJCO17-1533"/>
    <s v="(Ninguno)"/>
    <s v="Oficio"/>
    <m/>
    <s v="MONTIEL SALGADO, MARTIN ALONSO"/>
    <s v="Falso"/>
    <s v="No Registra Institución - No Registra"/>
    <n v="32"/>
    <s v="Días"/>
    <n v="30"/>
    <n v="31"/>
    <d v="2017-10-03T00:00:00"/>
    <x v="9"/>
    <s v="Pendiente"/>
    <n v="23"/>
  </r>
  <r>
    <d v="2017-09-03T00:00:00"/>
    <x v="8"/>
    <s v="Externa"/>
    <x v="1"/>
    <x v="1"/>
    <s v="QUEJA CONTRA EL ABOGADO EDGAR PARRA PEREZ C.C. 19.403.654"/>
    <s v="EXPCSJ17-4459"/>
    <s v="(Ninguno)"/>
    <s v="Oficio"/>
    <s v="Presidente Consejo Superior"/>
    <s v="GOMEZ GOMEZ, JOSE LEONEL"/>
    <s v="Falso"/>
    <s v="No Registra Institución - No Registra"/>
    <n v="2"/>
    <s v="Días"/>
    <n v="30"/>
    <n v="1"/>
    <d v="2017-09-05T00:00:00"/>
    <x v="8"/>
    <s v="Julio a Septiembre"/>
    <n v="2"/>
  </r>
  <r>
    <d v="2017-09-06T00:00:00"/>
    <x v="8"/>
    <s v="Externa"/>
    <x v="1"/>
    <x v="1"/>
    <s v="F-3 REMITE POR COMPETENCIA EL DOCUMENTO DEL SR JOSE ALFREDO QUINTERO JIMENEZ"/>
    <s v="EXPCSJ17-4668"/>
    <s v="(Ninguno)"/>
    <s v="Acta"/>
    <m/>
    <s v="GARCIA QUEVEDO, MARTHA LUCIA"/>
    <s v="Falso"/>
    <s v="No Registra Institución - No Registra"/>
    <n v="3"/>
    <s v="Días"/>
    <m/>
    <n v="2"/>
    <d v="2017-09-09T00:00:00"/>
    <x v="8"/>
    <s v="Julio a Septiembre"/>
    <n v="3"/>
  </r>
  <r>
    <d v="2017-09-07T00:00:00"/>
    <x v="8"/>
    <s v="Externa"/>
    <x v="1"/>
    <x v="1"/>
    <s v="DENUNCIA CONTRA JUECES CIVILES DE CIRCUITO"/>
    <s v="EXPCSJ17-4545"/>
    <s v="(Ninguno)"/>
    <s v="Oficio"/>
    <s v="Presidente Consejo Superior"/>
    <s v="DIAZ GRANADOS MOVIL, CELSO"/>
    <s v="Falso"/>
    <s v="ABOGADO LITIGANTE - "/>
    <n v="5"/>
    <s v="Días"/>
    <n v="30"/>
    <n v="4"/>
    <d v="2017-09-12T00:00:00"/>
    <x v="8"/>
    <s v="Julio a Septiembre"/>
    <n v="4"/>
  </r>
  <r>
    <d v="2017-09-14T00:00:00"/>
    <x v="8"/>
    <s v="Interna"/>
    <x v="0"/>
    <x v="2"/>
    <s v="Remite consolidado observaciones SIERJU Contrato 243 de 2013"/>
    <s v="UDAEO17-1293"/>
    <s v="Información Recibida"/>
    <s v="Oficio con firma"/>
    <m/>
    <s v="zafortezza de la iglesia, feliope"/>
    <s v="Falso"/>
    <s v="No Registra Institución - No Registra"/>
    <n v="22"/>
    <s v="Días"/>
    <m/>
    <n v="21"/>
    <d v="2017-10-06T00:00:00"/>
    <x v="9"/>
    <s v="Pendiente"/>
    <n v="17"/>
  </r>
  <r>
    <d v="2017-09-15T00:00:00"/>
    <x v="8"/>
    <s v="Interna"/>
    <x v="1"/>
    <x v="2"/>
    <s v="Creación de cargos de empleados en los despachos de Magistrados"/>
    <s v="UDAEO17-1301"/>
    <s v="(Ninguno)"/>
    <s v="Oficio con firma"/>
    <m/>
    <s v="BORJA PARADAS Y DEMAS FIRMANTES, MARCO TULIO"/>
    <s v="Falso"/>
    <s v="TRIBUNAL SUPERIOR DEL DISTRITO JUDICIAL DE MOCOA - "/>
    <n v="0"/>
    <s v="Días"/>
    <m/>
    <n v="-1"/>
    <d v="2017-09-15T00:00:00"/>
    <x v="8"/>
    <s v="Julio a Septiembre"/>
    <n v="1"/>
  </r>
  <r>
    <d v="2017-09-17T00:00:00"/>
    <x v="8"/>
    <s v="Externa"/>
    <x v="1"/>
    <x v="1"/>
    <s v="SOLICITA INTERVENCIÓN CASO DE AGRESIÓN CONTRA MUJER EN QUINDIO"/>
    <s v="EXPCSJ17-4700"/>
    <s v="(Ninguno)"/>
    <s v="Oficio"/>
    <s v="Presidente Consejo Superior"/>
    <s v="ORDOÑEZ VERA, MARTHA ESPERANZA"/>
    <s v="Falso"/>
    <s v="Presidencia de la República - "/>
    <n v="14"/>
    <s v="Días"/>
    <n v="30"/>
    <n v="13"/>
    <d v="2017-10-01T00:00:00"/>
    <x v="9"/>
    <s v="Pendiente"/>
    <n v="10"/>
  </r>
  <r>
    <d v="2017-09-19T00:00:00"/>
    <x v="8"/>
    <s v="Externa"/>
    <x v="0"/>
    <x v="1"/>
    <s v="QUEJA CONTRA COLABORADOR EMPRESA DE ASESO PISO 4"/>
    <s v="EXTEJ17-1308"/>
    <s v="(Ninguno)"/>
    <s v="Oficio"/>
    <s v="SECRETARIA DIRECCION"/>
    <s v="USQUEN, ESNEIDER"/>
    <s v="Falso"/>
    <s v="No Registra Institución - No Registra"/>
    <n v="16"/>
    <s v="Días"/>
    <n v="30"/>
    <n v="15"/>
    <d v="2017-10-05T00:00:00"/>
    <x v="9"/>
    <s v="Pendiente"/>
    <n v="13"/>
  </r>
  <r>
    <d v="2017-09-21T00:00:00"/>
    <x v="8"/>
    <s v="Interna"/>
    <x v="1"/>
    <x v="2"/>
    <s v="Respuesta a derecho de peticion"/>
    <s v="DESAJBOJRO17-11165"/>
    <s v="(Ninguno)"/>
    <s v="Oficio"/>
    <m/>
    <s v="VALENCIA, EDUARDO"/>
    <s v="Falso"/>
    <s v="No Registra Institución - No Registra"/>
    <n v="1"/>
    <s v="Días"/>
    <n v="30"/>
    <n v="0"/>
    <d v="2017-09-22T00:00:00"/>
    <x v="8"/>
    <s v="Julio a Septiembre"/>
    <n v="2"/>
  </r>
  <r>
    <d v="2017-09-21T00:00:00"/>
    <x v="8"/>
    <s v="Interna"/>
    <x v="1"/>
    <x v="1"/>
    <s v="Compulsa de copias vja 2017-230"/>
    <s v="CSJBOO17-437"/>
    <s v="(Ninguno)"/>
    <s v="Oficio"/>
    <m/>
    <s v="Hoyos Hormechea, Lina María"/>
    <s v="Falso"/>
    <s v="No Registra Institución - No Registra"/>
    <n v="0"/>
    <s v="Días"/>
    <n v="30"/>
    <n v="-1"/>
    <d v="2017-09-21T00:00:00"/>
    <x v="8"/>
    <s v="Julio a Septiembre"/>
    <n v="1"/>
  </r>
  <r>
    <d v="2017-09-21T00:00:00"/>
    <x v="8"/>
    <s v="Interna"/>
    <x v="0"/>
    <x v="0"/>
    <s v="O"/>
    <s v="CSJNSO17-660"/>
    <s v="(Ninguno)"/>
    <s v="Oficio"/>
    <m/>
    <s v="REYES CAÑAS, LUZ AMPARO"/>
    <s v="Falso"/>
    <s v="DESAJ DE CÚCUTA - NTE DE SANTANDER - "/>
    <n v="15"/>
    <s v="Días"/>
    <n v="30"/>
    <n v="14"/>
    <d v="2017-10-06T00:00:00"/>
    <x v="9"/>
    <s v="Pendiente"/>
    <n v="12"/>
  </r>
  <r>
    <d v="2017-09-24T00:00:00"/>
    <x v="8"/>
    <s v="Externa"/>
    <x v="1"/>
    <x v="1"/>
    <s v="REMITE QUEJA DE DIOSELINA OSORIO PEREZ CONTRA jUZGADO"/>
    <s v="EXPCSJ17-4798"/>
    <s v="(Ninguno)"/>
    <s v="Oficio"/>
    <s v="Presidente Consejo Superior"/>
    <s v="VASQUEZ ROJAS, ETHEL"/>
    <s v="Falso"/>
    <s v="ALCALDIA MAYOR DE BOGOTÁ - "/>
    <n v="2"/>
    <s v="Días"/>
    <n v="30"/>
    <n v="1"/>
    <d v="2017-09-26T00:00:00"/>
    <x v="8"/>
    <s v="Julio a Septiembre"/>
    <n v="2"/>
  </r>
  <r>
    <d v="2017-09-24T00:00:00"/>
    <x v="8"/>
    <s v="Externa"/>
    <x v="0"/>
    <x v="1"/>
    <s v="Solicitud información de personas processadas o sentenciadas con la Ley 599 de 2000"/>
    <s v="EXPCSJ17-4799"/>
    <s v="(Ninguno)"/>
    <s v="Oficio"/>
    <s v="Presidente Consejo Superior de la Judicatura"/>
    <s v="MENDEZ, YENLY ANGELICA"/>
    <s v="Falso"/>
    <s v="No Registra Institución - No Registra"/>
    <n v="11"/>
    <s v="Días"/>
    <n v="30"/>
    <n v="10"/>
    <d v="2017-10-05T00:00:00"/>
    <x v="9"/>
    <s v="Pendiente"/>
    <n v="9"/>
  </r>
  <r>
    <d v="2017-09-24T00:00:00"/>
    <x v="8"/>
    <s v="Externa"/>
    <x v="1"/>
    <x v="1"/>
    <s v="EJECUCIONES EXTRAJUDICIALES EL JOVEN GRAFIERO GUIACOMOTURRA CON MALOS TRATOS DE LA INSTITUCIÓN"/>
    <s v="EXPCSJ17-4800"/>
    <s v="(Ninguno)"/>
    <s v="Oficio"/>
    <s v="Presidente Consejo Superior"/>
    <s v="MURILLO, ANTONIO GUSTAVO"/>
    <s v="Falso"/>
    <s v="No Registra Institución - No Registra"/>
    <n v="1"/>
    <s v="Días"/>
    <n v="30"/>
    <n v="0"/>
    <d v="2017-09-25T00:00:00"/>
    <x v="8"/>
    <s v="Julio a Septiembre"/>
    <n v="1"/>
  </r>
  <r>
    <d v="2017-09-26T00:00:00"/>
    <x v="8"/>
    <s v="Interna"/>
    <x v="1"/>
    <x v="2"/>
    <s v="REMITO HOJA DE VIDA "/>
    <s v="EJM17-289"/>
    <s v="(Ninguno)"/>
    <s v="Memorando"/>
    <m/>
    <s v="DANGON, XX"/>
    <s v="Falso"/>
    <s v="No Registra Institución - No Registra"/>
    <n v="0"/>
    <s v="Días"/>
    <m/>
    <n v="-1"/>
    <d v="2017-09-26T00:00:00"/>
    <x v="8"/>
    <s v="Julio a Septiembre"/>
    <n v="1"/>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7">
  <r>
    <n v="1"/>
    <n v="19414"/>
    <s v="Tramitar Peticiones"/>
    <d v="2019-10-01T00:00:00"/>
    <x v="0"/>
    <d v="2019-10-01T00:00:00"/>
    <s v="Octubre - Diciembre"/>
    <n v="0"/>
    <n v="1"/>
    <s v="GLORIA INES BOCANEGRA ANDRADE"/>
    <s v="Cerrado"/>
    <s v="Octubre"/>
    <m/>
  </r>
  <r>
    <n v="2"/>
    <n v="19415"/>
    <s v="Tramitar Peticiones"/>
    <d v="2019-10-01T00:00:00"/>
    <x v="0"/>
    <d v="2019-10-01T00:00:00"/>
    <s v="Octubre - Diciembre"/>
    <n v="0"/>
    <n v="1"/>
    <s v="isabel cristina montoya"/>
    <s v="Cerrado"/>
    <s v="Octubre"/>
    <m/>
  </r>
  <r>
    <n v="3"/>
    <n v="19416"/>
    <s v="Tramitar Peticiones"/>
    <d v="2019-10-01T00:00:00"/>
    <x v="0"/>
    <d v="2019-10-01T00:00:00"/>
    <s v="Octubre - Diciembre"/>
    <n v="0"/>
    <n v="1"/>
    <s v="RICARDO VERA MONTEALEGRE"/>
    <s v="Cerrado"/>
    <s v="Octubre"/>
    <m/>
  </r>
  <r>
    <n v="4"/>
    <n v="19417"/>
    <s v="Tramitar Peticiones"/>
    <d v="2019-10-01T00:00:00"/>
    <x v="0"/>
    <d v="2019-10-01T00:00:00"/>
    <s v="Octubre - Diciembre"/>
    <n v="0"/>
    <n v="1"/>
    <s v="Fabian Bonilla Barrero"/>
    <s v="Cerrado"/>
    <s v="Octubre"/>
    <m/>
  </r>
  <r>
    <n v="5"/>
    <n v="19418"/>
    <s v="Tramitar Peticiones"/>
    <d v="2019-10-01T00:00:00"/>
    <x v="0"/>
    <d v="2019-10-01T00:00:00"/>
    <s v="Octubre - Diciembre"/>
    <n v="0"/>
    <n v="1"/>
    <s v="angelica salazar"/>
    <s v="Cerrado"/>
    <s v="Octubre"/>
    <m/>
  </r>
  <r>
    <n v="6"/>
    <n v="19419"/>
    <s v="Tramitar Queja"/>
    <d v="2019-10-01T00:00:00"/>
    <x v="0"/>
    <d v="2019-10-01T00:00:00"/>
    <s v="Octubre - Diciembre"/>
    <n v="0"/>
    <n v="1"/>
    <s v="EVIDALIA"/>
    <s v="Cerrado"/>
    <s v="Octubre"/>
    <m/>
  </r>
  <r>
    <n v="7"/>
    <n v="19420"/>
    <s v="Tramitar Peticiones"/>
    <d v="2019-10-01T00:00:00"/>
    <x v="0"/>
    <d v="2019-10-01T00:00:00"/>
    <s v="Octubre - Diciembre"/>
    <n v="0"/>
    <n v="1"/>
    <s v="JENRY JOSE VELEZ RODRIGUEZ"/>
    <s v="Cerrado"/>
    <s v="Octubre"/>
    <m/>
  </r>
  <r>
    <n v="8"/>
    <n v="19421"/>
    <s v="Tramitar Peticiones"/>
    <d v="2019-10-01T00:00:00"/>
    <x v="0"/>
    <d v="2019-10-01T00:00:00"/>
    <s v="Octubre - Diciembre"/>
    <n v="0"/>
    <n v="1"/>
    <s v="JENRY JOSE VELEZ RODRIGUEZ"/>
    <s v="Cerrado"/>
    <s v="Octubre"/>
    <m/>
  </r>
  <r>
    <n v="9"/>
    <n v="19422"/>
    <s v="Tramitar Peticiones"/>
    <d v="2019-10-01T00:00:00"/>
    <x v="0"/>
    <d v="2019-10-02T00:00:00"/>
    <s v="Octubre - Diciembre"/>
    <n v="1"/>
    <n v="2"/>
    <s v="Luis Fernando Montoya Correa"/>
    <s v="Cerrado"/>
    <s v="Octubre"/>
    <m/>
  </r>
  <r>
    <n v="10"/>
    <n v="19423"/>
    <s v="Tramitar Peticiones"/>
    <d v="2019-10-01T00:00:00"/>
    <x v="0"/>
    <d v="2019-10-02T00:00:00"/>
    <s v="Octubre - Diciembre"/>
    <n v="1"/>
    <n v="2"/>
    <s v="GERSON ADRIÁN IMBACHI VÁSQUEZ"/>
    <s v="Cerrado"/>
    <s v="Octubre"/>
    <m/>
  </r>
  <r>
    <n v="11"/>
    <n v="19424"/>
    <s v="Tramitar Queja"/>
    <d v="2019-10-01T00:00:00"/>
    <x v="0"/>
    <d v="2019-10-08T00:00:00"/>
    <s v="Octubre - Diciembre"/>
    <n v="7"/>
    <n v="6"/>
    <s v="QUINTIN MARIO MANRIQUE"/>
    <s v="Cerrado"/>
    <s v="Octubre"/>
    <m/>
  </r>
  <r>
    <n v="12"/>
    <n v="19425"/>
    <s v="Tramitar Peticiones"/>
    <d v="2019-10-01T00:00:00"/>
    <x v="0"/>
    <d v="2019-10-02T00:00:00"/>
    <s v="Octubre - Diciembre"/>
    <n v="1"/>
    <n v="2"/>
    <s v="DIANA KATHERINE TRIANA REY"/>
    <s v="Cerrado"/>
    <s v="Octubre"/>
    <m/>
  </r>
  <r>
    <n v="13"/>
    <n v="19426"/>
    <s v="Tramitar Peticiones"/>
    <d v="2019-10-01T00:00:00"/>
    <x v="0"/>
    <d v="2019-10-02T00:00:00"/>
    <s v="Octubre - Diciembre"/>
    <n v="1"/>
    <n v="2"/>
    <s v="SAUL ANTONIO ARGUMEDO"/>
    <s v="Cerrado"/>
    <s v="Octubre"/>
    <m/>
  </r>
  <r>
    <n v="14"/>
    <n v="19427"/>
    <s v="Tramitar Queja"/>
    <d v="2019-10-02T00:00:00"/>
    <x v="0"/>
    <d v="2019-10-24T00:00:00"/>
    <s v="Octubre - Diciembre"/>
    <n v="22"/>
    <n v="17"/>
    <s v="Juan Pablo Barrera Cobaleda"/>
    <s v="Cerrado"/>
    <s v="Octubre"/>
    <m/>
  </r>
  <r>
    <n v="15"/>
    <n v="19428"/>
    <s v="Tramitar Peticiones"/>
    <d v="2019-10-02T00:00:00"/>
    <x v="0"/>
    <d v="2019-10-02T00:00:00"/>
    <s v="Octubre - Diciembre"/>
    <n v="0"/>
    <n v="1"/>
    <s v="jaime arcila"/>
    <s v="Cerrado"/>
    <s v="Octubre"/>
    <m/>
  </r>
  <r>
    <n v="16"/>
    <n v="19429"/>
    <s v="Tramitar Peticiones"/>
    <d v="2019-10-02T00:00:00"/>
    <x v="0"/>
    <d v="2019-10-02T00:00:00"/>
    <s v="Octubre - Diciembre"/>
    <n v="0"/>
    <n v="1"/>
    <s v="ANTONIO RAMOS GAITAN"/>
    <s v="Cerrado"/>
    <s v="Octubre"/>
    <m/>
  </r>
  <r>
    <n v="17"/>
    <n v="19430"/>
    <s v="Tramitar Queja"/>
    <d v="2019-10-02T00:00:00"/>
    <x v="0"/>
    <s v="Pendiente"/>
    <s v="Pendiente"/>
    <s v="Pendiente"/>
    <s v="Pendiente"/>
    <s v="Rodolfo Villegas"/>
    <s v="Abierto"/>
    <s v="Pendiente"/>
    <m/>
  </r>
  <r>
    <n v="18"/>
    <n v="19431"/>
    <s v="Tramitar Queja"/>
    <d v="2019-10-02T00:00:00"/>
    <x v="0"/>
    <d v="2019-10-02T00:00:00"/>
    <s v="Octubre - Diciembre"/>
    <n v="0"/>
    <n v="1"/>
    <s v="DAVID QUINTERO CHAVERRA"/>
    <s v="Cerrado"/>
    <s v="Octubre"/>
    <m/>
  </r>
  <r>
    <n v="19"/>
    <n v="19432"/>
    <s v="Tramitar Queja"/>
    <d v="2019-10-02T00:00:00"/>
    <x v="0"/>
    <d v="2019-10-08T00:00:00"/>
    <s v="Octubre - Diciembre"/>
    <n v="6"/>
    <n v="5"/>
    <s v="SAUL ANTONIO ARGUMEDO"/>
    <s v="Cerrado"/>
    <s v="Octubre"/>
    <m/>
  </r>
  <r>
    <n v="20"/>
    <n v="19433"/>
    <s v="Tramitar Peticiones"/>
    <d v="2019-10-02T00:00:00"/>
    <x v="0"/>
    <d v="2019-10-02T00:00:00"/>
    <s v="Octubre - Diciembre"/>
    <n v="0"/>
    <n v="1"/>
    <s v="Leydi Yohana Alarcón"/>
    <s v="Cerrado"/>
    <s v="Octubre"/>
    <m/>
  </r>
  <r>
    <n v="21"/>
    <n v="19434"/>
    <s v="Asignar Sugerencia"/>
    <d v="2019-10-02T00:00:00"/>
    <x v="0"/>
    <d v="2019-10-03T00:00:00"/>
    <s v="Octubre - Diciembre"/>
    <n v="1"/>
    <n v="2"/>
    <s v="Katherine Vargas"/>
    <s v="Cerrado"/>
    <s v="Octubre"/>
    <m/>
  </r>
  <r>
    <n v="22"/>
    <n v="19435"/>
    <s v="Tramitar Peticiones"/>
    <d v="2019-10-02T00:00:00"/>
    <x v="0"/>
    <d v="2019-10-02T00:00:00"/>
    <s v="Octubre - Diciembre"/>
    <n v="0"/>
    <n v="1"/>
    <s v="ALLAN MAURICE LOMBANA URIBE"/>
    <s v="Cerrado"/>
    <s v="Octubre"/>
    <m/>
  </r>
  <r>
    <n v="23"/>
    <n v="19436"/>
    <s v="Tramitar Queja"/>
    <d v="2019-10-02T00:00:00"/>
    <x v="0"/>
    <s v="Pendiente"/>
    <s v="Pendiente"/>
    <s v="Pendiente"/>
    <s v="Pendiente"/>
    <s v="Ingrid Angelica Jimenez Jimenez"/>
    <s v="Abierto"/>
    <s v="Pendiente"/>
    <m/>
  </r>
  <r>
    <n v="24"/>
    <n v="19437"/>
    <s v="Tramitar Queja"/>
    <d v="2019-10-03T00:00:00"/>
    <x v="0"/>
    <d v="2019-10-03T00:00:00"/>
    <s v="Octubre - Diciembre"/>
    <n v="0"/>
    <n v="1"/>
    <s v="William Otero"/>
    <s v="Cerrado"/>
    <s v="Octubre"/>
    <m/>
  </r>
  <r>
    <n v="25"/>
    <n v="19438"/>
    <s v="Tramitar Peticiones"/>
    <d v="2019-10-03T00:00:00"/>
    <x v="0"/>
    <d v="2019-10-03T00:00:00"/>
    <s v="Octubre - Diciembre"/>
    <n v="0"/>
    <n v="1"/>
    <s v="Fiscalía Seccional de Nariño"/>
    <s v="Cerrado"/>
    <s v="Octubre"/>
    <m/>
  </r>
  <r>
    <n v="26"/>
    <n v="19439"/>
    <s v="Tramitar Queja"/>
    <d v="2019-10-03T00:00:00"/>
    <x v="0"/>
    <d v="2019-10-08T00:00:00"/>
    <s v="Octubre - Diciembre"/>
    <n v="5"/>
    <n v="4"/>
    <s v="Alvaro Diego Quiceno"/>
    <s v="Cerrado"/>
    <s v="Octubre"/>
    <m/>
  </r>
  <r>
    <n v="27"/>
    <n v="19440"/>
    <s v="Tramitar Peticiones"/>
    <d v="2019-10-03T00:00:00"/>
    <x v="0"/>
    <d v="2019-10-03T00:00:00"/>
    <s v="Octubre - Diciembre"/>
    <n v="0"/>
    <n v="1"/>
    <s v="nellyrn nathalia jimenez sanchez"/>
    <s v="Cerrado"/>
    <s v="Octubre"/>
    <m/>
  </r>
  <r>
    <n v="28"/>
    <n v="19441"/>
    <s v="Tramitar Peticiones"/>
    <d v="2019-10-03T00:00:00"/>
    <x v="0"/>
    <d v="2019-10-03T00:00:00"/>
    <s v="Octubre - Diciembre"/>
    <n v="0"/>
    <n v="1"/>
    <s v="Henry Giovanny Jaimes Díaz"/>
    <s v="Cerrado"/>
    <s v="Octubre"/>
    <m/>
  </r>
  <r>
    <n v="29"/>
    <n v="19442"/>
    <s v="Tramitar Peticiones"/>
    <d v="2019-10-03T00:00:00"/>
    <x v="0"/>
    <d v="2019-10-03T00:00:00"/>
    <s v="Octubre - Diciembre"/>
    <n v="0"/>
    <n v="1"/>
    <s v="KAREEN ANDREA VELASQUEZ CIFUENTES"/>
    <s v="Cerrado"/>
    <s v="Octubre"/>
    <m/>
  </r>
  <r>
    <n v="30"/>
    <n v="19443"/>
    <s v="Tramitar Reclamo"/>
    <d v="2019-10-03T00:00:00"/>
    <x v="0"/>
    <d v="2019-10-08T00:00:00"/>
    <s v="Octubre - Diciembre"/>
    <n v="5"/>
    <n v="4"/>
    <s v="gleidis puello cardona"/>
    <s v="Cerrado"/>
    <s v="Octubre"/>
    <m/>
  </r>
  <r>
    <n v="31"/>
    <n v="19444"/>
    <s v="Tramitar Peticiones"/>
    <d v="2019-10-03T00:00:00"/>
    <x v="0"/>
    <d v="2019-10-03T00:00:00"/>
    <s v="Octubre - Diciembre"/>
    <n v="0"/>
    <n v="1"/>
    <s v="SHANDY GUTIERREZ ORTIZ"/>
    <s v="Cerrado"/>
    <s v="Octubre"/>
    <m/>
  </r>
  <r>
    <n v="32"/>
    <n v="19445"/>
    <s v="Tramitar Peticiones"/>
    <d v="2019-10-03T00:00:00"/>
    <x v="0"/>
    <d v="2019-10-04T00:00:00"/>
    <s v="Octubre - Diciembre"/>
    <n v="1"/>
    <n v="2"/>
    <s v="Maria Auxiliadora Escobar Mercado"/>
    <s v="Cerrado"/>
    <s v="Octubre"/>
    <m/>
  </r>
  <r>
    <n v="33"/>
    <n v="19446"/>
    <s v="Tramitar Queja"/>
    <d v="2019-10-03T00:00:00"/>
    <x v="0"/>
    <d v="2019-10-08T00:00:00"/>
    <s v="Octubre - Diciembre"/>
    <n v="5"/>
    <n v="4"/>
    <s v="ELVIA JOCABED SALDAÑA OLAYA"/>
    <s v="Cerrado"/>
    <s v="Octubre"/>
    <m/>
  </r>
  <r>
    <n v="34"/>
    <n v="19447"/>
    <s v="Tramitar Reclamo"/>
    <d v="2019-10-03T00:00:00"/>
    <x v="0"/>
    <d v="2019-11-06T00:00:00"/>
    <s v="Octubre - Diciembre"/>
    <n v="34"/>
    <n v="25"/>
    <s v="Ivan Trujillo Lopera"/>
    <s v="Cerrado"/>
    <s v="Noviembre"/>
    <m/>
  </r>
  <r>
    <n v="35"/>
    <n v="19448"/>
    <s v="Tramitar Queja"/>
    <d v="2019-10-04T00:00:00"/>
    <x v="0"/>
    <d v="2019-10-08T00:00:00"/>
    <s v="Octubre - Diciembre"/>
    <n v="4"/>
    <n v="3"/>
    <s v="JAIME RUBIANO GARCIA"/>
    <s v="Cerrado"/>
    <s v="Octubre"/>
    <m/>
  </r>
  <r>
    <n v="36"/>
    <n v="19449"/>
    <s v="Tramitar Queja"/>
    <d v="2019-10-04T00:00:00"/>
    <x v="0"/>
    <d v="2019-10-04T00:00:00"/>
    <s v="Octubre - Diciembre"/>
    <n v="0"/>
    <n v="1"/>
    <s v="Christian Fernando Valencia"/>
    <s v="Cerrado"/>
    <s v="Octubre"/>
    <m/>
  </r>
  <r>
    <n v="37"/>
    <n v="19450"/>
    <s v="Asignar Sugerencia"/>
    <d v="2019-10-04T00:00:00"/>
    <x v="0"/>
    <d v="2019-10-08T00:00:00"/>
    <s v="Octubre - Diciembre"/>
    <n v="4"/>
    <n v="3"/>
    <s v="Gonzalo Hernando Olarte Jimenez"/>
    <s v="Cerrado"/>
    <s v="Octubre"/>
    <m/>
  </r>
  <r>
    <n v="38"/>
    <n v="19451"/>
    <s v="Tramitar Peticiones"/>
    <d v="2019-10-04T00:00:00"/>
    <x v="0"/>
    <d v="2019-10-04T00:00:00"/>
    <s v="Octubre - Diciembre"/>
    <n v="0"/>
    <n v="1"/>
    <s v="RAFAEL ANÍBAL SEGURA RAMÍREZ"/>
    <s v="Cerrado"/>
    <s v="Octubre"/>
    <m/>
  </r>
  <r>
    <n v="39"/>
    <n v="19452"/>
    <s v="Tramitar Peticiones"/>
    <d v="2019-10-04T00:00:00"/>
    <x v="0"/>
    <d v="2019-10-04T00:00:00"/>
    <s v="Octubre - Diciembre"/>
    <n v="0"/>
    <n v="1"/>
    <s v="GERMAN TORRES ACEVEDO"/>
    <s v="Cerrado"/>
    <s v="Octubre"/>
    <m/>
  </r>
  <r>
    <n v="40"/>
    <n v="19453"/>
    <s v="Tramitar Peticiones"/>
    <d v="2019-10-04T00:00:00"/>
    <x v="0"/>
    <d v="2019-10-04T00:00:00"/>
    <s v="Octubre - Diciembre"/>
    <n v="0"/>
    <n v="1"/>
    <s v="Cecilia Carolina Nuñez Oñate"/>
    <s v="Cerrado"/>
    <s v="Octubre"/>
    <m/>
  </r>
  <r>
    <n v="41"/>
    <n v="19454"/>
    <s v="Tramitar Queja"/>
    <d v="2019-10-04T00:00:00"/>
    <x v="0"/>
    <d v="2019-10-04T00:00:00"/>
    <s v="Octubre - Diciembre"/>
    <n v="0"/>
    <n v="1"/>
    <s v="Johanna Soste Arias"/>
    <s v="Cerrado"/>
    <s v="Octubre"/>
    <m/>
  </r>
  <r>
    <n v="42"/>
    <n v="19455"/>
    <s v="Tramitar Peticiones"/>
    <d v="2019-10-04T00:00:00"/>
    <x v="0"/>
    <d v="2019-10-08T00:00:00"/>
    <s v="Octubre - Diciembre"/>
    <n v="4"/>
    <n v="3"/>
    <s v="Sirio Gisella Garcia Trujillo"/>
    <s v="Cerrado"/>
    <s v="Octubre"/>
    <m/>
  </r>
  <r>
    <n v="43"/>
    <n v="19456"/>
    <s v="Tramitar Peticiones"/>
    <d v="2019-10-04T00:00:00"/>
    <x v="0"/>
    <d v="2019-10-08T00:00:00"/>
    <s v="Octubre - Diciembre"/>
    <n v="4"/>
    <n v="3"/>
    <s v="CAROL VIVIANA BERNAL SOLANO"/>
    <s v="Cerrado"/>
    <s v="Octubre"/>
    <m/>
  </r>
  <r>
    <n v="44"/>
    <n v="19457"/>
    <s v="Tramitar Peticiones"/>
    <d v="2019-10-05T00:00:00"/>
    <x v="0"/>
    <d v="2019-10-08T00:00:00"/>
    <s v="Octubre - Diciembre"/>
    <n v="3"/>
    <n v="2"/>
    <s v="francisco gomez osorio"/>
    <s v="Cerrado"/>
    <s v="Octubre"/>
    <m/>
  </r>
  <r>
    <n v="45"/>
    <n v="19458"/>
    <s v="Tramitar Queja"/>
    <d v="2019-10-05T00:00:00"/>
    <x v="0"/>
    <d v="2019-10-16T00:00:00"/>
    <s v="Octubre - Diciembre"/>
    <n v="11"/>
    <n v="8"/>
    <s v="Oswaldo rubiano"/>
    <s v="Cerrado"/>
    <s v="Octubre"/>
    <m/>
  </r>
  <r>
    <n v="46"/>
    <n v="19459"/>
    <s v="Tramitar Queja"/>
    <d v="2019-10-06T00:00:00"/>
    <x v="0"/>
    <s v="Pendiente"/>
    <s v="Pendiente"/>
    <s v="Pendiente"/>
    <s v="Pendiente"/>
    <s v="FABIAN OSORIO MUÑOZ"/>
    <s v="Abierto"/>
    <s v="Pendiente"/>
    <m/>
  </r>
  <r>
    <n v="47"/>
    <n v="19460"/>
    <s v="Tramitar Queja"/>
    <d v="2019-10-07T00:00:00"/>
    <x v="0"/>
    <d v="2019-10-16T00:00:00"/>
    <s v="Octubre - Diciembre"/>
    <n v="9"/>
    <n v="8"/>
    <s v="Jacqueline Maestre Orozco"/>
    <s v="Cerrado"/>
    <s v="Octubre"/>
    <m/>
  </r>
  <r>
    <n v="48"/>
    <n v="19461"/>
    <s v="Tramitar Peticiones"/>
    <d v="2019-10-07T00:00:00"/>
    <x v="0"/>
    <d v="2019-10-08T00:00:00"/>
    <s v="Octubre - Diciembre"/>
    <n v="1"/>
    <n v="2"/>
    <s v="MARCELA ZARAZA VALENCIA"/>
    <s v="Cerrado"/>
    <s v="Octubre"/>
    <m/>
  </r>
  <r>
    <n v="49"/>
    <n v="19462"/>
    <s v="Asignar Sugerencia"/>
    <d v="2019-10-07T00:00:00"/>
    <x v="0"/>
    <d v="2019-10-22T00:00:00"/>
    <s v="Octubre - Diciembre"/>
    <n v="15"/>
    <n v="12"/>
    <s v="jose luis ortega aponte"/>
    <s v="Cerrado"/>
    <s v="Octubre"/>
    <m/>
  </r>
  <r>
    <n v="50"/>
    <n v="19463"/>
    <s v="Tramitar Peticiones"/>
    <d v="2019-10-07T00:00:00"/>
    <x v="0"/>
    <d v="2019-10-08T00:00:00"/>
    <s v="Octubre - Diciembre"/>
    <n v="1"/>
    <n v="2"/>
    <s v="ANGELA MARIA JIMENEZ CAMARGO"/>
    <s v="Cerrado"/>
    <s v="Octubre"/>
    <m/>
  </r>
  <r>
    <n v="51"/>
    <n v="19464"/>
    <s v="Tramitar Peticiones"/>
    <d v="2019-10-07T00:00:00"/>
    <x v="0"/>
    <d v="2019-10-08T00:00:00"/>
    <s v="Octubre - Diciembre"/>
    <n v="1"/>
    <n v="2"/>
    <s v="Julian Montealegre"/>
    <s v="Cerrado"/>
    <s v="Octubre"/>
    <m/>
  </r>
  <r>
    <n v="52"/>
    <n v="19465"/>
    <s v="Tramitar Queja"/>
    <d v="2019-10-07T00:00:00"/>
    <x v="0"/>
    <d v="2019-10-16T00:00:00"/>
    <s v="Octubre - Diciembre"/>
    <n v="9"/>
    <n v="8"/>
    <s v="Yaidy carolina carrasco castellanos"/>
    <s v="Cerrado"/>
    <s v="Octubre"/>
    <m/>
  </r>
  <r>
    <n v="53"/>
    <n v="19466"/>
    <s v="Tramitar Reclamo"/>
    <d v="2019-10-07T00:00:00"/>
    <x v="0"/>
    <d v="2019-10-28T00:00:00"/>
    <s v="Octubre - Diciembre"/>
    <n v="21"/>
    <n v="16"/>
    <s v="brillid urueña"/>
    <s v="Cerrado"/>
    <s v="Octubre"/>
    <m/>
  </r>
  <r>
    <n v="54"/>
    <n v="19467"/>
    <s v="Tramitar Peticiones"/>
    <d v="2019-10-07T00:00:00"/>
    <x v="0"/>
    <d v="2019-10-08T00:00:00"/>
    <s v="Octubre - Diciembre"/>
    <n v="1"/>
    <n v="2"/>
    <s v="ANA PATRICIA SANCHEZ PORRAS"/>
    <s v="Cerrado"/>
    <s v="Octubre"/>
    <m/>
  </r>
  <r>
    <n v="55"/>
    <n v="19468"/>
    <s v="Tramitar Queja"/>
    <d v="2019-10-08T00:00:00"/>
    <x v="0"/>
    <s v="Pendiente"/>
    <s v="Pendiente"/>
    <s v="Pendiente"/>
    <s v="Pendiente"/>
    <s v="DANIEL STEVEN ZAMUDIO COY"/>
    <s v="Abierto"/>
    <s v="Pendiente"/>
    <m/>
  </r>
  <r>
    <n v="56"/>
    <n v="19469"/>
    <s v="Tramitar Queja"/>
    <d v="2019-10-08T00:00:00"/>
    <x v="0"/>
    <d v="2019-10-16T00:00:00"/>
    <s v="Octubre - Diciembre"/>
    <n v="8"/>
    <n v="7"/>
    <s v="CARLOS ERNESTO LOSADA MORANTES"/>
    <s v="Cerrado"/>
    <s v="Octubre"/>
    <m/>
  </r>
  <r>
    <n v="57"/>
    <n v="19470"/>
    <s v="Tramitar Peticiones"/>
    <d v="2019-10-08T00:00:00"/>
    <x v="0"/>
    <d v="2019-10-08T00:00:00"/>
    <s v="Octubre - Diciembre"/>
    <n v="0"/>
    <n v="1"/>
    <s v="DAVID MEJIA MONTOYA"/>
    <s v="Cerrado"/>
    <s v="Octubre"/>
    <m/>
  </r>
  <r>
    <n v="58"/>
    <n v="19471"/>
    <s v="Tramitar Peticiones"/>
    <d v="2019-10-08T00:00:00"/>
    <x v="0"/>
    <d v="2019-10-08T00:00:00"/>
    <s v="Octubre - Diciembre"/>
    <n v="0"/>
    <n v="1"/>
    <s v="Sara Lucia Urrego Giraldo"/>
    <s v="Cerrado"/>
    <s v="Octubre"/>
    <m/>
  </r>
  <r>
    <n v="59"/>
    <n v="19472"/>
    <s v="Tramitar Peticiones"/>
    <d v="2019-10-08T00:00:00"/>
    <x v="0"/>
    <d v="2019-10-08T00:00:00"/>
    <s v="Octubre - Diciembre"/>
    <n v="0"/>
    <n v="1"/>
    <s v="vitor guzman"/>
    <s v="Cerrado"/>
    <s v="Octubre"/>
    <m/>
  </r>
  <r>
    <n v="60"/>
    <n v="19473"/>
    <s v="Tramitar Queja"/>
    <d v="2019-10-08T00:00:00"/>
    <x v="0"/>
    <d v="2019-10-16T00:00:00"/>
    <s v="Octubre - Diciembre"/>
    <n v="8"/>
    <n v="7"/>
    <s v="Luz Stella Vidal"/>
    <s v="Cerrado"/>
    <s v="Octubre"/>
    <m/>
  </r>
  <r>
    <n v="61"/>
    <n v="19474"/>
    <s v="Tramitar Queja"/>
    <d v="2019-10-08T00:00:00"/>
    <x v="0"/>
    <d v="2019-10-22T00:00:00"/>
    <s v="Octubre - Diciembre"/>
    <n v="14"/>
    <n v="11"/>
    <s v="Alina Maria Calderon"/>
    <s v="Cerrado"/>
    <s v="Octubre"/>
    <m/>
  </r>
  <r>
    <n v="62"/>
    <n v="19475"/>
    <s v="Tramitar Peticiones"/>
    <d v="2019-10-08T00:00:00"/>
    <x v="0"/>
    <d v="2019-10-08T00:00:00"/>
    <s v="Octubre - Diciembre"/>
    <n v="0"/>
    <n v="1"/>
    <s v="JORGE TORRES"/>
    <s v="Cerrado"/>
    <s v="Octubre"/>
    <m/>
  </r>
  <r>
    <n v="63"/>
    <n v="19476"/>
    <s v="Tramitar Peticiones"/>
    <d v="2019-10-08T00:00:00"/>
    <x v="0"/>
    <d v="2019-10-08T00:00:00"/>
    <s v="Octubre - Diciembre"/>
    <n v="0"/>
    <n v="1"/>
    <s v="Andrea carolina Jiménez Arévalo"/>
    <s v="Cerrado"/>
    <s v="Octubre"/>
    <m/>
  </r>
  <r>
    <n v="64"/>
    <n v="19477"/>
    <s v="Tramitar Peticiones"/>
    <d v="2019-10-08T00:00:00"/>
    <x v="0"/>
    <d v="2019-10-08T00:00:00"/>
    <s v="Octubre - Diciembre"/>
    <n v="0"/>
    <n v="1"/>
    <s v="Isabel Cristina Escobar Arellano"/>
    <s v="Cerrado"/>
    <s v="Octubre"/>
    <m/>
  </r>
  <r>
    <n v="65"/>
    <n v="19478"/>
    <s v="Tramitar Queja"/>
    <d v="2019-10-08T00:00:00"/>
    <x v="0"/>
    <d v="2019-10-22T00:00:00"/>
    <s v="Octubre - Diciembre"/>
    <n v="14"/>
    <n v="11"/>
    <s v="María paulina Tamayo hoyos"/>
    <s v="Cerrado"/>
    <s v="Octubre"/>
    <m/>
  </r>
  <r>
    <n v="66"/>
    <n v="19479"/>
    <s v="Tramitar Queja"/>
    <d v="2019-10-08T00:00:00"/>
    <x v="0"/>
    <d v="2019-10-22T00:00:00"/>
    <s v="Octubre - Diciembre"/>
    <n v="14"/>
    <n v="11"/>
    <s v="juan camilo mesa"/>
    <s v="Cerrado"/>
    <s v="Octubre"/>
    <m/>
  </r>
  <r>
    <n v="67"/>
    <n v="19480"/>
    <s v="Tramitar Queja"/>
    <d v="2019-10-08T00:00:00"/>
    <x v="0"/>
    <d v="2019-10-09T00:00:00"/>
    <s v="Octubre - Diciembre"/>
    <n v="1"/>
    <n v="2"/>
    <s v="edgar rodriguez"/>
    <s v="Cerrado"/>
    <s v="Octubre"/>
    <m/>
  </r>
  <r>
    <n v="68"/>
    <n v="19481"/>
    <s v="Tramitar Queja"/>
    <d v="2019-10-08T00:00:00"/>
    <x v="0"/>
    <d v="2019-10-22T00:00:00"/>
    <s v="Octubre - Diciembre"/>
    <n v="14"/>
    <n v="11"/>
    <s v="SANDRA PATRICIA SANTOS"/>
    <s v="Cerrado"/>
    <s v="Octubre"/>
    <m/>
  </r>
  <r>
    <n v="69"/>
    <n v="19482"/>
    <s v="Tramitar Reclamo"/>
    <d v="2019-10-09T00:00:00"/>
    <x v="0"/>
    <d v="2019-10-22T00:00:00"/>
    <s v="Octubre - Diciembre"/>
    <n v="13"/>
    <n v="10"/>
    <s v="Valentina Vasco Cardona"/>
    <s v="Cerrado"/>
    <s v="Octubre"/>
    <m/>
  </r>
  <r>
    <n v="70"/>
    <n v="19483"/>
    <s v="Tramitar Peticiones"/>
    <d v="2019-10-09T00:00:00"/>
    <x v="0"/>
    <d v="2019-10-09T00:00:00"/>
    <s v="Octubre - Diciembre"/>
    <n v="0"/>
    <n v="1"/>
    <s v="martha benavides"/>
    <s v="Cerrado"/>
    <s v="Octubre"/>
    <m/>
  </r>
  <r>
    <n v="71"/>
    <n v="19484"/>
    <s v="Tramitar Peticiones"/>
    <d v="2019-10-09T00:00:00"/>
    <x v="0"/>
    <d v="2019-10-09T00:00:00"/>
    <s v="Octubre - Diciembre"/>
    <n v="0"/>
    <n v="1"/>
    <s v="SLENDY KATHERINE ARCINIEGAS FAJARDO"/>
    <s v="Cerrado"/>
    <s v="Octubre"/>
    <m/>
  </r>
  <r>
    <n v="72"/>
    <n v="19485"/>
    <s v="Tramitar Queja"/>
    <d v="2019-10-09T00:00:00"/>
    <x v="0"/>
    <d v="2019-10-22T00:00:00"/>
    <s v="Octubre - Diciembre"/>
    <n v="13"/>
    <n v="10"/>
    <s v="Adrián Jesús Ramírez Díaz"/>
    <s v="Cerrado"/>
    <s v="Octubre"/>
    <m/>
  </r>
  <r>
    <n v="73"/>
    <n v="19486"/>
    <s v="Tramitar Queja"/>
    <d v="2019-10-09T00:00:00"/>
    <x v="0"/>
    <s v="Pendiente"/>
    <s v="Pendiente"/>
    <s v="Pendiente"/>
    <s v="Pendiente"/>
    <s v="MARCHELA DEL ROCIO CRUZ TORRES"/>
    <s v="Abierto"/>
    <s v="Pendiente"/>
    <m/>
  </r>
  <r>
    <n v="74"/>
    <n v="19487"/>
    <s v="Tramitar Peticiones"/>
    <d v="2019-10-09T00:00:00"/>
    <x v="0"/>
    <d v="2019-10-09T00:00:00"/>
    <s v="Octubre - Diciembre"/>
    <n v="0"/>
    <n v="1"/>
    <s v="Julio Ernesto Cepeda Garzón"/>
    <s v="Cerrado"/>
    <s v="Octubre"/>
    <m/>
  </r>
  <r>
    <n v="75"/>
    <n v="19488"/>
    <s v="Tramitar Reclamo"/>
    <d v="2019-10-09T00:00:00"/>
    <x v="0"/>
    <d v="2019-10-22T00:00:00"/>
    <s v="Octubre - Diciembre"/>
    <n v="13"/>
    <n v="10"/>
    <s v="Diego Lozano"/>
    <s v="Cerrado"/>
    <s v="Octubre"/>
    <m/>
  </r>
  <r>
    <n v="76"/>
    <n v="19489"/>
    <s v="Tramitar Peticiones"/>
    <d v="2019-10-09T00:00:00"/>
    <x v="0"/>
    <d v="2019-10-09T00:00:00"/>
    <s v="Octubre - Diciembre"/>
    <n v="0"/>
    <n v="1"/>
    <s v="MANUELA GUTIERREZ GIRALDO"/>
    <s v="Cerrado"/>
    <s v="Octubre"/>
    <m/>
  </r>
  <r>
    <n v="77"/>
    <n v="19490"/>
    <s v="Tramitar Queja"/>
    <d v="2019-10-09T00:00:00"/>
    <x v="0"/>
    <d v="2019-10-22T00:00:00"/>
    <s v="Octubre - Diciembre"/>
    <n v="13"/>
    <n v="10"/>
    <s v="DAVID MOISES CARDONA"/>
    <s v="Cerrado"/>
    <s v="Octubre"/>
    <m/>
  </r>
  <r>
    <n v="78"/>
    <n v="19491"/>
    <s v="Tramitar Peticiones"/>
    <d v="2019-10-09T00:00:00"/>
    <x v="0"/>
    <d v="2019-10-10T00:00:00"/>
    <s v="Octubre - Diciembre"/>
    <n v="1"/>
    <n v="2"/>
    <s v="EMMA CECILIA ROA PARRA"/>
    <s v="Cerrado"/>
    <s v="Octubre"/>
    <m/>
  </r>
  <r>
    <n v="79"/>
    <n v="19492"/>
    <s v="Tramitar Peticiones"/>
    <d v="2019-10-09T00:00:00"/>
    <x v="0"/>
    <d v="2019-10-10T00:00:00"/>
    <s v="Octubre - Diciembre"/>
    <n v="1"/>
    <n v="2"/>
    <s v="Alberto César Beltrán Otálora"/>
    <s v="Cerrado"/>
    <s v="Octubre"/>
    <m/>
  </r>
  <r>
    <n v="80"/>
    <n v="19493"/>
    <s v="Tramitar Peticiones"/>
    <d v="2019-10-09T00:00:00"/>
    <x v="0"/>
    <d v="2019-10-10T00:00:00"/>
    <s v="Octubre - Diciembre"/>
    <n v="1"/>
    <n v="2"/>
    <s v="Pedro Leon"/>
    <s v="Cerrado"/>
    <s v="Octubre"/>
    <m/>
  </r>
  <r>
    <n v="81"/>
    <n v="19494"/>
    <s v="Tramitar Queja"/>
    <d v="2019-10-09T00:00:00"/>
    <x v="0"/>
    <s v="Pendiente"/>
    <s v="Pendiente"/>
    <s v="Pendiente"/>
    <s v="Pendiente"/>
    <s v="GLORIA MARIA NARANJO"/>
    <s v="Abierto"/>
    <s v="Pendiente"/>
    <m/>
  </r>
  <r>
    <n v="82"/>
    <n v="19495"/>
    <s v="Tramitar Peticiones"/>
    <d v="2019-10-10T00:00:00"/>
    <x v="0"/>
    <d v="2019-10-10T00:00:00"/>
    <s v="Octubre - Diciembre"/>
    <n v="0"/>
    <n v="1"/>
    <s v="Carlos Andrés Betancourt Villoria"/>
    <s v="Cerrado"/>
    <s v="Octubre"/>
    <m/>
  </r>
  <r>
    <n v="83"/>
    <n v="19496"/>
    <s v="Tramitar Queja"/>
    <d v="2019-10-10T00:00:00"/>
    <x v="0"/>
    <d v="2019-10-22T00:00:00"/>
    <s v="Octubre - Diciembre"/>
    <n v="12"/>
    <n v="9"/>
    <s v="nubia gonzalez"/>
    <s v="Cerrado"/>
    <s v="Octubre"/>
    <m/>
  </r>
  <r>
    <n v="84"/>
    <n v="19497"/>
    <s v="Tramitar Reclamo"/>
    <d v="2019-10-10T00:00:00"/>
    <x v="0"/>
    <d v="2019-10-22T00:00:00"/>
    <s v="Octubre - Diciembre"/>
    <n v="12"/>
    <n v="9"/>
    <s v="JULIANA"/>
    <s v="Cerrado"/>
    <s v="Octubre"/>
    <m/>
  </r>
  <r>
    <n v="85"/>
    <n v="19498"/>
    <s v="Tramitar Peticiones"/>
    <d v="2019-10-10T00:00:00"/>
    <x v="0"/>
    <d v="2019-10-11T00:00:00"/>
    <s v="Octubre - Diciembre"/>
    <n v="1"/>
    <n v="2"/>
    <s v="Diana Patricia Cespedes Morales"/>
    <s v="Cerrado"/>
    <s v="Octubre"/>
    <m/>
  </r>
  <r>
    <n v="86"/>
    <n v="19499"/>
    <s v="Tramitar Queja"/>
    <d v="2019-10-10T00:00:00"/>
    <x v="0"/>
    <d v="2019-10-22T00:00:00"/>
    <s v="Octubre - Diciembre"/>
    <n v="12"/>
    <n v="9"/>
    <s v="EDUARD MEJIA CASTILLO"/>
    <s v="Cerrado"/>
    <s v="Octubre"/>
    <m/>
  </r>
  <r>
    <n v="87"/>
    <n v="19500"/>
    <s v="Tramitar Peticiones"/>
    <d v="2019-10-10T00:00:00"/>
    <x v="0"/>
    <d v="2019-10-11T00:00:00"/>
    <s v="Octubre - Diciembre"/>
    <n v="1"/>
    <n v="2"/>
    <s v="Kelly Vanessa Salazar Castillo"/>
    <s v="Cerrado"/>
    <s v="Octubre"/>
    <m/>
  </r>
  <r>
    <n v="88"/>
    <n v="19501"/>
    <s v="Tramitar Peticiones"/>
    <d v="2019-10-10T00:00:00"/>
    <x v="0"/>
    <d v="2019-10-11T00:00:00"/>
    <s v="Octubre - Diciembre"/>
    <n v="1"/>
    <n v="2"/>
    <s v="santiago diaz"/>
    <s v="Cerrado"/>
    <s v="Octubre"/>
    <m/>
  </r>
  <r>
    <n v="89"/>
    <n v="19502"/>
    <s v="Tramitar Peticiones"/>
    <d v="2019-10-11T00:00:00"/>
    <x v="0"/>
    <d v="2019-10-11T00:00:00"/>
    <s v="Octubre - Diciembre"/>
    <n v="0"/>
    <n v="1"/>
    <s v="Renso Duvan Aponte Mendoza"/>
    <s v="Cerrado"/>
    <s v="Octubre"/>
    <m/>
  </r>
  <r>
    <n v="90"/>
    <n v="19503"/>
    <s v="Tramitar Peticiones"/>
    <d v="2019-10-11T00:00:00"/>
    <x v="0"/>
    <d v="2019-10-11T00:00:00"/>
    <s v="Octubre - Diciembre"/>
    <n v="0"/>
    <n v="1"/>
    <s v="ANDREA CARDENAS"/>
    <s v="Cerrado"/>
    <s v="Octubre"/>
    <m/>
  </r>
  <r>
    <n v="91"/>
    <n v="19504"/>
    <s v="Tramitar Peticiones"/>
    <d v="2019-10-11T00:00:00"/>
    <x v="0"/>
    <d v="2019-10-11T00:00:00"/>
    <s v="Octubre - Diciembre"/>
    <n v="0"/>
    <n v="1"/>
    <s v="MYRIAM CAICEDO"/>
    <s v="Cerrado"/>
    <s v="Octubre"/>
    <m/>
  </r>
  <r>
    <n v="92"/>
    <n v="19505"/>
    <s v="Tramitar Queja"/>
    <d v="2019-10-11T00:00:00"/>
    <x v="0"/>
    <d v="2019-10-22T00:00:00"/>
    <s v="Octubre - Diciembre"/>
    <n v="11"/>
    <n v="8"/>
    <s v="SERVICIOS MEDICOS CONFIABLES S.A.S."/>
    <s v="Cerrado"/>
    <s v="Octubre"/>
    <m/>
  </r>
  <r>
    <n v="93"/>
    <n v="19506"/>
    <s v="Tramitar Peticiones"/>
    <d v="2019-10-11T00:00:00"/>
    <x v="0"/>
    <d v="2019-10-11T00:00:00"/>
    <s v="Octubre - Diciembre"/>
    <n v="0"/>
    <n v="1"/>
    <s v="CRISTIAN CAMILO MUÑOZ PATIÑO"/>
    <s v="Cerrado"/>
    <s v="Octubre"/>
    <m/>
  </r>
  <r>
    <n v="94"/>
    <n v="19507"/>
    <s v="Tramitar Queja"/>
    <d v="2019-10-11T00:00:00"/>
    <x v="0"/>
    <d v="2019-10-22T00:00:00"/>
    <s v="Octubre - Diciembre"/>
    <n v="11"/>
    <n v="8"/>
    <s v="Luz Stella Altamar Caycedo"/>
    <s v="Cerrado"/>
    <s v="Octubre"/>
    <m/>
  </r>
  <r>
    <n v="95"/>
    <n v="19508"/>
    <s v="Tramitar Queja"/>
    <d v="2019-10-11T00:00:00"/>
    <x v="0"/>
    <s v="Pendiente"/>
    <s v="Pendiente"/>
    <s v="Pendiente"/>
    <s v="Pendiente"/>
    <s v="Braian Steven Soto Roa"/>
    <s v="Abierto"/>
    <s v="Pendiente"/>
    <m/>
  </r>
  <r>
    <n v="96"/>
    <n v="19509"/>
    <s v="Tramitar Peticiones"/>
    <d v="2019-10-11T00:00:00"/>
    <x v="0"/>
    <d v="2019-10-16T00:00:00"/>
    <s v="Octubre - Diciembre"/>
    <n v="5"/>
    <n v="4"/>
    <s v="José David Velasco Giraldo"/>
    <s v="Cerrado"/>
    <s v="Octubre"/>
    <m/>
  </r>
  <r>
    <n v="97"/>
    <n v="19510"/>
    <s v="Tramitar Peticiones"/>
    <d v="2019-10-12T00:00:00"/>
    <x v="0"/>
    <d v="2019-10-16T00:00:00"/>
    <s v="Octubre - Diciembre"/>
    <n v="4"/>
    <n v="3"/>
    <s v="JAIME OBREGON BRAVO"/>
    <s v="Cerrado"/>
    <s v="Octubre"/>
    <m/>
  </r>
  <r>
    <n v="98"/>
    <n v="19511"/>
    <s v="Tramitar Queja"/>
    <d v="2019-10-12T00:00:00"/>
    <x v="0"/>
    <d v="2019-10-24T00:00:00"/>
    <s v="Octubre - Diciembre"/>
    <n v="12"/>
    <n v="9"/>
    <s v="ricardo andres parra gaona"/>
    <s v="Cerrado"/>
    <s v="Octubre"/>
    <m/>
  </r>
  <r>
    <n v="99"/>
    <n v="19512"/>
    <s v="Tramitar Peticiones"/>
    <d v="2019-10-14T00:00:00"/>
    <x v="0"/>
    <d v="2019-10-16T00:00:00"/>
    <s v="Octubre - Diciembre"/>
    <n v="2"/>
    <n v="3"/>
    <s v="Camilo Andrés Franco Castillo"/>
    <s v="Cerrado"/>
    <s v="Octubre"/>
    <m/>
  </r>
  <r>
    <n v="100"/>
    <n v="19513"/>
    <s v="Tramitar Queja"/>
    <d v="2019-10-15T00:00:00"/>
    <x v="0"/>
    <s v="Pendiente"/>
    <s v="Pendiente"/>
    <s v="Pendiente"/>
    <s v="Pendiente"/>
    <s v="Anderson Fernando Castillo Sevillano"/>
    <s v="Abierto"/>
    <s v="Pendiente"/>
    <m/>
  </r>
  <r>
    <n v="101"/>
    <n v="19514"/>
    <s v="Tramitar Peticiones"/>
    <d v="2019-10-15T00:00:00"/>
    <x v="0"/>
    <d v="2019-10-16T00:00:00"/>
    <s v="Octubre - Diciembre"/>
    <n v="1"/>
    <n v="2"/>
    <s v="ANA MARIA MONTOYA"/>
    <s v="Cerrado"/>
    <s v="Octubre"/>
    <m/>
  </r>
  <r>
    <n v="102"/>
    <n v="19515"/>
    <s v="Tramitar Peticiones"/>
    <d v="2019-10-15T00:00:00"/>
    <x v="0"/>
    <d v="2019-10-16T00:00:00"/>
    <s v="Octubre - Diciembre"/>
    <n v="1"/>
    <n v="2"/>
    <s v="JUAN CARLOS PARRA RINCON"/>
    <s v="Cerrado"/>
    <s v="Octubre"/>
    <m/>
  </r>
  <r>
    <n v="103"/>
    <n v="19516"/>
    <s v="Tramitar Queja"/>
    <d v="2019-10-15T00:00:00"/>
    <x v="0"/>
    <d v="2019-10-22T00:00:00"/>
    <s v="Octubre - Diciembre"/>
    <n v="7"/>
    <n v="6"/>
    <s v="CRISTIAN CAMILO SALAZAR GALLEGO"/>
    <s v="Cerrado"/>
    <s v="Octubre"/>
    <m/>
  </r>
  <r>
    <n v="104"/>
    <n v="19517"/>
    <s v="Tramitar Peticiones"/>
    <d v="2019-10-15T00:00:00"/>
    <x v="0"/>
    <d v="2019-10-16T00:00:00"/>
    <s v="Octubre - Diciembre"/>
    <n v="1"/>
    <n v="2"/>
    <s v="CRISTIAN CAMILO SALAZAR GALLEGO"/>
    <s v="Cerrado"/>
    <s v="Octubre"/>
    <m/>
  </r>
  <r>
    <n v="105"/>
    <n v="19518"/>
    <s v="Tramitar Queja"/>
    <d v="2019-10-15T00:00:00"/>
    <x v="0"/>
    <d v="2019-10-17T00:00:00"/>
    <s v="Octubre - Diciembre"/>
    <n v="2"/>
    <n v="3"/>
    <s v="jimmy nieto osorio"/>
    <s v="Cerrado"/>
    <s v="Octubre"/>
    <m/>
  </r>
  <r>
    <n v="106"/>
    <n v="19519"/>
    <s v="Tramitar Queja"/>
    <d v="2019-10-15T00:00:00"/>
    <x v="0"/>
    <s v="Pendiente"/>
    <s v="Pendiente"/>
    <s v="Pendiente"/>
    <s v="Pendiente"/>
    <s v="nurian perez calvo"/>
    <s v="Abierto"/>
    <s v="Pendiente"/>
    <m/>
  </r>
  <r>
    <n v="107"/>
    <n v="19520"/>
    <s v="Tramitar Reclamo"/>
    <d v="2019-10-15T00:00:00"/>
    <x v="0"/>
    <d v="2019-10-24T00:00:00"/>
    <s v="Octubre - Diciembre"/>
    <n v="9"/>
    <n v="8"/>
    <s v="Fabio Adolfo Ceballes Cuenca"/>
    <s v="Cerrado"/>
    <s v="Octubre"/>
    <m/>
  </r>
  <r>
    <n v="108"/>
    <n v="19521"/>
    <s v="Tramitar Peticiones"/>
    <d v="2019-10-15T00:00:00"/>
    <x v="0"/>
    <d v="2019-10-16T00:00:00"/>
    <s v="Octubre - Diciembre"/>
    <n v="1"/>
    <n v="2"/>
    <s v="CESAR ADOLFO ROJAS HUERTAS"/>
    <s v="Cerrado"/>
    <s v="Octubre"/>
    <m/>
  </r>
  <r>
    <n v="109"/>
    <n v="19522"/>
    <s v="Tramitar Peticiones"/>
    <d v="2019-10-15T00:00:00"/>
    <x v="0"/>
    <d v="2019-10-16T00:00:00"/>
    <s v="Octubre - Diciembre"/>
    <n v="1"/>
    <n v="2"/>
    <s v="LUIS ERNESTO RAMIREZ HERNANDEZ"/>
    <s v="Cerrado"/>
    <s v="Octubre"/>
    <m/>
  </r>
  <r>
    <n v="110"/>
    <n v="19523"/>
    <s v="Asignar Sugerencia"/>
    <d v="2019-10-15T00:00:00"/>
    <x v="0"/>
    <s v="Pendiente"/>
    <s v="Pendiente"/>
    <s v="Pendiente"/>
    <s v="Pendiente"/>
    <s v="KAREN DAYANA RIVERA GELVEZ"/>
    <s v="Abierto"/>
    <s v="Pendiente"/>
    <m/>
  </r>
  <r>
    <n v="111"/>
    <n v="19524"/>
    <s v="Tramitar Peticiones"/>
    <d v="2019-10-15T00:00:00"/>
    <x v="0"/>
    <d v="2019-10-16T00:00:00"/>
    <s v="Octubre - Diciembre"/>
    <n v="1"/>
    <n v="2"/>
    <s v="Camilo Andrés Franco Castillo"/>
    <s v="Cerrado"/>
    <s v="Octubre"/>
    <m/>
  </r>
  <r>
    <n v="112"/>
    <n v="19525"/>
    <s v="Tramitar Reclamo"/>
    <d v="2019-10-16T00:00:00"/>
    <x v="0"/>
    <s v="Pendiente"/>
    <s v="Pendiente"/>
    <s v="Pendiente"/>
    <s v="Pendiente"/>
    <s v="hector hernan lara zamora"/>
    <s v="Abierto"/>
    <s v="Pendiente"/>
    <m/>
  </r>
  <r>
    <n v="113"/>
    <n v="19526"/>
    <s v="Tramitar Peticiones"/>
    <d v="2019-10-16T00:00:00"/>
    <x v="0"/>
    <d v="2019-10-16T00:00:00"/>
    <s v="Octubre - Diciembre"/>
    <n v="0"/>
    <n v="1"/>
    <s v="Diana Lorena Bautista Pedraza"/>
    <s v="Cerrado"/>
    <s v="Octubre"/>
    <m/>
  </r>
  <r>
    <n v="114"/>
    <n v="19527"/>
    <s v="Tramitar Peticiones"/>
    <d v="2019-10-16T00:00:00"/>
    <x v="0"/>
    <d v="2019-10-16T00:00:00"/>
    <s v="Octubre - Diciembre"/>
    <n v="0"/>
    <n v="1"/>
    <s v="johan sebastian bermont correa"/>
    <s v="Cerrado"/>
    <s v="Octubre"/>
    <m/>
  </r>
  <r>
    <n v="115"/>
    <n v="19528"/>
    <s v="Tramitar Peticiones"/>
    <d v="2019-10-16T00:00:00"/>
    <x v="0"/>
    <d v="2019-10-16T00:00:00"/>
    <s v="Octubre - Diciembre"/>
    <n v="0"/>
    <n v="1"/>
    <s v="FERNANDO TOCASUCHE"/>
    <s v="Cerrado"/>
    <s v="Octubre"/>
    <m/>
  </r>
  <r>
    <n v="116"/>
    <n v="19529"/>
    <s v="Tramitar Reclamo"/>
    <d v="2019-10-16T00:00:00"/>
    <x v="0"/>
    <d v="2019-10-24T00:00:00"/>
    <s v="Octubre - Diciembre"/>
    <n v="8"/>
    <n v="7"/>
    <s v="Monica Ramirez Duque"/>
    <s v="Cerrado"/>
    <s v="Octubre"/>
    <m/>
  </r>
  <r>
    <n v="117"/>
    <n v="19530"/>
    <s v="Tramitar Queja"/>
    <d v="2019-10-16T00:00:00"/>
    <x v="0"/>
    <s v="Pendiente"/>
    <s v="Pendiente"/>
    <s v="Pendiente"/>
    <s v="Pendiente"/>
    <s v="Maria Cecilia Cristancho"/>
    <s v="Abierto"/>
    <s v="Pendiente"/>
    <m/>
  </r>
  <r>
    <n v="118"/>
    <n v="19531"/>
    <s v="Tramitar Queja"/>
    <d v="2019-10-16T00:00:00"/>
    <x v="0"/>
    <d v="2019-10-24T00:00:00"/>
    <s v="Octubre - Diciembre"/>
    <n v="8"/>
    <n v="7"/>
    <s v="CESAR AUGUSTO CAMELO RAMOS"/>
    <s v="Cerrado"/>
    <s v="Octubre"/>
    <m/>
  </r>
  <r>
    <n v="119"/>
    <n v="19532"/>
    <s v="Tramitar Peticiones"/>
    <d v="2019-10-16T00:00:00"/>
    <x v="0"/>
    <d v="2019-10-17T00:00:00"/>
    <s v="Octubre - Diciembre"/>
    <n v="1"/>
    <n v="2"/>
    <s v="ANYTA CAMILA MOSQUERA BETANCOURT"/>
    <s v="Cerrado"/>
    <s v="Octubre"/>
    <m/>
  </r>
  <r>
    <n v="120"/>
    <n v="19533"/>
    <s v="Tramitar Reclamo"/>
    <d v="2019-10-16T00:00:00"/>
    <x v="0"/>
    <d v="2019-10-17T00:00:00"/>
    <s v="Octubre - Diciembre"/>
    <n v="1"/>
    <n v="2"/>
    <s v="MALDONADO PAJARO NESTOR"/>
    <s v="Cerrado"/>
    <s v="Octubre"/>
    <m/>
  </r>
  <r>
    <n v="121"/>
    <n v="19534"/>
    <s v="Tramitar Queja"/>
    <d v="2019-10-17T00:00:00"/>
    <x v="0"/>
    <d v="2019-10-29T00:00:00"/>
    <s v="Octubre - Diciembre"/>
    <n v="12"/>
    <n v="9"/>
    <s v="Katerine Johann Berrocal trocha"/>
    <s v="Cerrado"/>
    <s v="Octubre"/>
    <m/>
  </r>
  <r>
    <n v="122"/>
    <n v="19535"/>
    <s v="Tramitar Peticiones"/>
    <d v="2019-10-17T00:00:00"/>
    <x v="0"/>
    <d v="2019-10-17T00:00:00"/>
    <s v="Octubre - Diciembre"/>
    <n v="0"/>
    <n v="1"/>
    <s v="KAREN ANDREA HOME CHAVARRO"/>
    <s v="Cerrado"/>
    <s v="Octubre"/>
    <m/>
  </r>
  <r>
    <n v="123"/>
    <n v="19536"/>
    <s v="Tramitar Queja"/>
    <d v="2019-10-17T00:00:00"/>
    <x v="0"/>
    <s v="Pendiente"/>
    <s v="Pendiente"/>
    <s v="Pendiente"/>
    <s v="Pendiente"/>
    <s v="luis eduardo"/>
    <s v="Abierto"/>
    <s v="Pendiente"/>
    <m/>
  </r>
  <r>
    <n v="124"/>
    <n v="19537"/>
    <s v="Tramitar Queja"/>
    <d v="2019-10-17T00:00:00"/>
    <x v="0"/>
    <d v="2019-10-29T00:00:00"/>
    <s v="Octubre - Diciembre"/>
    <n v="12"/>
    <n v="9"/>
    <s v="marco tulio murillo"/>
    <s v="Cerrado"/>
    <s v="Octubre"/>
    <m/>
  </r>
  <r>
    <n v="125"/>
    <n v="19538"/>
    <s v="Tramitar Queja"/>
    <d v="2019-10-17T00:00:00"/>
    <x v="0"/>
    <d v="2019-10-25T00:00:00"/>
    <s v="Octubre - Diciembre"/>
    <n v="8"/>
    <n v="7"/>
    <s v="MITZZI RIAÑO"/>
    <s v="Cerrado"/>
    <s v="Octubre"/>
    <m/>
  </r>
  <r>
    <n v="126"/>
    <n v="19539"/>
    <s v="Tramitar Queja"/>
    <d v="2019-10-17T00:00:00"/>
    <x v="0"/>
    <s v="Pendiente"/>
    <s v="Pendiente"/>
    <s v="Pendiente"/>
    <s v="Pendiente"/>
    <s v="MITZZI RIAÑO"/>
    <s v="Abierto"/>
    <s v="Pendiente"/>
    <m/>
  </r>
  <r>
    <n v="127"/>
    <n v="19540"/>
    <s v="Tramitar Queja"/>
    <d v="2019-10-17T00:00:00"/>
    <x v="0"/>
    <d v="2019-10-29T00:00:00"/>
    <s v="Octubre - Diciembre"/>
    <n v="12"/>
    <n v="9"/>
    <s v="GARAGE GROUP S.A.S"/>
    <s v="Cerrado"/>
    <s v="Octubre"/>
    <m/>
  </r>
  <r>
    <n v="128"/>
    <n v="19541"/>
    <s v="Tramitar Peticiones"/>
    <d v="2019-10-17T00:00:00"/>
    <x v="0"/>
    <d v="2019-10-25T00:00:00"/>
    <s v="Octubre - Diciembre"/>
    <n v="8"/>
    <n v="7"/>
    <s v="ANDRES DAZA SANCHEZ"/>
    <s v="Cerrado"/>
    <s v="Octubre"/>
    <m/>
  </r>
  <r>
    <n v="129"/>
    <n v="19542"/>
    <s v="Tramitar Queja"/>
    <d v="2019-10-17T00:00:00"/>
    <x v="0"/>
    <d v="2019-10-22T00:00:00"/>
    <s v="Octubre - Diciembre"/>
    <n v="5"/>
    <n v="4"/>
    <s v="DAVID MOISES CARDONA"/>
    <s v="Cerrado"/>
    <s v="Octubre"/>
    <m/>
  </r>
  <r>
    <n v="130"/>
    <n v="19543"/>
    <s v="Tramitar Peticiones"/>
    <d v="2019-10-17T00:00:00"/>
    <x v="0"/>
    <d v="2019-10-25T00:00:00"/>
    <s v="Octubre - Diciembre"/>
    <n v="8"/>
    <n v="7"/>
    <s v="NILSON MIGUEL PORRAS BAEZ"/>
    <s v="Cerrado"/>
    <s v="Octubre"/>
    <m/>
  </r>
  <r>
    <n v="131"/>
    <n v="19544"/>
    <s v="Tramitar Peticiones"/>
    <d v="2019-10-17T00:00:00"/>
    <x v="0"/>
    <d v="2019-10-25T00:00:00"/>
    <s v="Octubre - Diciembre"/>
    <n v="8"/>
    <n v="7"/>
    <s v="karen ramirez ruiz"/>
    <s v="Cerrado"/>
    <s v="Octubre"/>
    <m/>
  </r>
  <r>
    <n v="132"/>
    <n v="19545"/>
    <s v="Tramitar Queja"/>
    <d v="2019-10-17T00:00:00"/>
    <x v="0"/>
    <d v="2019-10-29T00:00:00"/>
    <s v="Octubre - Diciembre"/>
    <n v="12"/>
    <n v="9"/>
    <s v="Martha Irene Zea Marín"/>
    <s v="Cerrado"/>
    <s v="Octubre"/>
    <m/>
  </r>
  <r>
    <n v="133"/>
    <n v="19546"/>
    <s v="Tramitar Queja"/>
    <d v="2019-10-17T00:00:00"/>
    <x v="0"/>
    <s v="Pendiente"/>
    <s v="Pendiente"/>
    <s v="Pendiente"/>
    <s v="Pendiente"/>
    <s v="ESTELLA TORRES LOZANO"/>
    <s v="Abierto"/>
    <s v="Pendiente"/>
    <m/>
  </r>
  <r>
    <n v="134"/>
    <n v="19547"/>
    <s v="Tramitar Peticiones"/>
    <d v="2019-10-18T00:00:00"/>
    <x v="0"/>
    <d v="2019-10-25T00:00:00"/>
    <s v="Octubre - Diciembre"/>
    <n v="7"/>
    <n v="6"/>
    <s v="JUAN CARLOS SOLARTE CUJAR"/>
    <s v="Cerrado"/>
    <s v="Octubre"/>
    <m/>
  </r>
  <r>
    <n v="135"/>
    <n v="19548"/>
    <s v="Tramitar Peticiones"/>
    <d v="2019-10-18T00:00:00"/>
    <x v="0"/>
    <d v="2019-10-25T00:00:00"/>
    <s v="Octubre - Diciembre"/>
    <n v="7"/>
    <n v="6"/>
    <s v="Alejandra Laverde Acevedo"/>
    <s v="Cerrado"/>
    <s v="Octubre"/>
    <m/>
  </r>
  <r>
    <n v="136"/>
    <n v="19549"/>
    <s v="Tramitar Queja"/>
    <d v="2019-10-18T00:00:00"/>
    <x v="0"/>
    <d v="2019-10-29T00:00:00"/>
    <s v="Octubre - Diciembre"/>
    <n v="11"/>
    <n v="8"/>
    <s v="Carlos farelo ponzon"/>
    <s v="Cerrado"/>
    <s v="Octubre"/>
    <m/>
  </r>
  <r>
    <n v="137"/>
    <n v="19550"/>
    <s v="Tramitar Peticiones"/>
    <d v="2019-10-18T00:00:00"/>
    <x v="0"/>
    <d v="2019-10-25T00:00:00"/>
    <s v="Octubre - Diciembre"/>
    <n v="7"/>
    <n v="6"/>
    <s v="laura natalia gil vega"/>
    <s v="Cerrado"/>
    <s v="Octubre"/>
    <m/>
  </r>
  <r>
    <n v="138"/>
    <n v="19551"/>
    <s v="Tramitar Reclamo"/>
    <d v="2019-10-18T00:00:00"/>
    <x v="0"/>
    <d v="2019-10-29T00:00:00"/>
    <s v="Octubre - Diciembre"/>
    <n v="11"/>
    <n v="8"/>
    <s v="Martín Castro Diaz"/>
    <s v="Cerrado"/>
    <s v="Octubre"/>
    <m/>
  </r>
  <r>
    <n v="139"/>
    <n v="19552"/>
    <s v="Tramitar Reclamo"/>
    <d v="2019-10-18T00:00:00"/>
    <x v="0"/>
    <d v="2019-10-29T00:00:00"/>
    <s v="Octubre - Diciembre"/>
    <n v="11"/>
    <n v="8"/>
    <s v="hector Guillermo Echeverry Rivera"/>
    <s v="Cerrado"/>
    <s v="Octubre"/>
    <m/>
  </r>
  <r>
    <n v="140"/>
    <n v="19553"/>
    <s v="Tramitar Peticiones"/>
    <d v="2019-10-18T00:00:00"/>
    <x v="0"/>
    <d v="2019-10-25T00:00:00"/>
    <s v="Octubre - Diciembre"/>
    <n v="7"/>
    <n v="6"/>
    <s v="NICOLAS PARRA"/>
    <s v="Cerrado"/>
    <s v="Octubre"/>
    <m/>
  </r>
  <r>
    <n v="141"/>
    <n v="19554"/>
    <s v="Tramitar Queja"/>
    <d v="2019-10-19T00:00:00"/>
    <x v="0"/>
    <d v="2019-10-29T00:00:00"/>
    <s v="Octubre - Diciembre"/>
    <n v="10"/>
    <n v="7"/>
    <s v="JUAN"/>
    <s v="Cerrado"/>
    <s v="Octubre"/>
    <m/>
  </r>
  <r>
    <n v="142"/>
    <n v="19555"/>
    <s v="Tramitar Peticiones"/>
    <d v="2019-10-20T00:00:00"/>
    <x v="0"/>
    <d v="2019-10-25T00:00:00"/>
    <s v="Octubre - Diciembre"/>
    <n v="5"/>
    <n v="5"/>
    <s v="Beatriz Bustamante"/>
    <s v="Cerrado"/>
    <s v="Octubre"/>
    <m/>
  </r>
  <r>
    <n v="143"/>
    <n v="19556"/>
    <s v="Tramitar Peticiones"/>
    <d v="2019-10-20T00:00:00"/>
    <x v="0"/>
    <d v="2019-10-25T00:00:00"/>
    <s v="Octubre - Diciembre"/>
    <n v="5"/>
    <n v="5"/>
    <s v="Camilo Andrés Franco Castillo"/>
    <s v="Cerrado"/>
    <s v="Octubre"/>
    <m/>
  </r>
  <r>
    <n v="144"/>
    <n v="19557"/>
    <s v="Asignar Sugerencia"/>
    <d v="2019-10-20T00:00:00"/>
    <x v="0"/>
    <s v="Pendiente"/>
    <s v="Pendiente"/>
    <s v="Pendiente"/>
    <s v="Pendiente"/>
    <s v="GUSTAVO BUSTOS"/>
    <s v="Abierto"/>
    <s v="Pendiente"/>
    <m/>
  </r>
  <r>
    <n v="145"/>
    <n v="19558"/>
    <s v="Tramitar Peticiones"/>
    <d v="2019-10-20T00:00:00"/>
    <x v="0"/>
    <d v="2019-10-25T00:00:00"/>
    <s v="Octubre - Diciembre"/>
    <n v="5"/>
    <n v="5"/>
    <s v="GUSTAVO BUSTOS"/>
    <s v="Cerrado"/>
    <s v="Octubre"/>
    <m/>
  </r>
  <r>
    <n v="146"/>
    <n v="19559"/>
    <s v="Tramitar Queja"/>
    <d v="2019-10-21T00:00:00"/>
    <x v="0"/>
    <d v="2019-10-29T00:00:00"/>
    <s v="Octubre - Diciembre"/>
    <n v="8"/>
    <n v="7"/>
    <s v="Héctor Ordóñez D"/>
    <s v="Cerrado"/>
    <s v="Octubre"/>
    <m/>
  </r>
  <r>
    <n v="147"/>
    <n v="19560"/>
    <s v="Tramitar Peticiones"/>
    <d v="2019-10-21T00:00:00"/>
    <x v="0"/>
    <d v="2019-10-25T00:00:00"/>
    <s v="Octubre - Diciembre"/>
    <n v="4"/>
    <n v="5"/>
    <s v="CRISTINA GAVILANES"/>
    <s v="Cerrado"/>
    <s v="Octubre"/>
    <m/>
  </r>
  <r>
    <n v="148"/>
    <n v="19561"/>
    <s v="Tramitar Queja"/>
    <d v="2019-10-21T00:00:00"/>
    <x v="0"/>
    <s v="Pendiente"/>
    <s v="Pendiente"/>
    <s v="Pendiente"/>
    <s v="Pendiente"/>
    <s v="Braulio Martin Zorrilla Castillo"/>
    <s v="Abierto"/>
    <s v="Pendiente"/>
    <m/>
  </r>
  <r>
    <n v="149"/>
    <n v="19562"/>
    <s v="Tramitar Queja"/>
    <d v="2019-10-21T00:00:00"/>
    <x v="0"/>
    <d v="2019-10-29T00:00:00"/>
    <s v="Octubre - Diciembre"/>
    <n v="8"/>
    <n v="7"/>
    <s v="willy fernando perez benavides"/>
    <s v="Cerrado"/>
    <s v="Octubre"/>
    <m/>
  </r>
  <r>
    <n v="150"/>
    <n v="19563"/>
    <s v="Tramitar Peticiones"/>
    <d v="2019-10-21T00:00:00"/>
    <x v="0"/>
    <d v="2019-10-25T00:00:00"/>
    <s v="Octubre - Diciembre"/>
    <n v="4"/>
    <n v="5"/>
    <s v="Christian Gomez Redondo"/>
    <s v="Cerrado"/>
    <s v="Octubre"/>
    <m/>
  </r>
  <r>
    <n v="151"/>
    <n v="19564"/>
    <s v="Tramitar Reclamo"/>
    <d v="2019-10-21T00:00:00"/>
    <x v="0"/>
    <d v="2019-10-25T00:00:00"/>
    <s v="Octubre - Diciembre"/>
    <n v="4"/>
    <n v="5"/>
    <s v="ABELARDO ESCOBAR ROJAS"/>
    <s v="Cerrado"/>
    <s v="Octubre"/>
    <m/>
  </r>
  <r>
    <n v="152"/>
    <n v="19565"/>
    <s v="Tramitar Peticiones"/>
    <d v="2019-10-21T00:00:00"/>
    <x v="0"/>
    <d v="2019-10-25T00:00:00"/>
    <s v="Octubre - Diciembre"/>
    <n v="4"/>
    <n v="5"/>
    <s v="MAURO HUGO SINZA GONZALEZ"/>
    <s v="Cerrado"/>
    <s v="Octubre"/>
    <m/>
  </r>
  <r>
    <n v="153"/>
    <n v="19566"/>
    <s v="Tramitar Peticiones"/>
    <d v="2019-10-21T00:00:00"/>
    <x v="0"/>
    <d v="2019-10-25T00:00:00"/>
    <s v="Octubre - Diciembre"/>
    <n v="4"/>
    <n v="5"/>
    <s v="ALVARO QUINTERO SEPULVEDA"/>
    <s v="Cerrado"/>
    <s v="Octubre"/>
    <m/>
  </r>
  <r>
    <n v="154"/>
    <n v="19567"/>
    <s v="Tramitar Peticiones"/>
    <d v="2019-10-21T00:00:00"/>
    <x v="0"/>
    <d v="2019-10-25T00:00:00"/>
    <s v="Octubre - Diciembre"/>
    <n v="4"/>
    <n v="5"/>
    <s v="Natalia Slendy Naranjo Ardila"/>
    <s v="Cerrado"/>
    <s v="Octubre"/>
    <m/>
  </r>
  <r>
    <n v="155"/>
    <n v="19568"/>
    <s v="Tramitar Queja"/>
    <d v="2019-10-21T00:00:00"/>
    <x v="0"/>
    <d v="2019-11-06T00:00:00"/>
    <s v="Octubre - Diciembre"/>
    <n v="16"/>
    <n v="13"/>
    <s v="RICHARD MARTINEZ OLIVERA"/>
    <s v="Cerrado"/>
    <s v="Noviembre"/>
    <m/>
  </r>
  <r>
    <n v="156"/>
    <n v="19569"/>
    <s v="Tramitar Queja"/>
    <d v="2019-10-21T00:00:00"/>
    <x v="0"/>
    <s v="Pendiente"/>
    <s v="Pendiente"/>
    <s v="Pendiente"/>
    <s v="Pendiente"/>
    <s v="RICHARD MARTINEZ OLIVERA"/>
    <s v="Abierto"/>
    <s v="Pendiente"/>
    <m/>
  </r>
  <r>
    <n v="157"/>
    <n v="19570"/>
    <s v="Tramitar Peticiones"/>
    <d v="2019-10-21T00:00:00"/>
    <x v="0"/>
    <d v="2019-10-25T00:00:00"/>
    <s v="Octubre - Diciembre"/>
    <n v="4"/>
    <n v="5"/>
    <s v="MARINO CASTRILLÓN"/>
    <s v="Cerrado"/>
    <s v="Octubre"/>
    <m/>
  </r>
  <r>
    <n v="158"/>
    <n v="19571"/>
    <s v="Tramitar Peticiones"/>
    <d v="2019-10-22T00:00:00"/>
    <x v="0"/>
    <d v="2019-10-25T00:00:00"/>
    <s v="Octubre - Diciembre"/>
    <n v="3"/>
    <n v="4"/>
    <s v="Elsa Katerine Rodríguez Toro"/>
    <s v="Cerrado"/>
    <s v="Octubre"/>
    <m/>
  </r>
  <r>
    <n v="159"/>
    <n v="19572"/>
    <s v="Tramitar Peticiones"/>
    <d v="2019-10-22T00:00:00"/>
    <x v="0"/>
    <d v="2019-10-25T00:00:00"/>
    <s v="Octubre - Diciembre"/>
    <n v="3"/>
    <n v="4"/>
    <s v="OFELIA MARIA VELEZ MEDINA"/>
    <s v="Cerrado"/>
    <s v="Octubre"/>
    <m/>
  </r>
  <r>
    <n v="160"/>
    <n v="19573"/>
    <s v="Tramitar Peticiones"/>
    <d v="2019-10-22T00:00:00"/>
    <x v="0"/>
    <d v="2019-10-25T00:00:00"/>
    <s v="Octubre - Diciembre"/>
    <n v="3"/>
    <n v="4"/>
    <s v="TIRSO ALBERTO HILLERA DIAZ"/>
    <s v="Cerrado"/>
    <s v="Octubre"/>
    <m/>
  </r>
  <r>
    <n v="161"/>
    <n v="19574"/>
    <s v="Tramitar Peticiones"/>
    <d v="2019-10-22T00:00:00"/>
    <x v="0"/>
    <d v="2019-10-25T00:00:00"/>
    <s v="Octubre - Diciembre"/>
    <n v="3"/>
    <n v="4"/>
    <s v="Martha Cecilia Oliveros Rodriguez"/>
    <s v="Cerrado"/>
    <s v="Octubre"/>
    <m/>
  </r>
  <r>
    <n v="162"/>
    <n v="19575"/>
    <s v="Tramitar Peticiones"/>
    <d v="2019-10-22T00:00:00"/>
    <x v="0"/>
    <d v="2019-10-25T00:00:00"/>
    <s v="Octubre - Diciembre"/>
    <n v="3"/>
    <n v="4"/>
    <s v="Carolina Lopez Rueda"/>
    <s v="Cerrado"/>
    <s v="Octubre"/>
    <m/>
  </r>
  <r>
    <n v="163"/>
    <n v="19576"/>
    <s v="Tramitar Peticiones"/>
    <d v="2019-10-22T00:00:00"/>
    <x v="0"/>
    <d v="2019-10-25T00:00:00"/>
    <s v="Octubre - Diciembre"/>
    <n v="3"/>
    <n v="4"/>
    <s v="JUAN EDILBERTO SALAZAR SANCHEZ"/>
    <s v="Cerrado"/>
    <s v="Octubre"/>
    <m/>
  </r>
  <r>
    <n v="164"/>
    <n v="19577"/>
    <s v="Tramitar Queja"/>
    <d v="2019-10-22T00:00:00"/>
    <x v="0"/>
    <s v="Pendiente"/>
    <s v="Pendiente"/>
    <s v="Pendiente"/>
    <s v="Pendiente"/>
    <s v="Roberto Uribe Escobar"/>
    <s v="Abierto"/>
    <s v="Pendiente"/>
    <m/>
  </r>
  <r>
    <n v="165"/>
    <n v="19578"/>
    <s v="Tramitar Peticiones"/>
    <d v="2019-10-22T00:00:00"/>
    <x v="0"/>
    <d v="2019-10-25T00:00:00"/>
    <s v="Octubre - Diciembre"/>
    <n v="3"/>
    <n v="4"/>
    <s v="Diego Arturo Salazar Gómez"/>
    <s v="Cerrado"/>
    <s v="Octubre"/>
    <m/>
  </r>
  <r>
    <n v="166"/>
    <n v="19579"/>
    <s v="Tramitar Peticiones"/>
    <d v="2019-10-22T00:00:00"/>
    <x v="0"/>
    <d v="2019-10-25T00:00:00"/>
    <s v="Octubre - Diciembre"/>
    <n v="3"/>
    <n v="4"/>
    <s v="U Y U ASOCIADOS"/>
    <s v="Cerrado"/>
    <s v="Octubre"/>
    <m/>
  </r>
  <r>
    <n v="167"/>
    <n v="19580"/>
    <s v="Tramitar Peticiones"/>
    <d v="2019-10-22T00:00:00"/>
    <x v="0"/>
    <d v="2019-10-25T00:00:00"/>
    <s v="Octubre - Diciembre"/>
    <n v="3"/>
    <n v="4"/>
    <s v="EDWARD ELIAS SANZ FULA"/>
    <s v="Cerrado"/>
    <s v="Octubre"/>
    <m/>
  </r>
  <r>
    <n v="168"/>
    <n v="19581"/>
    <s v="Tramitar Peticiones"/>
    <d v="2019-10-22T00:00:00"/>
    <x v="0"/>
    <d v="2019-10-25T00:00:00"/>
    <s v="Octubre - Diciembre"/>
    <n v="3"/>
    <n v="4"/>
    <s v="diana barbosa"/>
    <s v="Cerrado"/>
    <s v="Octubre"/>
    <m/>
  </r>
  <r>
    <n v="169"/>
    <n v="19582"/>
    <s v="Tramitar Queja"/>
    <d v="2019-10-23T00:00:00"/>
    <x v="0"/>
    <d v="2019-11-06T00:00:00"/>
    <s v="Octubre - Diciembre"/>
    <n v="14"/>
    <n v="11"/>
    <s v="INGRID TERESA GONZALEZ"/>
    <s v="Cerrado"/>
    <s v="Noviembre"/>
    <m/>
  </r>
  <r>
    <n v="170"/>
    <n v="19583"/>
    <s v="Tramitar Peticiones"/>
    <d v="2019-10-23T00:00:00"/>
    <x v="0"/>
    <d v="2019-10-25T00:00:00"/>
    <s v="Octubre - Diciembre"/>
    <n v="2"/>
    <n v="3"/>
    <s v="jorge luis garavito acevedo"/>
    <s v="Cerrado"/>
    <s v="Octubre"/>
    <m/>
  </r>
  <r>
    <n v="171"/>
    <n v="19584"/>
    <s v="Tramitar Reclamo"/>
    <d v="2019-10-23T00:00:00"/>
    <x v="0"/>
    <s v="Pendiente"/>
    <s v="Pendiente"/>
    <s v="Pendiente"/>
    <s v="Pendiente"/>
    <s v="william urrego velasquez"/>
    <s v="Abierto"/>
    <s v="Pendiente"/>
    <m/>
  </r>
  <r>
    <n v="172"/>
    <n v="19585"/>
    <s v="Tramitar Queja"/>
    <d v="2019-10-23T00:00:00"/>
    <x v="0"/>
    <d v="2019-10-25T00:00:00"/>
    <s v="Octubre - Diciembre"/>
    <n v="2"/>
    <n v="3"/>
    <s v="Martha Cecilia Moreno celis"/>
    <s v="Cerrado"/>
    <s v="Octubre"/>
    <m/>
  </r>
  <r>
    <n v="173"/>
    <n v="19586"/>
    <s v="Tramitar Queja"/>
    <d v="2019-10-23T00:00:00"/>
    <x v="0"/>
    <d v="2019-11-06T00:00:00"/>
    <s v="Octubre - Diciembre"/>
    <n v="14"/>
    <n v="11"/>
    <s v="EDUARD MEJIA CASTILLO"/>
    <s v="Cerrado"/>
    <s v="Noviembre"/>
    <m/>
  </r>
  <r>
    <n v="174"/>
    <n v="19587"/>
    <s v="Tramitar Peticiones"/>
    <d v="2019-10-23T00:00:00"/>
    <x v="0"/>
    <d v="2019-10-25T00:00:00"/>
    <s v="Octubre - Diciembre"/>
    <n v="2"/>
    <n v="3"/>
    <s v="Alejandro José Jiménez Macías"/>
    <s v="Cerrado"/>
    <s v="Octubre"/>
    <m/>
  </r>
  <r>
    <n v="175"/>
    <n v="19588"/>
    <s v="Tramitar Reclamo"/>
    <d v="2019-10-23T00:00:00"/>
    <x v="0"/>
    <d v="2019-11-06T00:00:00"/>
    <s v="Octubre - Diciembre"/>
    <n v="14"/>
    <n v="11"/>
    <s v="martha avendaño"/>
    <s v="Cerrado"/>
    <s v="Noviembre"/>
    <m/>
  </r>
  <r>
    <n v="176"/>
    <n v="19589"/>
    <s v="Tramitar Queja"/>
    <d v="2019-10-23T00:00:00"/>
    <x v="0"/>
    <d v="2019-11-06T00:00:00"/>
    <s v="Octubre - Diciembre"/>
    <n v="14"/>
    <n v="11"/>
    <s v="Alba Hercilia Peña Gonzalez"/>
    <s v="Cerrado"/>
    <s v="Noviembre"/>
    <m/>
  </r>
  <r>
    <n v="177"/>
    <n v="19590"/>
    <s v="Tramitar Reclamo"/>
    <d v="2019-10-23T00:00:00"/>
    <x v="0"/>
    <d v="2019-11-06T00:00:00"/>
    <s v="Octubre - Diciembre"/>
    <n v="14"/>
    <n v="11"/>
    <s v="jose moises lopez juyar"/>
    <s v="Cerrado"/>
    <s v="Noviembre"/>
    <m/>
  </r>
  <r>
    <n v="178"/>
    <n v="19591"/>
    <s v="Tramitar Peticiones"/>
    <d v="2019-10-23T00:00:00"/>
    <x v="0"/>
    <d v="2019-10-25T00:00:00"/>
    <s v="Octubre - Diciembre"/>
    <n v="2"/>
    <n v="3"/>
    <s v="Fanny Marcela Yela"/>
    <s v="Cerrado"/>
    <s v="Octubre"/>
    <m/>
  </r>
  <r>
    <n v="179"/>
    <n v="19592"/>
    <s v="Tramitar Reclamo"/>
    <d v="2019-10-23T00:00:00"/>
    <x v="0"/>
    <d v="2019-11-06T00:00:00"/>
    <s v="Octubre - Diciembre"/>
    <n v="14"/>
    <n v="11"/>
    <s v="AMPARO CAMELO ORDOÑEZ"/>
    <s v="Cerrado"/>
    <s v="Noviembre"/>
    <m/>
  </r>
  <r>
    <n v="180"/>
    <n v="19593"/>
    <s v="Tramitar Peticiones"/>
    <d v="2019-10-23T00:00:00"/>
    <x v="0"/>
    <d v="2019-10-25T00:00:00"/>
    <s v="Octubre - Diciembre"/>
    <n v="2"/>
    <n v="3"/>
    <s v="JIMMY ALEXANDER BAUTISTA VALENCIA"/>
    <s v="Cerrado"/>
    <s v="Octubre"/>
    <m/>
  </r>
  <r>
    <n v="181"/>
    <n v="19594"/>
    <s v="Tramitar Peticiones"/>
    <d v="2019-10-23T00:00:00"/>
    <x v="0"/>
    <d v="2019-10-25T00:00:00"/>
    <s v="Octubre - Diciembre"/>
    <n v="2"/>
    <n v="3"/>
    <s v="SHILENA PAEZ QUINTERO"/>
    <s v="Cerrado"/>
    <s v="Octubre"/>
    <m/>
  </r>
  <r>
    <n v="182"/>
    <n v="19595"/>
    <s v="Tramitar Reclamo"/>
    <d v="2019-10-23T00:00:00"/>
    <x v="0"/>
    <d v="2019-11-06T00:00:00"/>
    <s v="Octubre - Diciembre"/>
    <n v="14"/>
    <n v="11"/>
    <s v="Gloria Isabel Avellaneda Gómez"/>
    <s v="Cerrado"/>
    <s v="Noviembre"/>
    <m/>
  </r>
  <r>
    <n v="183"/>
    <n v="19596"/>
    <s v="Tramitar Reclamo"/>
    <d v="2019-10-23T00:00:00"/>
    <x v="0"/>
    <s v="Pendiente"/>
    <s v="Pendiente"/>
    <s v="Pendiente"/>
    <s v="Pendiente"/>
    <s v="leandra marcela pineda lopez"/>
    <s v="Abierto"/>
    <s v="Pendiente"/>
    <m/>
  </r>
  <r>
    <n v="184"/>
    <n v="19597"/>
    <s v="Tramitar Queja"/>
    <d v="2019-10-23T00:00:00"/>
    <x v="0"/>
    <s v="Pendiente"/>
    <s v="Pendiente"/>
    <s v="Pendiente"/>
    <s v="Pendiente"/>
    <s v="Julio Durán"/>
    <s v="Abierto"/>
    <s v="Pendiente"/>
    <m/>
  </r>
  <r>
    <n v="185"/>
    <n v="19598"/>
    <s v="Tramitar Reclamo"/>
    <d v="2019-10-23T00:00:00"/>
    <x v="0"/>
    <d v="2019-11-07T00:00:00"/>
    <s v="Octubre - Diciembre"/>
    <n v="15"/>
    <n v="12"/>
    <s v="Sonia Yaqueline Rodriguez Gutierrez"/>
    <s v="Cerrado"/>
    <s v="Noviembre"/>
    <m/>
  </r>
  <r>
    <n v="186"/>
    <n v="19599"/>
    <s v="Tramitar Queja"/>
    <d v="2019-10-23T00:00:00"/>
    <x v="0"/>
    <d v="2019-10-25T00:00:00"/>
    <s v="Octubre - Diciembre"/>
    <n v="2"/>
    <n v="3"/>
    <s v="Angie Geraldine Sierra Cifuentes"/>
    <s v="Cerrado"/>
    <s v="Octubre"/>
    <m/>
  </r>
  <r>
    <n v="187"/>
    <n v="19600"/>
    <s v="Asignar Sugerencia"/>
    <d v="2019-10-23T00:00:00"/>
    <x v="0"/>
    <d v="2019-12-09T00:00:00"/>
    <s v="Octubre - Diciembre"/>
    <n v="47"/>
    <n v="34"/>
    <s v="AMPARO CAMELO ORDOÑEZ"/>
    <s v="Cerrado"/>
    <s v="Diciembre"/>
    <m/>
  </r>
  <r>
    <n v="188"/>
    <n v="19601"/>
    <s v="Tramitar Reclamo"/>
    <d v="2019-10-24T00:00:00"/>
    <x v="0"/>
    <d v="2019-11-07T00:00:00"/>
    <s v="Octubre - Diciembre"/>
    <n v="14"/>
    <n v="11"/>
    <s v="Antonio Cano"/>
    <s v="Cerrado"/>
    <s v="Noviembre"/>
    <m/>
  </r>
  <r>
    <n v="189"/>
    <n v="19602"/>
    <s v="Tramitar Queja"/>
    <d v="2019-10-24T00:00:00"/>
    <x v="0"/>
    <s v="Pendiente"/>
    <s v="Pendiente"/>
    <s v="Pendiente"/>
    <s v="Pendiente"/>
    <s v="NUBIA JOHANA SERRANO OSPINA"/>
    <s v="Abierto"/>
    <s v="Pendiente"/>
    <m/>
  </r>
  <r>
    <n v="190"/>
    <n v="19603"/>
    <s v="Tramitar Peticiones"/>
    <d v="2019-10-24T00:00:00"/>
    <x v="0"/>
    <d v="2019-10-25T00:00:00"/>
    <s v="Octubre - Diciembre"/>
    <n v="1"/>
    <n v="2"/>
    <s v="OSCAR JAVIER ACEVEDO BERMUDES"/>
    <s v="Cerrado"/>
    <s v="Octubre"/>
    <m/>
  </r>
  <r>
    <n v="191"/>
    <n v="19604"/>
    <s v="Tramitar Queja"/>
    <d v="2019-10-24T00:00:00"/>
    <x v="0"/>
    <s v="Pendiente"/>
    <s v="Pendiente"/>
    <s v="Pendiente"/>
    <s v="Pendiente"/>
    <s v="MARIA RUBY MONTOYA DE URIBE"/>
    <s v="Abierto"/>
    <s v="Pendiente"/>
    <m/>
  </r>
  <r>
    <n v="192"/>
    <n v="19605"/>
    <s v="Tramitar Peticiones"/>
    <d v="2019-10-24T00:00:00"/>
    <x v="0"/>
    <d v="2019-10-25T00:00:00"/>
    <s v="Octubre - Diciembre"/>
    <n v="1"/>
    <n v="2"/>
    <s v="Daniela Mancera"/>
    <s v="Cerrado"/>
    <s v="Octubre"/>
    <m/>
  </r>
  <r>
    <n v="193"/>
    <n v="19606"/>
    <s v="Tramitar Peticiones"/>
    <d v="2019-10-24T00:00:00"/>
    <x v="0"/>
    <d v="2019-10-25T00:00:00"/>
    <s v="Octubre - Diciembre"/>
    <n v="1"/>
    <n v="2"/>
    <s v="GERSON ALEXANDER VILLAMIZAR JIMENEZ"/>
    <s v="Cerrado"/>
    <s v="Octubre"/>
    <m/>
  </r>
  <r>
    <n v="194"/>
    <n v="19607"/>
    <s v="Tramitar Queja"/>
    <d v="2019-10-24T00:00:00"/>
    <x v="0"/>
    <s v="Pendiente"/>
    <s v="Pendiente"/>
    <s v="Pendiente"/>
    <s v="Pendiente"/>
    <s v="Nestor Alonso Macias Bolivar"/>
    <s v="Abierto"/>
    <s v="Pendiente"/>
    <m/>
  </r>
  <r>
    <n v="195"/>
    <n v="19608"/>
    <s v="Tramitar Reclamo"/>
    <d v="2019-10-24T00:00:00"/>
    <x v="0"/>
    <d v="2019-11-07T00:00:00"/>
    <s v="Octubre - Diciembre"/>
    <n v="14"/>
    <n v="11"/>
    <s v="Pedro Vargas Gil"/>
    <s v="Cerrado"/>
    <s v="Noviembre"/>
    <m/>
  </r>
  <r>
    <n v="196"/>
    <n v="19609"/>
    <s v="Tramitar Peticiones"/>
    <d v="2019-10-24T00:00:00"/>
    <x v="0"/>
    <d v="2019-10-25T00:00:00"/>
    <s v="Octubre - Diciembre"/>
    <n v="1"/>
    <n v="2"/>
    <s v="ADOLFO PATIÑO ROJAS"/>
    <s v="Cerrado"/>
    <s v="Octubre"/>
    <m/>
  </r>
  <r>
    <n v="197"/>
    <n v="19610"/>
    <s v="Tramitar Peticiones"/>
    <d v="2019-10-24T00:00:00"/>
    <x v="0"/>
    <d v="2019-10-25T00:00:00"/>
    <s v="Octubre - Diciembre"/>
    <n v="1"/>
    <n v="2"/>
    <s v="ISABEL CRISTINA DIAZ GOMEZ"/>
    <s v="Cerrado"/>
    <s v="Octubre"/>
    <m/>
  </r>
  <r>
    <n v="198"/>
    <n v="19611"/>
    <s v="Tramitar Peticiones"/>
    <d v="2019-10-25T00:00:00"/>
    <x v="0"/>
    <d v="2019-10-25T00:00:00"/>
    <s v="Octubre - Diciembre"/>
    <n v="0"/>
    <n v="1"/>
    <s v="Tito David Morales Hoyos"/>
    <s v="Cerrado"/>
    <s v="Octubre"/>
    <m/>
  </r>
  <r>
    <n v="199"/>
    <n v="19612"/>
    <s v="Tramitar Queja"/>
    <d v="2019-10-25T00:00:00"/>
    <x v="0"/>
    <d v="2019-11-07T00:00:00"/>
    <s v="Octubre - Diciembre"/>
    <n v="13"/>
    <n v="10"/>
    <s v="Antonio Cano"/>
    <s v="Cerrado"/>
    <s v="Noviembre"/>
    <m/>
  </r>
  <r>
    <n v="200"/>
    <n v="19613"/>
    <s v="Tramitar Reclamo"/>
    <d v="2019-10-25T00:00:00"/>
    <x v="0"/>
    <d v="2019-11-07T00:00:00"/>
    <s v="Octubre - Diciembre"/>
    <n v="13"/>
    <n v="10"/>
    <s v="LIZETH GUZMAN"/>
    <s v="Cerrado"/>
    <s v="Noviembre"/>
    <m/>
  </r>
  <r>
    <n v="201"/>
    <n v="19614"/>
    <s v="Tramitar Peticiones"/>
    <d v="2019-10-25T00:00:00"/>
    <x v="0"/>
    <d v="2019-10-25T00:00:00"/>
    <s v="Octubre - Diciembre"/>
    <n v="0"/>
    <n v="1"/>
    <s v="Lesman libardo Lara luna"/>
    <s v="Cerrado"/>
    <s v="Octubre"/>
    <m/>
  </r>
  <r>
    <n v="202"/>
    <n v="19615"/>
    <s v="Tramitar Peticiones"/>
    <d v="2019-10-25T00:00:00"/>
    <x v="0"/>
    <d v="2019-10-28T00:00:00"/>
    <s v="Octubre - Diciembre"/>
    <n v="3"/>
    <n v="2"/>
    <s v="MARLON DAVID ARCILA LARREA"/>
    <s v="Cerrado"/>
    <s v="Octubre"/>
    <m/>
  </r>
  <r>
    <n v="203"/>
    <n v="19616"/>
    <s v="Tramitar Peticiones"/>
    <d v="2019-10-25T00:00:00"/>
    <x v="0"/>
    <d v="2019-10-25T00:00:00"/>
    <s v="Octubre - Diciembre"/>
    <n v="0"/>
    <n v="1"/>
    <s v="Elmer Baudillo Perea"/>
    <s v="Cerrado"/>
    <s v="Octubre"/>
    <m/>
  </r>
  <r>
    <n v="204"/>
    <n v="19617"/>
    <s v="Tramitar Queja"/>
    <d v="2019-10-26T00:00:00"/>
    <x v="0"/>
    <d v="2019-11-07T00:00:00"/>
    <s v="Octubre - Diciembre"/>
    <n v="12"/>
    <n v="9"/>
    <s v="juan david mazuera villada"/>
    <s v="Cerrado"/>
    <s v="Noviembre"/>
    <m/>
  </r>
  <r>
    <n v="205"/>
    <n v="19618"/>
    <s v="Tramitar Queja"/>
    <d v="2019-10-26T00:00:00"/>
    <x v="0"/>
    <d v="2019-11-07T00:00:00"/>
    <s v="Octubre - Diciembre"/>
    <n v="12"/>
    <n v="9"/>
    <s v="Jose Luis Alvarez Sanchez"/>
    <s v="Cerrado"/>
    <s v="Noviembre"/>
    <m/>
  </r>
  <r>
    <n v="206"/>
    <n v="19619"/>
    <s v="Tramitar Queja"/>
    <d v="2019-10-26T00:00:00"/>
    <x v="0"/>
    <d v="2019-11-07T00:00:00"/>
    <s v="Octubre - Diciembre"/>
    <n v="12"/>
    <n v="9"/>
    <s v="Gladiz rico tellez"/>
    <s v="Cerrado"/>
    <s v="Noviembre"/>
    <m/>
  </r>
  <r>
    <n v="207"/>
    <n v="19620"/>
    <s v="Tramitar Peticiones"/>
    <d v="2019-10-26T00:00:00"/>
    <x v="0"/>
    <d v="2019-10-29T00:00:00"/>
    <s v="Octubre - Diciembre"/>
    <n v="3"/>
    <n v="2"/>
    <s v="Carlos Enrique Gaitan Giacometto"/>
    <s v="Cerrado"/>
    <s v="Octubre"/>
    <m/>
  </r>
  <r>
    <n v="208"/>
    <n v="19621"/>
    <s v="Tramitar Queja"/>
    <d v="2019-10-28T00:00:00"/>
    <x v="0"/>
    <d v="2019-10-28T00:00:00"/>
    <s v="Octubre - Diciembre"/>
    <n v="0"/>
    <n v="1"/>
    <s v="Edison lopez"/>
    <s v="Cerrado"/>
    <s v="Octubre"/>
    <m/>
  </r>
  <r>
    <n v="209"/>
    <n v="19622"/>
    <s v="Tramitar Queja"/>
    <d v="2019-10-28T00:00:00"/>
    <x v="0"/>
    <s v="Pendiente"/>
    <s v="Pendiente"/>
    <s v="Pendiente"/>
    <s v="Pendiente"/>
    <s v="Juan Pablo Barrera Cobaleda"/>
    <s v="Abierto"/>
    <s v="Pendiente"/>
    <m/>
  </r>
  <r>
    <n v="210"/>
    <n v="19623"/>
    <s v="Tramitar Queja"/>
    <d v="2019-10-28T00:00:00"/>
    <x v="0"/>
    <d v="2019-11-07T00:00:00"/>
    <s v="Octubre - Diciembre"/>
    <n v="10"/>
    <n v="9"/>
    <s v="Blanca Evelia Orjuela"/>
    <s v="Cerrado"/>
    <s v="Noviembre"/>
    <m/>
  </r>
  <r>
    <n v="211"/>
    <n v="19624"/>
    <s v="Asignar Sugerencia"/>
    <d v="2019-10-28T00:00:00"/>
    <x v="0"/>
    <d v="2019-11-18T00:00:00"/>
    <s v="Octubre - Diciembre"/>
    <n v="21"/>
    <n v="16"/>
    <s v="Pedro Pablo Jimenez Medina"/>
    <s v="Cerrado"/>
    <s v="Noviembre"/>
    <m/>
  </r>
  <r>
    <n v="212"/>
    <n v="19625"/>
    <s v="Tramitar Peticiones"/>
    <d v="2019-10-28T00:00:00"/>
    <x v="0"/>
    <d v="2019-10-29T00:00:00"/>
    <s v="Octubre - Diciembre"/>
    <n v="1"/>
    <n v="2"/>
    <s v="Paolo Andres Castillo Arevalo"/>
    <s v="Cerrado"/>
    <s v="Octubre"/>
    <m/>
  </r>
  <r>
    <n v="213"/>
    <n v="19626"/>
    <s v="Tramitar Peticiones"/>
    <d v="2019-10-28T00:00:00"/>
    <x v="0"/>
    <d v="2019-10-29T00:00:00"/>
    <s v="Octubre - Diciembre"/>
    <n v="1"/>
    <n v="2"/>
    <s v="Cindy suleima Díaz ángulo"/>
    <s v="Cerrado"/>
    <s v="Octubre"/>
    <m/>
  </r>
  <r>
    <n v="214"/>
    <n v="19627"/>
    <s v="Tramitar Peticiones"/>
    <d v="2019-10-28T00:00:00"/>
    <x v="0"/>
    <d v="2019-10-30T00:00:00"/>
    <s v="Octubre - Diciembre"/>
    <n v="2"/>
    <n v="3"/>
    <s v="JOSE GABRIEL PIZARRO SIERRA"/>
    <s v="Cerrado"/>
    <s v="Octubre"/>
    <m/>
  </r>
  <r>
    <n v="215"/>
    <n v="19628"/>
    <s v="Tramitar Reclamo"/>
    <d v="2019-10-28T00:00:00"/>
    <x v="0"/>
    <d v="2019-11-07T00:00:00"/>
    <s v="Octubre - Diciembre"/>
    <n v="10"/>
    <n v="9"/>
    <s v="JESUS HERNANDO VALENCIA GIRALDO"/>
    <s v="Cerrado"/>
    <s v="Noviembre"/>
    <m/>
  </r>
  <r>
    <n v="216"/>
    <n v="19629"/>
    <s v="Tramitar Peticiones"/>
    <d v="2019-10-28T00:00:00"/>
    <x v="0"/>
    <d v="2019-10-29T00:00:00"/>
    <s v="Octubre - Diciembre"/>
    <n v="1"/>
    <n v="2"/>
    <s v="Sonia María Jiménez"/>
    <s v="Cerrado"/>
    <s v="Octubre"/>
    <m/>
  </r>
  <r>
    <n v="217"/>
    <n v="19630"/>
    <s v="Tramitar Peticiones"/>
    <d v="2019-10-28T00:00:00"/>
    <x v="0"/>
    <d v="2019-10-29T00:00:00"/>
    <s v="Octubre - Diciembre"/>
    <n v="1"/>
    <n v="2"/>
    <s v="Adriana Sanz Del Vecchio"/>
    <s v="Cerrado"/>
    <s v="Octubre"/>
    <m/>
  </r>
  <r>
    <n v="218"/>
    <n v="19631"/>
    <s v="Tramitar Queja"/>
    <d v="2019-10-29T00:00:00"/>
    <x v="0"/>
    <d v="2019-11-07T00:00:00"/>
    <s v="Octubre - Diciembre"/>
    <n v="9"/>
    <n v="8"/>
    <s v="NORA ISABEL MUÑOZ URIBE"/>
    <s v="Cerrado"/>
    <s v="Noviembre"/>
    <m/>
  </r>
  <r>
    <n v="219"/>
    <n v="19632"/>
    <s v="Tramitar Queja"/>
    <d v="2019-10-29T00:00:00"/>
    <x v="0"/>
    <d v="2019-11-07T00:00:00"/>
    <s v="Octubre - Diciembre"/>
    <n v="9"/>
    <n v="8"/>
    <s v="Mario Enrique Ortiz Guardiola"/>
    <s v="Cerrado"/>
    <s v="Noviembre"/>
    <m/>
  </r>
  <r>
    <n v="220"/>
    <n v="19633"/>
    <s v="Tramitar Queja"/>
    <d v="2019-10-29T00:00:00"/>
    <x v="0"/>
    <s v="Pendiente"/>
    <s v="Pendiente"/>
    <s v="Pendiente"/>
    <s v="Pendiente"/>
    <s v="camilo andres vargas gonzlez"/>
    <s v="Abierto"/>
    <s v="Pendiente"/>
    <m/>
  </r>
  <r>
    <n v="221"/>
    <n v="19634"/>
    <s v="Tramitar Queja"/>
    <d v="2019-10-29T00:00:00"/>
    <x v="0"/>
    <d v="2019-10-29T00:00:00"/>
    <s v="Octubre - Diciembre"/>
    <n v="0"/>
    <n v="1"/>
    <s v="diego fernando lozano rodriguez"/>
    <s v="Cerrado"/>
    <s v="Octubre"/>
    <m/>
  </r>
  <r>
    <n v="222"/>
    <n v="19635"/>
    <s v="Tramitar Queja"/>
    <d v="2019-10-29T00:00:00"/>
    <x v="0"/>
    <s v="Pendiente"/>
    <s v="Pendiente"/>
    <s v="Pendiente"/>
    <s v="Pendiente"/>
    <s v="María Elena Pérez Gomez"/>
    <s v="Abierto"/>
    <s v="Pendiente"/>
    <m/>
  </r>
  <r>
    <n v="223"/>
    <n v="19636"/>
    <s v="Tramitar Peticiones"/>
    <d v="2019-10-29T00:00:00"/>
    <x v="0"/>
    <d v="2019-10-29T00:00:00"/>
    <s v="Octubre - Diciembre"/>
    <n v="0"/>
    <n v="1"/>
    <s v="EDUIN CECILIO PARDO GUTIERREZ"/>
    <s v="Cerrado"/>
    <s v="Octubre"/>
    <m/>
  </r>
  <r>
    <n v="224"/>
    <n v="19637"/>
    <s v="Tramitar Queja"/>
    <d v="2019-10-29T00:00:00"/>
    <x v="0"/>
    <d v="2019-11-07T00:00:00"/>
    <s v="Octubre - Diciembre"/>
    <n v="9"/>
    <n v="8"/>
    <s v="EDUIN CECILIO PARDO GUTIERREZ"/>
    <s v="Cerrado"/>
    <s v="Noviembre"/>
    <m/>
  </r>
  <r>
    <n v="225"/>
    <n v="19638"/>
    <s v="Tramitar Peticiones"/>
    <d v="2019-10-29T00:00:00"/>
    <x v="0"/>
    <d v="2019-10-30T00:00:00"/>
    <s v="Octubre - Diciembre"/>
    <n v="1"/>
    <n v="2"/>
    <s v="Jeferson Reyes Vazquez"/>
    <s v="Cerrado"/>
    <s v="Octubre"/>
    <m/>
  </r>
  <r>
    <n v="226"/>
    <n v="19639"/>
    <s v="Tramitar Peticiones"/>
    <d v="2019-10-29T00:00:00"/>
    <x v="0"/>
    <d v="2019-10-30T00:00:00"/>
    <s v="Octubre - Diciembre"/>
    <n v="1"/>
    <n v="2"/>
    <s v="Héctor Ordóñez D"/>
    <s v="Cerrado"/>
    <s v="Octubre"/>
    <m/>
  </r>
  <r>
    <n v="227"/>
    <n v="19640"/>
    <s v="Tramitar Queja"/>
    <d v="2019-10-29T00:00:00"/>
    <x v="0"/>
    <s v="Pendiente"/>
    <s v="Pendiente"/>
    <s v="Pendiente"/>
    <s v="Pendiente"/>
    <s v="albeiro florez romero"/>
    <s v="Abierto"/>
    <s v="Pendiente"/>
    <m/>
  </r>
  <r>
    <n v="228"/>
    <n v="19641"/>
    <s v="Tramitar Reclamo"/>
    <d v="2019-10-30T00:00:00"/>
    <x v="0"/>
    <d v="2019-11-07T00:00:00"/>
    <s v="Octubre - Diciembre"/>
    <n v="8"/>
    <n v="7"/>
    <s v="DEISY MILENA LADINO CUNEME"/>
    <s v="Cerrado"/>
    <s v="Noviembre"/>
    <m/>
  </r>
  <r>
    <n v="229"/>
    <n v="19642"/>
    <s v="Tramitar Peticiones"/>
    <d v="2019-10-30T00:00:00"/>
    <x v="0"/>
    <d v="2019-10-30T00:00:00"/>
    <s v="Octubre - Diciembre"/>
    <n v="0"/>
    <n v="1"/>
    <s v="FERNANDO RODRIGO ROMERO ALVARADO"/>
    <s v="Cerrado"/>
    <s v="Octubre"/>
    <m/>
  </r>
  <r>
    <n v="230"/>
    <n v="19643"/>
    <s v="Tramitar Queja"/>
    <d v="2019-10-30T00:00:00"/>
    <x v="0"/>
    <s v="Pendiente"/>
    <s v="Pendiente"/>
    <s v="Pendiente"/>
    <s v="Pendiente"/>
    <s v="DIEGO ANDRES GARCIA SANCHEZ"/>
    <s v="Abierto"/>
    <s v="Pendiente"/>
    <m/>
  </r>
  <r>
    <n v="231"/>
    <n v="19644"/>
    <s v="Tramitar Peticiones"/>
    <d v="2019-10-30T00:00:00"/>
    <x v="0"/>
    <d v="2019-10-30T00:00:00"/>
    <s v="Octubre - Diciembre"/>
    <n v="0"/>
    <n v="1"/>
    <s v="Adiela"/>
    <s v="Cerrado"/>
    <s v="Octubre"/>
    <m/>
  </r>
  <r>
    <n v="232"/>
    <n v="19645"/>
    <s v="Tramitar Peticiones"/>
    <d v="2019-10-30T00:00:00"/>
    <x v="0"/>
    <d v="2019-10-30T00:00:00"/>
    <s v="Octubre - Diciembre"/>
    <n v="0"/>
    <n v="1"/>
    <s v="KELLYGERALDINE ZULUAGA BOBADILLA"/>
    <s v="Cerrado"/>
    <s v="Octubre"/>
    <m/>
  </r>
  <r>
    <n v="233"/>
    <n v="19646"/>
    <s v="Tramitar Reclamo"/>
    <d v="2019-10-30T00:00:00"/>
    <x v="0"/>
    <d v="2019-11-07T00:00:00"/>
    <s v="Octubre - Diciembre"/>
    <n v="8"/>
    <n v="7"/>
    <s v="Erick Javier Manrique"/>
    <s v="Cerrado"/>
    <s v="Noviembre"/>
    <m/>
  </r>
  <r>
    <n v="234"/>
    <n v="19647"/>
    <s v="Tramitar Queja"/>
    <d v="2019-10-30T00:00:00"/>
    <x v="0"/>
    <d v="2019-11-19T00:00:00"/>
    <s v="Octubre - Diciembre"/>
    <n v="20"/>
    <n v="15"/>
    <s v="Alejandro Garcia Sanchez"/>
    <s v="Cerrado"/>
    <s v="Noviembre"/>
    <m/>
  </r>
  <r>
    <n v="235"/>
    <n v="19648"/>
    <s v="Tramitar Peticiones"/>
    <d v="2019-10-30T00:00:00"/>
    <x v="0"/>
    <d v="2019-10-30T00:00:00"/>
    <s v="Octubre - Diciembre"/>
    <n v="0"/>
    <n v="1"/>
    <s v="Teguia Logistica e Información S.A.S ahora Cloud And Technology Solutions S.A.S"/>
    <s v="Cerrado"/>
    <s v="Octubre"/>
    <m/>
  </r>
  <r>
    <n v="236"/>
    <n v="19649"/>
    <s v="Tramitar Queja"/>
    <d v="2019-10-30T00:00:00"/>
    <x v="0"/>
    <s v="Pendiente"/>
    <s v="Pendiente"/>
    <s v="Pendiente"/>
    <s v="Pendiente"/>
    <s v="ROCIO DE LOS ANGELES ESCOBAR"/>
    <s v="Abierto"/>
    <s v="Pendiente"/>
    <m/>
  </r>
  <r>
    <n v="237"/>
    <n v="19650"/>
    <s v="Tramitar Peticiones"/>
    <d v="2019-10-30T00:00:00"/>
    <x v="0"/>
    <d v="2019-10-30T00:00:00"/>
    <s v="Octubre - Diciembre"/>
    <n v="0"/>
    <n v="1"/>
    <s v="Camilo Andres Lozano Ussa"/>
    <s v="Cerrado"/>
    <s v="Octubre"/>
    <m/>
  </r>
  <r>
    <n v="238"/>
    <n v="19651"/>
    <s v="Tramitar Queja"/>
    <d v="2019-10-30T00:00:00"/>
    <x v="0"/>
    <d v="2019-11-19T00:00:00"/>
    <s v="Octubre - Diciembre"/>
    <n v="20"/>
    <n v="15"/>
    <s v="Miller Manrique Florez"/>
    <s v="Cerrado"/>
    <s v="Noviembre"/>
    <m/>
  </r>
  <r>
    <n v="239"/>
    <n v="19652"/>
    <s v="Tramitar Peticiones"/>
    <d v="2019-10-31T00:00:00"/>
    <x v="0"/>
    <d v="2019-11-05T00:00:00"/>
    <s v="Octubre - Diciembre"/>
    <n v="5"/>
    <n v="4"/>
    <s v="Carolina Lopez Rueda"/>
    <s v="Cerrado"/>
    <s v="Noviembre"/>
    <m/>
  </r>
  <r>
    <n v="240"/>
    <n v="19653"/>
    <s v="Tramitar Peticiones"/>
    <d v="2019-10-31T00:00:00"/>
    <x v="0"/>
    <d v="2019-11-05T00:00:00"/>
    <s v="Octubre - Diciembre"/>
    <n v="5"/>
    <n v="4"/>
    <s v="luis felipe carrillo acosta"/>
    <s v="Cerrado"/>
    <s v="Noviembre"/>
    <m/>
  </r>
  <r>
    <n v="241"/>
    <n v="19654"/>
    <s v="Tramitar Reclamo"/>
    <d v="2019-10-31T00:00:00"/>
    <x v="0"/>
    <d v="2019-11-19T00:00:00"/>
    <s v="Octubre - Diciembre"/>
    <n v="19"/>
    <n v="14"/>
    <s v="BALSAMICO CAMPESTRE SAS"/>
    <s v="Cerrado"/>
    <s v="Noviembre"/>
    <m/>
  </r>
  <r>
    <n v="242"/>
    <n v="19655"/>
    <s v="Tramitar Queja"/>
    <d v="2019-10-31T00:00:00"/>
    <x v="0"/>
    <s v="Pendiente"/>
    <s v="Pendiente"/>
    <s v="Pendiente"/>
    <s v="Pendiente"/>
    <s v="ERICA TATIANA PICO CELIS"/>
    <s v="Abierto"/>
    <s v="Pendiente"/>
    <m/>
  </r>
  <r>
    <n v="243"/>
    <n v="19656"/>
    <s v="Tramitar Reclamo"/>
    <d v="2019-10-31T00:00:00"/>
    <x v="0"/>
    <s v="Pendiente"/>
    <s v="Pendiente"/>
    <s v="Pendiente"/>
    <s v="Pendiente"/>
    <s v="federico por temas de seguridad no se manifiesta"/>
    <s v="Abierto"/>
    <s v="Pendiente"/>
    <m/>
  </r>
  <r>
    <n v="244"/>
    <n v="19657"/>
    <s v="Tramitar Peticiones"/>
    <d v="2019-10-31T00:00:00"/>
    <x v="0"/>
    <d v="2019-11-05T00:00:00"/>
    <s v="Octubre - Diciembre"/>
    <n v="5"/>
    <n v="4"/>
    <s v="Miguel Parmenio Poveda Poveda"/>
    <s v="Cerrado"/>
    <s v="Noviembre"/>
    <m/>
  </r>
  <r>
    <n v="245"/>
    <n v="19658"/>
    <s v="Tramitar Peticiones"/>
    <d v="2019-10-31T00:00:00"/>
    <x v="0"/>
    <d v="2019-11-05T00:00:00"/>
    <s v="Octubre - Diciembre"/>
    <n v="5"/>
    <n v="4"/>
    <s v="JAIME OBREGON BRAVO"/>
    <s v="Cerrado"/>
    <s v="Noviembre"/>
    <m/>
  </r>
  <r>
    <n v="246"/>
    <n v="19659"/>
    <s v="Tramitar Queja"/>
    <d v="2019-10-31T00:00:00"/>
    <x v="0"/>
    <s v="Pendiente"/>
    <s v="Pendiente"/>
    <s v="Pendiente"/>
    <s v="Pendiente"/>
    <s v="Claudia Niño"/>
    <s v="Abierto"/>
    <s v="Pendiente"/>
    <m/>
  </r>
  <r>
    <n v="247"/>
    <n v="19660"/>
    <s v="Tramitar Reclamo"/>
    <d v="2019-10-31T00:00:00"/>
    <x v="0"/>
    <s v="Pendiente"/>
    <s v="Pendiente"/>
    <s v="Pendiente"/>
    <s v="Pendiente"/>
    <s v="JOSE A JIMENEZ"/>
    <s v="Abierto"/>
    <s v="Pendiente"/>
    <m/>
  </r>
  <r>
    <n v="248"/>
    <n v="19661"/>
    <s v="Tramitar Peticiones"/>
    <d v="2019-10-31T00:00:00"/>
    <x v="0"/>
    <d v="2019-11-05T00:00:00"/>
    <s v="Octubre - Diciembre"/>
    <n v="5"/>
    <n v="4"/>
    <s v="LEONARDO RAFAEL PINEDO.VANDGAS"/>
    <s v="Cerrado"/>
    <s v="Noviembre"/>
    <m/>
  </r>
  <r>
    <n v="249"/>
    <n v="19662"/>
    <s v="Tramitar Peticiones"/>
    <d v="2019-10-31T00:00:00"/>
    <x v="0"/>
    <d v="2019-11-05T00:00:00"/>
    <s v="Octubre - Diciembre"/>
    <n v="5"/>
    <n v="4"/>
    <s v="johan smith urrutia villa"/>
    <s v="Cerrado"/>
    <s v="Noviembre"/>
    <m/>
  </r>
  <r>
    <n v="250"/>
    <n v="19663"/>
    <s v="Tramitar Peticiones"/>
    <d v="2019-11-01T00:00:00"/>
    <x v="1"/>
    <d v="2019-11-05T00:00:00"/>
    <s v="Octubre - Diciembre"/>
    <n v="4"/>
    <n v="3"/>
    <s v="Antonio Cano"/>
    <s v="Cerrado"/>
    <s v="Noviembre"/>
    <m/>
  </r>
  <r>
    <n v="251"/>
    <n v="19664"/>
    <s v="Tramitar Queja"/>
    <d v="2019-11-01T00:00:00"/>
    <x v="1"/>
    <s v="Pendiente"/>
    <s v="Pendiente"/>
    <s v="Pendiente"/>
    <s v="Pendiente"/>
    <s v="FERNANDO TOCASUCHE"/>
    <s v="Abierto"/>
    <s v="Pendiente"/>
    <m/>
  </r>
  <r>
    <n v="252"/>
    <n v="19665"/>
    <s v="Tramitar Queja"/>
    <d v="2019-11-01T00:00:00"/>
    <x v="1"/>
    <s v="Pendiente"/>
    <s v="Pendiente"/>
    <s v="Pendiente"/>
    <s v="Pendiente"/>
    <s v="ANDRÉS CAMILO ROSILLO IBAÑEZ"/>
    <s v="Abierto"/>
    <s v="Pendiente"/>
    <m/>
  </r>
  <r>
    <n v="253"/>
    <n v="19666"/>
    <s v="Tramitar Peticiones"/>
    <d v="2019-11-01T00:00:00"/>
    <x v="1"/>
    <d v="2019-11-05T00:00:00"/>
    <s v="Octubre - Diciembre"/>
    <n v="4"/>
    <n v="3"/>
    <s v="Jaime Esteban Suárez Romero"/>
    <s v="Cerrado"/>
    <s v="Noviembre"/>
    <m/>
  </r>
  <r>
    <n v="254"/>
    <n v="19667"/>
    <s v="Tramitar Queja"/>
    <d v="2019-11-01T00:00:00"/>
    <x v="1"/>
    <d v="2019-11-19T00:00:00"/>
    <s v="Octubre - Diciembre"/>
    <n v="18"/>
    <n v="13"/>
    <s v="leidy becerra"/>
    <s v="Cerrado"/>
    <s v="Noviembre"/>
    <m/>
  </r>
  <r>
    <n v="255"/>
    <n v="19668"/>
    <s v="Tramitar Peticiones"/>
    <d v="2019-11-01T00:00:00"/>
    <x v="1"/>
    <d v="2019-11-05T00:00:00"/>
    <s v="Octubre - Diciembre"/>
    <n v="4"/>
    <n v="3"/>
    <s v="PATRICIA INDIRA PRADA FLOREZ"/>
    <s v="Cerrado"/>
    <s v="Noviembre"/>
    <m/>
  </r>
  <r>
    <n v="256"/>
    <n v="19669"/>
    <s v="Tramitar Queja"/>
    <d v="2019-11-01T00:00:00"/>
    <x v="1"/>
    <d v="2019-11-26T00:00:00"/>
    <s v="Octubre - Diciembre"/>
    <n v="25"/>
    <n v="18"/>
    <s v="luis carlos mosquera mora"/>
    <s v="Cerrado"/>
    <s v="Noviembre"/>
    <m/>
  </r>
  <r>
    <n v="257"/>
    <n v="19670"/>
    <s v="Tramitar Queja"/>
    <d v="2019-11-02T00:00:00"/>
    <x v="1"/>
    <s v="Pendiente"/>
    <s v="Pendiente"/>
    <s v="Pendiente"/>
    <s v="Pendiente"/>
    <s v="ANA LUCIA ACOSTA"/>
    <s v="Abierto"/>
    <s v="Pendiente"/>
    <m/>
  </r>
  <r>
    <n v="258"/>
    <n v="19671"/>
    <s v="Tramitar Queja"/>
    <d v="2019-11-02T00:00:00"/>
    <x v="1"/>
    <d v="2019-11-19T00:00:00"/>
    <s v="Octubre - Diciembre"/>
    <n v="17"/>
    <n v="12"/>
    <s v="Lud Dary Camacho Porras"/>
    <s v="Cerrado"/>
    <s v="Noviembre"/>
    <m/>
  </r>
  <r>
    <n v="259"/>
    <n v="19672"/>
    <s v="Tramitar Queja"/>
    <d v="2019-11-02T00:00:00"/>
    <x v="1"/>
    <d v="2019-11-26T00:00:00"/>
    <s v="Octubre - Diciembre"/>
    <n v="24"/>
    <n v="17"/>
    <s v="carlos carrascal"/>
    <s v="Cerrado"/>
    <s v="Noviembre"/>
    <m/>
  </r>
  <r>
    <n v="260"/>
    <n v="19673"/>
    <s v="Tramitar Queja"/>
    <d v="2019-11-02T00:00:00"/>
    <x v="1"/>
    <s v="Pendiente"/>
    <s v="Pendiente"/>
    <s v="Pendiente"/>
    <s v="Pendiente"/>
    <s v="FANNY PEREZ"/>
    <s v="Abierto"/>
    <s v="Pendiente"/>
    <m/>
  </r>
  <r>
    <n v="261"/>
    <n v="19674"/>
    <s v="Tramitar Queja"/>
    <d v="2019-11-02T00:00:00"/>
    <x v="1"/>
    <d v="2019-11-26T00:00:00"/>
    <s v="Octubre - Diciembre"/>
    <n v="24"/>
    <n v="17"/>
    <s v="VICTOR GERARDO MUÑOZ"/>
    <s v="Cerrado"/>
    <s v="Noviembre"/>
    <m/>
  </r>
  <r>
    <n v="262"/>
    <n v="19675"/>
    <s v="Tramitar Queja"/>
    <d v="2019-11-03T00:00:00"/>
    <x v="1"/>
    <s v="Pendiente"/>
    <s v="Pendiente"/>
    <s v="Pendiente"/>
    <s v="Pendiente"/>
    <s v="Diego Javier Rodriguez"/>
    <s v="Abierto"/>
    <s v="Pendiente"/>
    <m/>
  </r>
  <r>
    <n v="263"/>
    <n v="19676"/>
    <s v="Tramitar Reclamo"/>
    <d v="2019-11-04T00:00:00"/>
    <x v="1"/>
    <s v="Pendiente"/>
    <s v="Pendiente"/>
    <s v="Pendiente"/>
    <s v="Pendiente"/>
    <s v="Antonio Cano"/>
    <s v="Abierto"/>
    <s v="Pendiente"/>
    <m/>
  </r>
  <r>
    <n v="264"/>
    <n v="19677"/>
    <s v="Tramitar Peticiones"/>
    <d v="2019-11-05T00:00:00"/>
    <x v="1"/>
    <d v="2019-11-05T00:00:00"/>
    <s v="Octubre - Diciembre"/>
    <n v="0"/>
    <n v="1"/>
    <s v="Dayana Gallo"/>
    <s v="Cerrado"/>
    <s v="Noviembre"/>
    <m/>
  </r>
  <r>
    <n v="265"/>
    <n v="19678"/>
    <s v="Tramitar Queja"/>
    <d v="2019-11-05T00:00:00"/>
    <x v="1"/>
    <d v="2019-11-13T00:00:00"/>
    <s v="Octubre - Diciembre"/>
    <n v="8"/>
    <n v="7"/>
    <s v="MARIA HELENA"/>
    <s v="Cerrado"/>
    <s v="Noviembre"/>
    <m/>
  </r>
  <r>
    <n v="266"/>
    <n v="19679"/>
    <s v="Tramitar Queja"/>
    <d v="2019-11-05T00:00:00"/>
    <x v="1"/>
    <s v="Pendiente"/>
    <s v="Pendiente"/>
    <s v="Pendiente"/>
    <s v="Pendiente"/>
    <s v="María Elena Pérez Gomez"/>
    <s v="Abierto"/>
    <s v="Pendiente"/>
    <m/>
  </r>
  <r>
    <n v="267"/>
    <n v="19680"/>
    <s v="Tramitar Reclamo"/>
    <d v="2019-11-05T00:00:00"/>
    <x v="1"/>
    <s v="Pendiente"/>
    <s v="Pendiente"/>
    <s v="Pendiente"/>
    <s v="Pendiente"/>
    <s v="Gerardo Antonio Martinez Leon"/>
    <s v="Abierto"/>
    <s v="Pendiente"/>
    <m/>
  </r>
  <r>
    <n v="268"/>
    <n v="19681"/>
    <s v="Tramitar Peticiones"/>
    <d v="2019-11-05T00:00:00"/>
    <x v="1"/>
    <d v="2019-11-05T00:00:00"/>
    <s v="Octubre - Diciembre"/>
    <n v="0"/>
    <n v="1"/>
    <s v="LILI ALEJANDRA IBAÑEZ BARBOSA"/>
    <s v="Cerrado"/>
    <s v="Noviembre"/>
    <m/>
  </r>
  <r>
    <n v="269"/>
    <n v="19682"/>
    <s v="Tramitar Peticiones"/>
    <d v="2019-11-05T00:00:00"/>
    <x v="1"/>
    <d v="2019-11-05T00:00:00"/>
    <s v="Octubre - Diciembre"/>
    <n v="0"/>
    <n v="1"/>
    <s v="Sergio Andrés Liévano Sotelo"/>
    <s v="Cerrado"/>
    <s v="Noviembre"/>
    <m/>
  </r>
  <r>
    <n v="270"/>
    <n v="19683"/>
    <s v="Tramitar Peticiones"/>
    <d v="2019-11-05T00:00:00"/>
    <x v="1"/>
    <d v="2019-11-05T00:00:00"/>
    <s v="Octubre - Diciembre"/>
    <n v="0"/>
    <n v="1"/>
    <s v="Luz Marina Afanador de Garzón"/>
    <s v="Cerrado"/>
    <s v="Noviembre"/>
    <m/>
  </r>
  <r>
    <n v="271"/>
    <n v="19684"/>
    <s v="Tramitar Peticiones"/>
    <d v="2019-11-05T00:00:00"/>
    <x v="1"/>
    <d v="2019-11-05T00:00:00"/>
    <s v="Octubre - Diciembre"/>
    <n v="0"/>
    <n v="1"/>
    <s v="María Paula Saldarriaga López"/>
    <s v="Cerrado"/>
    <s v="Noviembre"/>
    <m/>
  </r>
  <r>
    <n v="272"/>
    <n v="19685"/>
    <s v="Tramitar Peticiones"/>
    <d v="2019-11-05T00:00:00"/>
    <x v="1"/>
    <d v="2019-11-05T00:00:00"/>
    <s v="Octubre - Diciembre"/>
    <n v="0"/>
    <n v="1"/>
    <s v="PATRICIA INDIRA PRADA FLOREZ"/>
    <s v="Cerrado"/>
    <s v="Noviembre"/>
    <m/>
  </r>
  <r>
    <n v="273"/>
    <n v="19686"/>
    <s v="Tramitar Peticiones"/>
    <d v="2019-11-05T00:00:00"/>
    <x v="1"/>
    <d v="2019-11-06T00:00:00"/>
    <s v="Octubre - Diciembre"/>
    <n v="1"/>
    <n v="2"/>
    <s v="Yenny Paola Mena Lozano"/>
    <s v="Cerrado"/>
    <s v="Noviembre"/>
    <m/>
  </r>
  <r>
    <n v="274"/>
    <n v="19687"/>
    <s v="Tramitar Peticiones"/>
    <d v="2019-11-05T00:00:00"/>
    <x v="1"/>
    <d v="2019-11-06T00:00:00"/>
    <s v="Octubre - Diciembre"/>
    <n v="1"/>
    <n v="2"/>
    <s v="natalia forero muñoz"/>
    <s v="Cerrado"/>
    <s v="Noviembre"/>
    <m/>
  </r>
  <r>
    <n v="275"/>
    <n v="19688"/>
    <s v="Tramitar Peticiones"/>
    <d v="2019-11-05T00:00:00"/>
    <x v="1"/>
    <d v="2019-11-06T00:00:00"/>
    <s v="Octubre - Diciembre"/>
    <n v="1"/>
    <n v="2"/>
    <s v="JORGE ERNEY PALACIO ZULUAGA"/>
    <s v="Cerrado"/>
    <s v="Noviembre"/>
    <m/>
  </r>
  <r>
    <n v="276"/>
    <n v="19689"/>
    <s v="Tramitar Queja"/>
    <d v="2019-11-05T00:00:00"/>
    <x v="1"/>
    <d v="2019-11-26T00:00:00"/>
    <s v="Octubre - Diciembre"/>
    <n v="21"/>
    <n v="16"/>
    <s v="NAILIN VIVIANA CASTRO TOBAR"/>
    <s v="Cerrado"/>
    <s v="Noviembre"/>
    <m/>
  </r>
  <r>
    <n v="277"/>
    <n v="19690"/>
    <s v="Tramitar Queja"/>
    <d v="2019-11-05T00:00:00"/>
    <x v="1"/>
    <s v="Pendiente"/>
    <s v="Pendiente"/>
    <s v="Pendiente"/>
    <s v="Pendiente"/>
    <s v="Solandy Pernía Jaimes"/>
    <s v="Abierto"/>
    <s v="Pendiente"/>
    <m/>
  </r>
  <r>
    <n v="278"/>
    <n v="19691"/>
    <s v="Tramitar Peticiones"/>
    <d v="2019-11-05T00:00:00"/>
    <x v="1"/>
    <d v="2019-11-06T00:00:00"/>
    <s v="Octubre - Diciembre"/>
    <n v="1"/>
    <n v="2"/>
    <s v="YANETH CORRALES MELENDEZ"/>
    <s v="Cerrado"/>
    <s v="Noviembre"/>
    <m/>
  </r>
  <r>
    <n v="279"/>
    <n v="19692"/>
    <s v="Tramitar Reclamo"/>
    <d v="2019-11-05T00:00:00"/>
    <x v="1"/>
    <s v="Pendiente"/>
    <s v="Pendiente"/>
    <s v="Pendiente"/>
    <s v="Pendiente"/>
    <s v="DEISY VIVIANA UMBARILA PEÑUELA"/>
    <s v="Abierto"/>
    <s v="Pendiente"/>
    <m/>
  </r>
  <r>
    <n v="280"/>
    <n v="19693"/>
    <s v="Tramitar Peticiones"/>
    <d v="2019-11-05T00:00:00"/>
    <x v="1"/>
    <d v="2019-11-06T00:00:00"/>
    <s v="Octubre - Diciembre"/>
    <n v="1"/>
    <n v="2"/>
    <s v="ALEXIS JAIR GÓMEZ MOLINA"/>
    <s v="Cerrado"/>
    <s v="Noviembre"/>
    <m/>
  </r>
  <r>
    <n v="281"/>
    <n v="19694"/>
    <s v="Tramitar Peticiones"/>
    <d v="2019-11-05T00:00:00"/>
    <x v="1"/>
    <d v="2019-11-06T00:00:00"/>
    <s v="Octubre - Diciembre"/>
    <n v="1"/>
    <n v="2"/>
    <s v="gleidis puello cardona"/>
    <s v="Cerrado"/>
    <s v="Noviembre"/>
    <m/>
  </r>
  <r>
    <n v="282"/>
    <n v="19695"/>
    <s v="Tramitar Peticiones"/>
    <d v="2019-11-05T00:00:00"/>
    <x v="1"/>
    <d v="2019-11-06T00:00:00"/>
    <s v="Octubre - Diciembre"/>
    <n v="1"/>
    <n v="2"/>
    <s v="JOSE GABRIEL NIEVES LOPEZ"/>
    <s v="Cerrado"/>
    <s v="Noviembre"/>
    <m/>
  </r>
  <r>
    <n v="283"/>
    <n v="19696"/>
    <s v="Tramitar Peticiones"/>
    <d v="2019-11-06T00:00:00"/>
    <x v="1"/>
    <d v="2019-11-06T00:00:00"/>
    <s v="Octubre - Diciembre"/>
    <n v="0"/>
    <n v="1"/>
    <s v="JOSE GABRIEL NIEVES LOPEZ"/>
    <s v="Cerrado"/>
    <s v="Noviembre"/>
    <m/>
  </r>
  <r>
    <n v="284"/>
    <n v="19697"/>
    <s v="Tramitar Peticiones"/>
    <d v="2019-11-06T00:00:00"/>
    <x v="1"/>
    <d v="2019-11-06T00:00:00"/>
    <s v="Octubre - Diciembre"/>
    <n v="0"/>
    <n v="1"/>
    <s v="JOSE GABRIEL NIEVES LOPEZ"/>
    <s v="Cerrado"/>
    <s v="Noviembre"/>
    <m/>
  </r>
  <r>
    <n v="285"/>
    <n v="19698"/>
    <s v="Tramitar Peticiones"/>
    <d v="2019-11-06T00:00:00"/>
    <x v="1"/>
    <d v="2019-11-06T00:00:00"/>
    <s v="Octubre - Diciembre"/>
    <n v="0"/>
    <n v="1"/>
    <s v="Celina del Carmen Rincòn Jaimes"/>
    <s v="Cerrado"/>
    <s v="Noviembre"/>
    <m/>
  </r>
  <r>
    <n v="286"/>
    <n v="19699"/>
    <s v="Tramitar Peticiones"/>
    <d v="2019-11-06T00:00:00"/>
    <x v="1"/>
    <d v="2019-11-06T00:00:00"/>
    <s v="Octubre - Diciembre"/>
    <n v="0"/>
    <n v="1"/>
    <s v="ADRIANA AVILA AREVALO"/>
    <s v="Cerrado"/>
    <s v="Noviembre"/>
    <m/>
  </r>
  <r>
    <n v="287"/>
    <n v="19700"/>
    <s v="Tramitar Queja"/>
    <d v="2019-11-06T00:00:00"/>
    <x v="1"/>
    <s v="Pendiente"/>
    <s v="Pendiente"/>
    <s v="Pendiente"/>
    <s v="Pendiente"/>
    <s v="CAMILO JURADO"/>
    <s v="Abierto"/>
    <s v="Pendiente"/>
    <m/>
  </r>
  <r>
    <n v="288"/>
    <n v="19701"/>
    <s v="Tramitar Peticiones"/>
    <d v="2019-11-06T00:00:00"/>
    <x v="1"/>
    <d v="2019-11-06T00:00:00"/>
    <s v="Octubre - Diciembre"/>
    <n v="0"/>
    <n v="1"/>
    <s v="ESTEBAN DELGADO RODRIGUEZ"/>
    <s v="Cerrado"/>
    <s v="Noviembre"/>
    <m/>
  </r>
  <r>
    <n v="289"/>
    <n v="19702"/>
    <s v="Tramitar Peticiones"/>
    <d v="2019-11-06T00:00:00"/>
    <x v="1"/>
    <d v="2019-11-06T00:00:00"/>
    <s v="Octubre - Diciembre"/>
    <n v="0"/>
    <n v="1"/>
    <s v="Magaly Hoyos Daza"/>
    <s v="Cerrado"/>
    <s v="Noviembre"/>
    <m/>
  </r>
  <r>
    <n v="290"/>
    <n v="19703"/>
    <s v="Tramitar Queja"/>
    <d v="2019-11-06T00:00:00"/>
    <x v="1"/>
    <d v="2019-11-26T00:00:00"/>
    <s v="Octubre - Diciembre"/>
    <n v="20"/>
    <n v="15"/>
    <s v="JAIR VILLALOBOS"/>
    <s v="Cerrado"/>
    <s v="Noviembre"/>
    <m/>
  </r>
  <r>
    <n v="291"/>
    <n v="19704"/>
    <s v="Tramitar Peticiones"/>
    <d v="2019-11-06T00:00:00"/>
    <x v="1"/>
    <d v="2019-11-06T00:00:00"/>
    <s v="Octubre - Diciembre"/>
    <n v="0"/>
    <n v="1"/>
    <s v="luz mirian castaño"/>
    <s v="Cerrado"/>
    <s v="Noviembre"/>
    <m/>
  </r>
  <r>
    <n v="292"/>
    <n v="19705"/>
    <s v="Tramitar Queja"/>
    <d v="2019-11-06T00:00:00"/>
    <x v="1"/>
    <d v="2019-11-06T00:00:00"/>
    <s v="Octubre - Diciembre"/>
    <n v="0"/>
    <n v="1"/>
    <s v="luz mirian castaño"/>
    <s v="Cerrado"/>
    <s v="Noviembre"/>
    <m/>
  </r>
  <r>
    <n v="293"/>
    <n v="19706"/>
    <s v="Tramitar Queja"/>
    <d v="2019-11-06T00:00:00"/>
    <x v="1"/>
    <s v="Pendiente"/>
    <s v="Pendiente"/>
    <s v="Pendiente"/>
    <s v="Pendiente"/>
    <s v="usuario descontento"/>
    <s v="Abierto"/>
    <s v="Pendiente"/>
    <m/>
  </r>
  <r>
    <n v="294"/>
    <n v="19707"/>
    <s v="Tramitar Queja"/>
    <d v="2019-11-06T00:00:00"/>
    <x v="1"/>
    <d v="2019-11-26T00:00:00"/>
    <s v="Octubre - Diciembre"/>
    <n v="20"/>
    <n v="15"/>
    <s v="SEBASTIAN SOTELO"/>
    <s v="Cerrado"/>
    <s v="Noviembre"/>
    <m/>
  </r>
  <r>
    <n v="295"/>
    <n v="19708"/>
    <s v="Tramitar Queja"/>
    <d v="2019-11-06T00:00:00"/>
    <x v="1"/>
    <d v="2019-11-26T00:00:00"/>
    <s v="Octubre - Diciembre"/>
    <n v="20"/>
    <n v="15"/>
    <s v="MARLENY PEREZ RENDON"/>
    <s v="Cerrado"/>
    <s v="Noviembre"/>
    <m/>
  </r>
  <r>
    <n v="296"/>
    <n v="19709"/>
    <s v="Tramitar Queja"/>
    <d v="2019-11-06T00:00:00"/>
    <x v="1"/>
    <s v="Pendiente"/>
    <s v="Pendiente"/>
    <s v="Pendiente"/>
    <s v="Pendiente"/>
    <s v="carlos eduardo"/>
    <s v="Abierto"/>
    <s v="Pendiente"/>
    <m/>
  </r>
  <r>
    <n v="297"/>
    <n v="19710"/>
    <s v="Tramitar Queja"/>
    <d v="2019-11-06T00:00:00"/>
    <x v="1"/>
    <d v="2019-11-26T00:00:00"/>
    <s v="Octubre - Diciembre"/>
    <n v="20"/>
    <n v="15"/>
    <s v="ANGELICA PABON"/>
    <s v="Cerrado"/>
    <s v="Noviembre"/>
    <m/>
  </r>
  <r>
    <n v="298"/>
    <n v="19711"/>
    <s v="Tramitar Peticiones"/>
    <d v="2019-11-07T00:00:00"/>
    <x v="1"/>
    <d v="2019-11-08T00:00:00"/>
    <s v="Octubre - Diciembre"/>
    <n v="1"/>
    <n v="2"/>
    <s v="Laura Marxcela Rodriguez Carvajal"/>
    <s v="Cerrado"/>
    <s v="Noviembre"/>
    <m/>
  </r>
  <r>
    <n v="299"/>
    <n v="19712"/>
    <s v="Tramitar Queja"/>
    <d v="2019-11-07T00:00:00"/>
    <x v="1"/>
    <s v="Pendiente"/>
    <s v="Pendiente"/>
    <s v="Pendiente"/>
    <s v="Pendiente"/>
    <s v="HERNAN FELIPE ARIAS GRILLO"/>
    <s v="Abierto"/>
    <s v="Pendiente"/>
    <m/>
  </r>
  <r>
    <n v="300"/>
    <n v="19713"/>
    <s v="Tramitar Reclamo"/>
    <d v="2019-11-07T00:00:00"/>
    <x v="1"/>
    <d v="2019-11-12T00:00:00"/>
    <s v="Octubre - Diciembre"/>
    <n v="5"/>
    <n v="4"/>
    <s v="DIANA MILENA TORRES RIOS"/>
    <s v="Cerrado"/>
    <s v="Noviembre"/>
    <m/>
  </r>
  <r>
    <n v="301"/>
    <n v="19714"/>
    <s v="Tramitar Peticiones"/>
    <d v="2019-11-07T00:00:00"/>
    <x v="1"/>
    <d v="2019-11-08T00:00:00"/>
    <s v="Octubre - Diciembre"/>
    <n v="1"/>
    <n v="2"/>
    <s v="Hector Mauricio"/>
    <s v="Cerrado"/>
    <s v="Noviembre"/>
    <m/>
  </r>
  <r>
    <n v="302"/>
    <n v="19715"/>
    <s v="Asignar Sugerencia"/>
    <d v="2019-11-07T00:00:00"/>
    <x v="1"/>
    <s v="Pendiente"/>
    <s v="Pendiente"/>
    <s v="Pendiente"/>
    <s v="Pendiente"/>
    <s v="Antonio Cano"/>
    <s v="Abierto"/>
    <s v="Pendiente"/>
    <m/>
  </r>
  <r>
    <n v="303"/>
    <n v="19716"/>
    <s v="Tramitar Queja"/>
    <d v="2019-11-07T00:00:00"/>
    <x v="1"/>
    <s v="Pendiente"/>
    <s v="Pendiente"/>
    <s v="Pendiente"/>
    <s v="Pendiente"/>
    <s v="MARTHA ELENA PAVAS"/>
    <s v="Abierto"/>
    <s v="Pendiente"/>
    <m/>
  </r>
  <r>
    <n v="304"/>
    <n v="19717"/>
    <s v="Tramitar Peticiones"/>
    <d v="2019-11-07T00:00:00"/>
    <x v="1"/>
    <d v="2019-11-08T00:00:00"/>
    <s v="Octubre - Diciembre"/>
    <n v="1"/>
    <n v="2"/>
    <s v="Roberto Uribe Escobar"/>
    <s v="Cerrado"/>
    <s v="Noviembre"/>
    <m/>
  </r>
  <r>
    <n v="305"/>
    <n v="19718"/>
    <s v="Tramitar Queja"/>
    <d v="2019-11-07T00:00:00"/>
    <x v="1"/>
    <d v="2019-11-26T00:00:00"/>
    <s v="Octubre - Diciembre"/>
    <n v="19"/>
    <n v="14"/>
    <s v="Sandra castro"/>
    <s v="Cerrado"/>
    <s v="Noviembre"/>
    <m/>
  </r>
  <r>
    <n v="306"/>
    <n v="19719"/>
    <s v="Tramitar Peticiones"/>
    <d v="2019-11-07T00:00:00"/>
    <x v="1"/>
    <d v="2019-11-08T00:00:00"/>
    <s v="Octubre - Diciembre"/>
    <n v="1"/>
    <n v="2"/>
    <s v="OSCAR CONDE ORTIZ"/>
    <s v="Cerrado"/>
    <s v="Noviembre"/>
    <m/>
  </r>
  <r>
    <n v="307"/>
    <n v="19720"/>
    <s v="Tramitar Peticiones"/>
    <d v="2019-11-07T00:00:00"/>
    <x v="1"/>
    <d v="2019-11-08T00:00:00"/>
    <s v="Octubre - Diciembre"/>
    <n v="1"/>
    <n v="2"/>
    <s v="YOLIMA MORA ORDOÑEZ"/>
    <s v="Cerrado"/>
    <s v="Noviembre"/>
    <m/>
  </r>
  <r>
    <n v="308"/>
    <n v="19721"/>
    <s v="Tramitar Peticiones"/>
    <d v="2019-11-07T00:00:00"/>
    <x v="1"/>
    <d v="2019-11-08T00:00:00"/>
    <s v="Octubre - Diciembre"/>
    <n v="1"/>
    <n v="2"/>
    <s v="zaidamarcela baron vargas"/>
    <s v="Cerrado"/>
    <s v="Noviembre"/>
    <m/>
  </r>
  <r>
    <n v="309"/>
    <n v="19722"/>
    <s v="Tramitar Peticiones"/>
    <d v="2019-11-07T00:00:00"/>
    <x v="1"/>
    <d v="2019-11-08T00:00:00"/>
    <s v="Octubre - Diciembre"/>
    <n v="1"/>
    <n v="2"/>
    <s v="Diana Patricia Ocampo Oquendo"/>
    <s v="Cerrado"/>
    <s v="Noviembre"/>
    <m/>
  </r>
  <r>
    <n v="310"/>
    <n v="19723"/>
    <s v="Tramitar Queja"/>
    <d v="2019-11-08T00:00:00"/>
    <x v="1"/>
    <d v="2019-11-26T00:00:00"/>
    <s v="Octubre - Diciembre"/>
    <n v="18"/>
    <n v="13"/>
    <s v="ELSIE FIGUEROA"/>
    <s v="Cerrado"/>
    <s v="Noviembre"/>
    <m/>
  </r>
  <r>
    <n v="311"/>
    <n v="19724"/>
    <s v="Tramitar Peticiones"/>
    <d v="2019-11-08T00:00:00"/>
    <x v="1"/>
    <d v="2019-11-12T00:00:00"/>
    <s v="Octubre - Diciembre"/>
    <n v="4"/>
    <n v="3"/>
    <s v="Danilo Acero Piñeros"/>
    <s v="Cerrado"/>
    <s v="Noviembre"/>
    <m/>
  </r>
  <r>
    <n v="312"/>
    <n v="19725"/>
    <s v="Tramitar Peticiones"/>
    <d v="2019-11-08T00:00:00"/>
    <x v="1"/>
    <d v="2019-11-12T00:00:00"/>
    <s v="Octubre - Diciembre"/>
    <n v="4"/>
    <n v="3"/>
    <s v="EDUARDO ANTONIO SALAS CACERES"/>
    <s v="Cerrado"/>
    <s v="Noviembre"/>
    <m/>
  </r>
  <r>
    <n v="313"/>
    <n v="19726"/>
    <s v="Tramitar Peticiones"/>
    <d v="2019-11-08T00:00:00"/>
    <x v="1"/>
    <d v="2019-11-12T00:00:00"/>
    <s v="Octubre - Diciembre"/>
    <n v="4"/>
    <n v="3"/>
    <s v="VICTOR MANUEL ROLDAN BOCANUMETH"/>
    <s v="Cerrado"/>
    <s v="Noviembre"/>
    <m/>
  </r>
  <r>
    <n v="314"/>
    <n v="19727"/>
    <s v="Tramitar Queja"/>
    <d v="2019-11-08T00:00:00"/>
    <x v="1"/>
    <d v="2019-11-26T00:00:00"/>
    <s v="Octubre - Diciembre"/>
    <n v="18"/>
    <n v="13"/>
    <s v="jefferson galeano moncada"/>
    <s v="Cerrado"/>
    <s v="Noviembre"/>
    <m/>
  </r>
  <r>
    <n v="315"/>
    <n v="19728"/>
    <s v="Tramitar Peticiones"/>
    <d v="2019-11-08T00:00:00"/>
    <x v="1"/>
    <d v="2019-11-12T00:00:00"/>
    <s v="Octubre - Diciembre"/>
    <n v="4"/>
    <n v="3"/>
    <s v="Doris Amparo Pulgarín Berrío"/>
    <s v="Cerrado"/>
    <s v="Noviembre"/>
    <m/>
  </r>
  <r>
    <n v="316"/>
    <n v="19729"/>
    <s v="Tramitar Queja"/>
    <d v="2019-11-08T00:00:00"/>
    <x v="1"/>
    <s v="Pendiente"/>
    <s v="Pendiente"/>
    <s v="Pendiente"/>
    <s v="Pendiente"/>
    <s v="JESUS MIGUEL ORJUELA CAMACHO"/>
    <s v="Abierto"/>
    <s v="Pendiente"/>
    <m/>
  </r>
  <r>
    <n v="317"/>
    <n v="19730"/>
    <s v="Tramitar Queja"/>
    <d v="2019-11-08T00:00:00"/>
    <x v="1"/>
    <s v="Pendiente"/>
    <s v="Pendiente"/>
    <s v="Pendiente"/>
    <s v="Pendiente"/>
    <s v="JESUS MIGUEL ORJUELA CAMACHO"/>
    <s v="Abierto"/>
    <s v="Pendiente"/>
    <m/>
  </r>
  <r>
    <n v="318"/>
    <n v="19731"/>
    <s v="Tramitar Peticiones"/>
    <d v="2019-11-09T00:00:00"/>
    <x v="1"/>
    <d v="2019-11-12T00:00:00"/>
    <s v="Octubre - Diciembre"/>
    <n v="3"/>
    <n v="2"/>
    <s v="GARCIA MANTILLA MARLENE"/>
    <s v="Cerrado"/>
    <s v="Noviembre"/>
    <m/>
  </r>
  <r>
    <n v="319"/>
    <n v="19732"/>
    <s v="Tramitar Reclamo"/>
    <d v="2019-11-09T00:00:00"/>
    <x v="1"/>
    <d v="2019-11-26T00:00:00"/>
    <s v="Octubre - Diciembre"/>
    <n v="17"/>
    <n v="12"/>
    <s v="luisa fernanda vega suarez"/>
    <s v="Cerrado"/>
    <s v="Noviembre"/>
    <m/>
  </r>
  <r>
    <n v="320"/>
    <n v="19733"/>
    <s v="Tramitar Peticiones"/>
    <d v="2019-11-09T00:00:00"/>
    <x v="1"/>
    <d v="2019-11-12T00:00:00"/>
    <s v="Octubre - Diciembre"/>
    <n v="3"/>
    <n v="2"/>
    <s v="Laura Alejandra Martinez Rodriguez"/>
    <s v="Cerrado"/>
    <s v="Noviembre"/>
    <m/>
  </r>
  <r>
    <n v="321"/>
    <n v="19734"/>
    <s v="Tramitar Queja"/>
    <d v="2019-11-10T00:00:00"/>
    <x v="1"/>
    <s v="Pendiente"/>
    <s v="Pendiente"/>
    <s v="Pendiente"/>
    <s v="Pendiente"/>
    <s v="Gloria Stella Valencia de Ruiz"/>
    <s v="Abierto"/>
    <s v="Pendiente"/>
    <m/>
  </r>
  <r>
    <n v="322"/>
    <n v="19735"/>
    <s v="Tramitar Queja"/>
    <d v="2019-11-10T00:00:00"/>
    <x v="1"/>
    <s v="Pendiente"/>
    <s v="Pendiente"/>
    <s v="Pendiente"/>
    <s v="Pendiente"/>
    <s v="SORAIDA PEREZ PEREZ"/>
    <s v="Abierto"/>
    <s v="Pendiente"/>
    <m/>
  </r>
  <r>
    <n v="323"/>
    <n v="19736"/>
    <s v="Tramitar Queja"/>
    <d v="2019-11-10T00:00:00"/>
    <x v="1"/>
    <d v="2019-11-26T00:00:00"/>
    <s v="Octubre - Diciembre"/>
    <n v="16"/>
    <n v="12"/>
    <s v="ALIRIO VERGEL"/>
    <s v="Cerrado"/>
    <s v="Noviembre"/>
    <m/>
  </r>
  <r>
    <n v="324"/>
    <n v="19737"/>
    <s v="Tramitar Reclamo"/>
    <d v="2019-11-11T00:00:00"/>
    <x v="1"/>
    <d v="2019-11-26T00:00:00"/>
    <s v="Octubre - Diciembre"/>
    <n v="15"/>
    <n v="12"/>
    <s v="JUAN CARLOS OSORIO"/>
    <s v="Cerrado"/>
    <s v="Noviembre"/>
    <m/>
  </r>
  <r>
    <n v="325"/>
    <n v="19738"/>
    <s v="Tramitar Peticiones"/>
    <d v="2019-11-11T00:00:00"/>
    <x v="1"/>
    <d v="2019-11-12T00:00:00"/>
    <s v="Octubre - Diciembre"/>
    <n v="1"/>
    <n v="2"/>
    <s v="sandra garcia"/>
    <s v="Cerrado"/>
    <s v="Noviembre"/>
    <m/>
  </r>
  <r>
    <n v="326"/>
    <n v="19739"/>
    <s v="Tramitar Peticiones"/>
    <d v="2019-11-11T00:00:00"/>
    <x v="1"/>
    <d v="2019-11-12T00:00:00"/>
    <s v="Octubre - Diciembre"/>
    <n v="1"/>
    <n v="2"/>
    <s v="luis quintero"/>
    <s v="Cerrado"/>
    <s v="Noviembre"/>
    <m/>
  </r>
  <r>
    <n v="327"/>
    <n v="19740"/>
    <s v="Tramitar Peticiones"/>
    <d v="2019-11-11T00:00:00"/>
    <x v="1"/>
    <d v="2019-11-12T00:00:00"/>
    <s v="Octubre - Diciembre"/>
    <n v="1"/>
    <n v="2"/>
    <s v="ALEXANDER FABIAN BLANCO"/>
    <s v="Cerrado"/>
    <s v="Noviembre"/>
    <m/>
  </r>
  <r>
    <n v="328"/>
    <n v="19741"/>
    <s v="Tramitar Peticiones"/>
    <d v="2019-11-12T00:00:00"/>
    <x v="1"/>
    <d v="2019-11-12T00:00:00"/>
    <s v="Octubre - Diciembre"/>
    <n v="0"/>
    <n v="1"/>
    <s v="jenny triana"/>
    <s v="Cerrado"/>
    <s v="Noviembre"/>
    <m/>
  </r>
  <r>
    <n v="329"/>
    <n v="19742"/>
    <s v="Tramitar Peticiones"/>
    <d v="2019-11-12T00:00:00"/>
    <x v="1"/>
    <d v="2019-11-12T00:00:00"/>
    <s v="Octubre - Diciembre"/>
    <n v="0"/>
    <n v="1"/>
    <s v="AURA MARIA RODRIGUEZ LOPEZ"/>
    <s v="Cerrado"/>
    <s v="Noviembre"/>
    <m/>
  </r>
  <r>
    <n v="330"/>
    <n v="19743"/>
    <s v="Tramitar Queja"/>
    <d v="2019-11-12T00:00:00"/>
    <x v="1"/>
    <d v="2019-11-26T00:00:00"/>
    <s v="Octubre - Diciembre"/>
    <n v="14"/>
    <n v="11"/>
    <s v="LUCIA PELAEZ DE ECHEVERRI"/>
    <s v="Cerrado"/>
    <s v="Noviembre"/>
    <m/>
  </r>
  <r>
    <n v="331"/>
    <n v="19744"/>
    <s v="Tramitar Peticiones"/>
    <d v="2019-11-12T00:00:00"/>
    <x v="1"/>
    <d v="2019-11-12T00:00:00"/>
    <s v="Octubre - Diciembre"/>
    <n v="0"/>
    <n v="1"/>
    <s v="Anjhydalid Ruales Escobar"/>
    <s v="Cerrado"/>
    <s v="Noviembre"/>
    <m/>
  </r>
  <r>
    <n v="332"/>
    <n v="19745"/>
    <s v="Tramitar Peticiones"/>
    <d v="2019-11-12T00:00:00"/>
    <x v="1"/>
    <d v="2019-11-12T00:00:00"/>
    <s v="Octubre - Diciembre"/>
    <n v="0"/>
    <n v="1"/>
    <s v="JORGE ERNEY PALACIO ZULUAGA"/>
    <s v="Cerrado"/>
    <s v="Noviembre"/>
    <m/>
  </r>
  <r>
    <n v="333"/>
    <n v="19746"/>
    <s v="Tramitar Peticiones"/>
    <d v="2019-11-12T00:00:00"/>
    <x v="1"/>
    <d v="2019-11-12T00:00:00"/>
    <s v="Octubre - Diciembre"/>
    <n v="0"/>
    <n v="1"/>
    <s v="patricia martinez"/>
    <s v="Cerrado"/>
    <s v="Noviembre"/>
    <m/>
  </r>
  <r>
    <n v="334"/>
    <n v="19747"/>
    <s v="Tramitar Peticiones"/>
    <d v="2019-11-12T00:00:00"/>
    <x v="1"/>
    <d v="2019-11-12T00:00:00"/>
    <s v="Octubre - Diciembre"/>
    <n v="0"/>
    <n v="1"/>
    <s v="EDIFICIO CENTRO MEDICO Y PROFESIONAL PALERMO I P.H."/>
    <s v="Cerrado"/>
    <s v="Noviembre"/>
    <m/>
  </r>
  <r>
    <n v="335"/>
    <n v="19748"/>
    <s v="Tramitar Peticiones"/>
    <d v="2019-11-12T00:00:00"/>
    <x v="1"/>
    <d v="2019-11-12T00:00:00"/>
    <s v="Octubre - Diciembre"/>
    <n v="0"/>
    <n v="1"/>
    <s v="juan david jimenez lopez"/>
    <s v="Cerrado"/>
    <s v="Noviembre"/>
    <m/>
  </r>
  <r>
    <n v="336"/>
    <n v="19749"/>
    <s v="Tramitar Peticiones"/>
    <d v="2019-11-12T00:00:00"/>
    <x v="1"/>
    <d v="2019-11-12T00:00:00"/>
    <s v="Octubre - Diciembre"/>
    <n v="0"/>
    <n v="1"/>
    <s v="DIANA MILENA TORRES RIOS"/>
    <s v="Cerrado"/>
    <s v="Noviembre"/>
    <m/>
  </r>
  <r>
    <n v="337"/>
    <n v="19750"/>
    <s v="Tramitar Peticiones"/>
    <d v="2019-11-12T00:00:00"/>
    <x v="1"/>
    <d v="2019-11-12T00:00:00"/>
    <s v="Octubre - Diciembre"/>
    <n v="0"/>
    <n v="1"/>
    <s v="Andrés Adolfo Meneses Bermúdez"/>
    <s v="Cerrado"/>
    <s v="Noviembre"/>
    <m/>
  </r>
  <r>
    <n v="338"/>
    <n v="19751"/>
    <s v="Tramitar Reclamo"/>
    <d v="2019-11-12T00:00:00"/>
    <x v="1"/>
    <s v="Pendiente"/>
    <s v="Pendiente"/>
    <s v="Pendiente"/>
    <s v="Pendiente"/>
    <s v="DIANA MILENA TORRES RIOS"/>
    <s v="Abierto"/>
    <s v="Pendiente"/>
    <m/>
  </r>
  <r>
    <n v="339"/>
    <n v="19752"/>
    <s v="Tramitar Peticiones"/>
    <d v="2019-11-12T00:00:00"/>
    <x v="1"/>
    <d v="2019-11-12T00:00:00"/>
    <s v="Octubre - Diciembre"/>
    <n v="0"/>
    <n v="1"/>
    <s v="Yennifeer Montoya"/>
    <s v="Cerrado"/>
    <s v="Noviembre"/>
    <m/>
  </r>
  <r>
    <n v="340"/>
    <n v="19753"/>
    <s v="Tramitar Peticiones"/>
    <d v="2019-11-12T00:00:00"/>
    <x v="1"/>
    <d v="2019-11-12T00:00:00"/>
    <s v="Octubre - Diciembre"/>
    <n v="0"/>
    <n v="1"/>
    <s v="jorge Charris Atencio"/>
    <s v="Cerrado"/>
    <s v="Noviembre"/>
    <m/>
  </r>
  <r>
    <n v="341"/>
    <n v="19754"/>
    <s v="Tramitar Peticiones"/>
    <d v="2019-11-12T00:00:00"/>
    <x v="1"/>
    <d v="2019-11-12T00:00:00"/>
    <s v="Octubre - Diciembre"/>
    <n v="0"/>
    <n v="1"/>
    <s v="Aldemar Salazar Herrera"/>
    <s v="Cerrado"/>
    <s v="Noviembre"/>
    <m/>
  </r>
  <r>
    <n v="342"/>
    <n v="19755"/>
    <s v="Tramitar Queja"/>
    <d v="2019-11-12T00:00:00"/>
    <x v="1"/>
    <d v="2019-11-13T00:00:00"/>
    <s v="Octubre - Diciembre"/>
    <n v="1"/>
    <n v="2"/>
    <s v="ANGEL GONZALEZ RIVEROS"/>
    <s v="Cerrado"/>
    <s v="Noviembre"/>
    <m/>
  </r>
  <r>
    <n v="343"/>
    <n v="19756"/>
    <s v="Tramitar Peticiones"/>
    <d v="2019-11-13T00:00:00"/>
    <x v="1"/>
    <d v="2019-11-13T00:00:00"/>
    <s v="Octubre - Diciembre"/>
    <n v="0"/>
    <n v="1"/>
    <s v="ANGIE LIZETH PERDOMO"/>
    <s v="Cerrado"/>
    <s v="Noviembre"/>
    <m/>
  </r>
  <r>
    <n v="344"/>
    <n v="19757"/>
    <s v="Tramitar Peticiones"/>
    <d v="2019-11-13T00:00:00"/>
    <x v="1"/>
    <d v="2019-11-13T00:00:00"/>
    <s v="Octubre - Diciembre"/>
    <n v="0"/>
    <n v="1"/>
    <s v="olga lozano muñoz"/>
    <s v="Cerrado"/>
    <s v="Noviembre"/>
    <m/>
  </r>
  <r>
    <n v="345"/>
    <n v="19758"/>
    <s v="Tramitar Peticiones"/>
    <d v="2019-11-13T00:00:00"/>
    <x v="1"/>
    <d v="2019-11-13T00:00:00"/>
    <s v="Octubre - Diciembre"/>
    <n v="0"/>
    <n v="1"/>
    <s v="Eliana Moreno González"/>
    <s v="Cerrado"/>
    <s v="Noviembre"/>
    <m/>
  </r>
  <r>
    <n v="346"/>
    <n v="19759"/>
    <s v="Tramitar Queja"/>
    <d v="2019-11-13T00:00:00"/>
    <x v="1"/>
    <d v="2019-11-13T00:00:00"/>
    <s v="Octubre - Diciembre"/>
    <n v="0"/>
    <n v="1"/>
    <s v="MARIA TRINIDAD SALINAS"/>
    <s v="Cerrado"/>
    <s v="Noviembre"/>
    <m/>
  </r>
  <r>
    <n v="347"/>
    <n v="19760"/>
    <s v="Asignar Sugerencia"/>
    <d v="2019-11-13T00:00:00"/>
    <x v="1"/>
    <d v="2019-11-18T00:00:00"/>
    <s v="Octubre - Diciembre"/>
    <n v="5"/>
    <n v="4"/>
    <s v="Ivon Olave Marin"/>
    <s v="Cerrado"/>
    <s v="Noviembre"/>
    <m/>
  </r>
  <r>
    <n v="348"/>
    <n v="19761"/>
    <s v="Tramitar Peticiones"/>
    <d v="2019-11-13T00:00:00"/>
    <x v="1"/>
    <d v="2019-11-13T00:00:00"/>
    <s v="Octubre - Diciembre"/>
    <n v="0"/>
    <n v="1"/>
    <s v="SANDRA LILIANA RODRIGUEZ YEPES"/>
    <s v="Cerrado"/>
    <s v="Noviembre"/>
    <m/>
  </r>
  <r>
    <n v="349"/>
    <n v="19762"/>
    <s v="Tramitar Peticiones"/>
    <d v="2019-11-13T00:00:00"/>
    <x v="1"/>
    <d v="2019-11-13T00:00:00"/>
    <s v="Octubre - Diciembre"/>
    <n v="0"/>
    <n v="1"/>
    <s v="Adiela"/>
    <s v="Cerrado"/>
    <s v="Noviembre"/>
    <m/>
  </r>
  <r>
    <n v="350"/>
    <n v="19763"/>
    <s v="Tramitar Peticiones"/>
    <d v="2019-11-13T00:00:00"/>
    <x v="1"/>
    <d v="2019-11-13T00:00:00"/>
    <s v="Octubre - Diciembre"/>
    <n v="0"/>
    <n v="1"/>
    <s v="Angie cristina linares franco"/>
    <s v="Cerrado"/>
    <s v="Noviembre"/>
    <m/>
  </r>
  <r>
    <n v="351"/>
    <n v="19764"/>
    <s v="Tramitar Peticiones"/>
    <d v="2019-11-13T00:00:00"/>
    <x v="1"/>
    <d v="2019-11-13T00:00:00"/>
    <s v="Octubre - Diciembre"/>
    <n v="0"/>
    <n v="1"/>
    <s v="Guillermo cuellar"/>
    <s v="Cerrado"/>
    <s v="Noviembre"/>
    <m/>
  </r>
  <r>
    <n v="352"/>
    <n v="19765"/>
    <s v="Tramitar Peticiones"/>
    <d v="2019-11-13T00:00:00"/>
    <x v="1"/>
    <d v="2019-11-13T00:00:00"/>
    <s v="Octubre - Diciembre"/>
    <n v="0"/>
    <n v="1"/>
    <s v="DIANA MILENA TORRES RIOS"/>
    <s v="Cerrado"/>
    <s v="Noviembre"/>
    <m/>
  </r>
  <r>
    <n v="353"/>
    <n v="19766"/>
    <s v="Tramitar Queja"/>
    <d v="2019-11-13T00:00:00"/>
    <x v="1"/>
    <d v="2019-11-26T00:00:00"/>
    <s v="Octubre - Diciembre"/>
    <n v="13"/>
    <n v="10"/>
    <s v="DIANA MILENA TORRES RIOS"/>
    <s v="Cerrado"/>
    <s v="Noviembre"/>
    <m/>
  </r>
  <r>
    <n v="354"/>
    <n v="19767"/>
    <s v="Tramitar Queja"/>
    <d v="2019-11-13T00:00:00"/>
    <x v="1"/>
    <d v="2019-11-19T00:00:00"/>
    <s v="Octubre - Diciembre"/>
    <n v="6"/>
    <n v="5"/>
    <s v="DIANA MILENA TORRES RIOS"/>
    <s v="Cerrado"/>
    <s v="Noviembre"/>
    <m/>
  </r>
  <r>
    <n v="355"/>
    <n v="19768"/>
    <s v="Tramitar Reclamo"/>
    <d v="2019-11-13T00:00:00"/>
    <x v="1"/>
    <d v="2019-11-26T00:00:00"/>
    <s v="Octubre - Diciembre"/>
    <n v="13"/>
    <n v="10"/>
    <s v="DIANA MILENA TORRES RIOS"/>
    <s v="Cerrado"/>
    <s v="Noviembre"/>
    <m/>
  </r>
  <r>
    <n v="356"/>
    <n v="19769"/>
    <s v="Tramitar Reclamo"/>
    <d v="2019-11-13T00:00:00"/>
    <x v="1"/>
    <d v="2019-11-13T00:00:00"/>
    <s v="Octubre - Diciembre"/>
    <n v="0"/>
    <n v="1"/>
    <s v="DIANA MILENA TORRES RIOS"/>
    <s v="Cerrado"/>
    <s v="Noviembre"/>
    <m/>
  </r>
  <r>
    <n v="357"/>
    <n v="19770"/>
    <s v="Tramitar Reclamo"/>
    <d v="2019-11-13T00:00:00"/>
    <x v="1"/>
    <d v="2019-11-26T00:00:00"/>
    <s v="Octubre - Diciembre"/>
    <n v="13"/>
    <n v="10"/>
    <s v="eufemia josefa torres lara"/>
    <s v="Cerrado"/>
    <s v="Noviembre"/>
    <m/>
  </r>
  <r>
    <n v="358"/>
    <n v="19771"/>
    <s v="Tramitar Peticiones"/>
    <d v="2019-11-13T00:00:00"/>
    <x v="1"/>
    <d v="2019-11-14T00:00:00"/>
    <s v="Octubre - Diciembre"/>
    <n v="1"/>
    <n v="2"/>
    <s v="Isabel Cristina Rincon"/>
    <s v="Cerrado"/>
    <s v="Noviembre"/>
    <m/>
  </r>
  <r>
    <n v="359"/>
    <n v="19772"/>
    <s v="Tramitar Peticiones"/>
    <d v="2019-11-13T00:00:00"/>
    <x v="1"/>
    <d v="2019-11-14T00:00:00"/>
    <s v="Octubre - Diciembre"/>
    <n v="1"/>
    <n v="2"/>
    <s v="rigoberto sanchez vasquez"/>
    <s v="Cerrado"/>
    <s v="Noviembre"/>
    <m/>
  </r>
  <r>
    <n v="360"/>
    <n v="19773"/>
    <s v="Tramitar Peticiones"/>
    <d v="2019-11-13T00:00:00"/>
    <x v="1"/>
    <d v="2019-11-14T00:00:00"/>
    <s v="Octubre - Diciembre"/>
    <n v="1"/>
    <n v="2"/>
    <s v="paola andrea cuervo"/>
    <s v="Cerrado"/>
    <s v="Noviembre"/>
    <m/>
  </r>
  <r>
    <n v="361"/>
    <n v="19774"/>
    <s v="Tramitar Peticiones"/>
    <d v="2019-11-13T00:00:00"/>
    <x v="1"/>
    <d v="2019-11-14T00:00:00"/>
    <s v="Octubre - Diciembre"/>
    <n v="1"/>
    <n v="2"/>
    <s v="Luisa Fernanda Casanova Ramirez"/>
    <s v="Cerrado"/>
    <s v="Noviembre"/>
    <m/>
  </r>
  <r>
    <n v="362"/>
    <n v="19775"/>
    <s v="Tramitar Peticiones"/>
    <d v="2019-11-13T00:00:00"/>
    <x v="1"/>
    <d v="2019-11-14T00:00:00"/>
    <s v="Octubre - Diciembre"/>
    <n v="1"/>
    <n v="2"/>
    <s v="JUAN DAVID OVIEDO GARCIA"/>
    <s v="Cerrado"/>
    <s v="Noviembre"/>
    <m/>
  </r>
  <r>
    <n v="363"/>
    <n v="19776"/>
    <s v="Tramitar Reclamo"/>
    <d v="2019-11-13T00:00:00"/>
    <x v="1"/>
    <d v="2019-11-14T00:00:00"/>
    <s v="Octubre - Diciembre"/>
    <n v="1"/>
    <n v="2"/>
    <s v="Camilo Pardo"/>
    <s v="Cerrado"/>
    <s v="Noviembre"/>
    <m/>
  </r>
  <r>
    <n v="364"/>
    <n v="19777"/>
    <s v="Tramitar Peticiones"/>
    <d v="2019-11-14T00:00:00"/>
    <x v="1"/>
    <d v="2019-11-14T00:00:00"/>
    <s v="Octubre - Diciembre"/>
    <n v="0"/>
    <n v="1"/>
    <s v="Luz Stella Mora"/>
    <s v="Cerrado"/>
    <s v="Noviembre"/>
    <m/>
  </r>
  <r>
    <n v="365"/>
    <n v="19778"/>
    <s v="Tramitar Peticiones"/>
    <d v="2019-11-14T00:00:00"/>
    <x v="1"/>
    <d v="2019-11-14T00:00:00"/>
    <s v="Octubre - Diciembre"/>
    <n v="0"/>
    <n v="1"/>
    <s v="FRANCISCO EDGAR BECERRA ROJAS"/>
    <s v="Cerrado"/>
    <s v="Noviembre"/>
    <m/>
  </r>
  <r>
    <n v="366"/>
    <n v="19779"/>
    <s v="Tramitar Queja"/>
    <d v="2019-11-14T00:00:00"/>
    <x v="1"/>
    <s v="Pendiente"/>
    <s v="Pendiente"/>
    <s v="Pendiente"/>
    <s v="Pendiente"/>
    <s v="Marcela Hurtado"/>
    <s v="Abierto"/>
    <s v="Pendiente"/>
    <m/>
  </r>
  <r>
    <n v="367"/>
    <n v="19780"/>
    <s v="Tramitar Queja"/>
    <d v="2019-11-14T00:00:00"/>
    <x v="1"/>
    <d v="2019-11-14T00:00:00"/>
    <s v="Octubre - Diciembre"/>
    <n v="0"/>
    <n v="1"/>
    <s v="matilde ruiz"/>
    <s v="Cerrado"/>
    <s v="Noviembre"/>
    <m/>
  </r>
  <r>
    <n v="368"/>
    <n v="19781"/>
    <s v="Tramitar Queja"/>
    <d v="2019-11-14T00:00:00"/>
    <x v="1"/>
    <d v="2019-11-26T00:00:00"/>
    <s v="Octubre - Diciembre"/>
    <n v="12"/>
    <n v="9"/>
    <s v="CARLOS ANDRES GOMEZ MALAMBO"/>
    <s v="Cerrado"/>
    <s v="Noviembre"/>
    <m/>
  </r>
  <r>
    <n v="369"/>
    <n v="19782"/>
    <s v="Tramitar Queja"/>
    <d v="2019-11-14T00:00:00"/>
    <x v="1"/>
    <s v="Pendiente"/>
    <s v="Pendiente"/>
    <s v="Pendiente"/>
    <s v="Pendiente"/>
    <s v="JAVIER ALEXANDER DIAZ TOVAR"/>
    <s v="Abierto"/>
    <s v="Pendiente"/>
    <m/>
  </r>
  <r>
    <n v="370"/>
    <n v="19783"/>
    <s v="Tramitar Peticiones"/>
    <d v="2019-11-14T00:00:00"/>
    <x v="1"/>
    <d v="2019-11-19T00:00:00"/>
    <s v="Octubre - Diciembre"/>
    <n v="5"/>
    <n v="4"/>
    <s v="Carolina"/>
    <s v="Cerrado"/>
    <s v="Noviembre"/>
    <m/>
  </r>
  <r>
    <n v="371"/>
    <n v="19784"/>
    <s v="Tramitar Queja"/>
    <d v="2019-11-14T00:00:00"/>
    <x v="1"/>
    <d v="2019-11-19T00:00:00"/>
    <s v="Octubre - Diciembre"/>
    <n v="5"/>
    <n v="4"/>
    <s v="DIANA MILENA OROZCO DIAZ"/>
    <s v="Cerrado"/>
    <s v="Noviembre"/>
    <m/>
  </r>
  <r>
    <n v="372"/>
    <n v="19785"/>
    <s v="Tramitar Peticiones"/>
    <d v="2019-11-14T00:00:00"/>
    <x v="1"/>
    <d v="2019-11-19T00:00:00"/>
    <s v="Octubre - Diciembre"/>
    <n v="5"/>
    <n v="4"/>
    <s v="Eduardo Eugenio Parra Cruz"/>
    <s v="Cerrado"/>
    <s v="Noviembre"/>
    <m/>
  </r>
  <r>
    <n v="373"/>
    <n v="19786"/>
    <s v="Tramitar Reclamo"/>
    <d v="2019-11-14T00:00:00"/>
    <x v="1"/>
    <s v="Pendiente"/>
    <s v="Pendiente"/>
    <s v="Pendiente"/>
    <s v="Pendiente"/>
    <s v="DERLY YULIIETH PARRA TORRES"/>
    <s v="Abierto"/>
    <s v="Pendiente"/>
    <m/>
  </r>
  <r>
    <n v="374"/>
    <n v="19787"/>
    <s v="Tramitar Peticiones"/>
    <d v="2019-11-14T00:00:00"/>
    <x v="1"/>
    <d v="2019-11-19T00:00:00"/>
    <s v="Octubre - Diciembre"/>
    <n v="5"/>
    <n v="4"/>
    <s v="Betzy maria parodi alarcon"/>
    <s v="Cerrado"/>
    <s v="Noviembre"/>
    <m/>
  </r>
  <r>
    <n v="375"/>
    <n v="19788"/>
    <s v="Tramitar Peticiones"/>
    <d v="2019-11-14T00:00:00"/>
    <x v="1"/>
    <d v="2019-11-19T00:00:00"/>
    <s v="Octubre - Diciembre"/>
    <n v="5"/>
    <n v="4"/>
    <s v="Laura Soranny Ledezma Paredes"/>
    <s v="Cerrado"/>
    <s v="Noviembre"/>
    <m/>
  </r>
  <r>
    <n v="376"/>
    <n v="19789"/>
    <s v="Tramitar Peticiones"/>
    <d v="2019-11-14T00:00:00"/>
    <x v="1"/>
    <d v="2019-11-19T00:00:00"/>
    <s v="Octubre - Diciembre"/>
    <n v="5"/>
    <n v="4"/>
    <s v="deiner alexander bermudez ropero"/>
    <s v="Cerrado"/>
    <s v="Noviembre"/>
    <m/>
  </r>
  <r>
    <n v="377"/>
    <n v="19790"/>
    <s v="Tramitar Peticiones"/>
    <d v="2019-11-14T00:00:00"/>
    <x v="1"/>
    <d v="2019-11-19T00:00:00"/>
    <s v="Octubre - Diciembre"/>
    <n v="5"/>
    <n v="4"/>
    <s v="Carlos Alberto Morales Rojas"/>
    <s v="Cerrado"/>
    <s v="Noviembre"/>
    <m/>
  </r>
  <r>
    <n v="378"/>
    <n v="19791"/>
    <s v="Tramitar Peticiones"/>
    <d v="2019-11-14T00:00:00"/>
    <x v="1"/>
    <d v="2019-11-19T00:00:00"/>
    <s v="Octubre - Diciembre"/>
    <n v="5"/>
    <n v="4"/>
    <s v="DAVID MALDONADO"/>
    <s v="Cerrado"/>
    <s v="Noviembre"/>
    <m/>
  </r>
  <r>
    <n v="379"/>
    <n v="19792"/>
    <s v="Tramitar Queja"/>
    <d v="2019-11-14T00:00:00"/>
    <x v="1"/>
    <s v="Pendiente"/>
    <s v="Pendiente"/>
    <s v="Pendiente"/>
    <s v="Pendiente"/>
    <s v="JAVIER ALEXANDER DIAZ TOVAR"/>
    <s v="Abierto"/>
    <s v="Pendiente"/>
    <m/>
  </r>
  <r>
    <n v="380"/>
    <n v="19793"/>
    <s v="Tramitar Queja"/>
    <d v="2019-11-14T00:00:00"/>
    <x v="1"/>
    <s v="Pendiente"/>
    <s v="Pendiente"/>
    <s v="Pendiente"/>
    <s v="Pendiente"/>
    <s v="JAVIER ALEXANDER DIAZ TOVAR"/>
    <s v="Abierto"/>
    <s v="Pendiente"/>
    <m/>
  </r>
  <r>
    <n v="381"/>
    <n v="19794"/>
    <s v="Tramitar Queja"/>
    <d v="2019-11-14T00:00:00"/>
    <x v="1"/>
    <s v="Pendiente"/>
    <s v="Pendiente"/>
    <s v="Pendiente"/>
    <s v="Pendiente"/>
    <s v="walter alberto parra martinez"/>
    <s v="Abierto"/>
    <s v="Pendiente"/>
    <m/>
  </r>
  <r>
    <n v="382"/>
    <n v="19795"/>
    <s v="Tramitar Peticiones"/>
    <d v="2019-11-14T00:00:00"/>
    <x v="1"/>
    <d v="2019-11-19T00:00:00"/>
    <s v="Octubre - Diciembre"/>
    <n v="5"/>
    <n v="4"/>
    <s v="walter alberto parra martinez"/>
    <s v="Cerrado"/>
    <s v="Noviembre"/>
    <m/>
  </r>
  <r>
    <n v="383"/>
    <n v="19796"/>
    <s v="Tramitar Peticiones"/>
    <d v="2019-11-14T00:00:00"/>
    <x v="1"/>
    <d v="2019-11-19T00:00:00"/>
    <s v="Octubre - Diciembre"/>
    <n v="5"/>
    <n v="4"/>
    <s v="FERNANDO VALBUENA BARRIOS"/>
    <s v="Cerrado"/>
    <s v="Noviembre"/>
    <m/>
  </r>
  <r>
    <n v="384"/>
    <n v="19797"/>
    <s v="Tramitar Queja"/>
    <d v="2019-11-15T00:00:00"/>
    <x v="1"/>
    <d v="2019-11-26T00:00:00"/>
    <s v="Octubre - Diciembre"/>
    <n v="11"/>
    <n v="8"/>
    <s v="pedro pp"/>
    <s v="Cerrado"/>
    <s v="Noviembre"/>
    <m/>
  </r>
  <r>
    <n v="385"/>
    <n v="19798"/>
    <s v="Tramitar Peticiones"/>
    <d v="2019-11-15T00:00:00"/>
    <x v="1"/>
    <d v="2019-11-19T00:00:00"/>
    <s v="Octubre - Diciembre"/>
    <n v="4"/>
    <n v="3"/>
    <s v="YISETH MILENA CHANAGA ALVAREZ"/>
    <s v="Cerrado"/>
    <s v="Noviembre"/>
    <m/>
  </r>
  <r>
    <n v="386"/>
    <n v="19799"/>
    <s v="Tramitar Queja"/>
    <d v="2019-11-15T00:00:00"/>
    <x v="1"/>
    <d v="2019-11-19T00:00:00"/>
    <s v="Octubre - Diciembre"/>
    <n v="4"/>
    <n v="3"/>
    <s v="johanna rengifo"/>
    <s v="Cerrado"/>
    <s v="Noviembre"/>
    <m/>
  </r>
  <r>
    <n v="387"/>
    <n v="19800"/>
    <s v="Tramitar Reclamo"/>
    <d v="2019-11-15T00:00:00"/>
    <x v="1"/>
    <d v="2019-11-26T00:00:00"/>
    <s v="Octubre - Diciembre"/>
    <n v="11"/>
    <n v="8"/>
    <s v="JESSICA PAOLA VARGAS BALLESTEROS"/>
    <s v="Cerrado"/>
    <s v="Noviembre"/>
    <m/>
  </r>
  <r>
    <n v="388"/>
    <n v="19801"/>
    <s v="Tramitar Queja"/>
    <d v="2019-11-15T00:00:00"/>
    <x v="1"/>
    <s v="Pendiente"/>
    <s v="Pendiente"/>
    <s v="Pendiente"/>
    <s v="Pendiente"/>
    <s v="luis carlos gil torres"/>
    <s v="Abierto"/>
    <s v="Pendiente"/>
    <m/>
  </r>
  <r>
    <n v="389"/>
    <n v="19802"/>
    <s v="Tramitar Peticiones"/>
    <d v="2019-11-15T00:00:00"/>
    <x v="1"/>
    <d v="2019-11-19T00:00:00"/>
    <s v="Octubre - Diciembre"/>
    <n v="4"/>
    <n v="3"/>
    <s v="Carlos Fabian Rico Rojas"/>
    <s v="Cerrado"/>
    <s v="Noviembre"/>
    <m/>
  </r>
  <r>
    <n v="390"/>
    <n v="19803"/>
    <s v="Tramitar Peticiones"/>
    <d v="2019-11-15T00:00:00"/>
    <x v="1"/>
    <d v="2019-11-19T00:00:00"/>
    <s v="Octubre - Diciembre"/>
    <n v="4"/>
    <n v="3"/>
    <s v="maria natalia correa ortiz"/>
    <s v="Cerrado"/>
    <s v="Noviembre"/>
    <m/>
  </r>
  <r>
    <n v="391"/>
    <n v="19804"/>
    <s v="Tramitar Queja"/>
    <d v="2019-11-15T00:00:00"/>
    <x v="1"/>
    <d v="2019-11-27T00:00:00"/>
    <s v="Octubre - Diciembre"/>
    <n v="12"/>
    <n v="9"/>
    <s v="Julian Alberto Aguirre Torres"/>
    <s v="Cerrado"/>
    <s v="Noviembre"/>
    <m/>
  </r>
  <r>
    <n v="392"/>
    <n v="19805"/>
    <s v="Tramitar Peticiones"/>
    <d v="2019-11-15T00:00:00"/>
    <x v="1"/>
    <d v="2019-11-19T00:00:00"/>
    <s v="Octubre - Diciembre"/>
    <n v="4"/>
    <n v="3"/>
    <s v="ALEJANDRA ISABEL BURBANO HOLGUIN"/>
    <s v="Cerrado"/>
    <s v="Noviembre"/>
    <m/>
  </r>
  <r>
    <n v="393"/>
    <n v="19806"/>
    <s v="Tramitar Queja"/>
    <d v="2019-11-15T00:00:00"/>
    <x v="1"/>
    <d v="2019-11-19T00:00:00"/>
    <s v="Octubre - Diciembre"/>
    <n v="4"/>
    <n v="3"/>
    <s v="sergio armando guevara ramirez"/>
    <s v="Cerrado"/>
    <s v="Noviembre"/>
    <m/>
  </r>
  <r>
    <n v="394"/>
    <n v="19807"/>
    <s v="Tramitar Queja"/>
    <d v="2019-11-15T00:00:00"/>
    <x v="1"/>
    <d v="2019-11-27T00:00:00"/>
    <s v="Octubre - Diciembre"/>
    <n v="12"/>
    <n v="9"/>
    <s v="Maria edith hernandez cubillos"/>
    <s v="Cerrado"/>
    <s v="Noviembre"/>
    <m/>
  </r>
  <r>
    <n v="395"/>
    <n v="19808"/>
    <s v="Tramitar Peticiones"/>
    <d v="2019-11-15T00:00:00"/>
    <x v="1"/>
    <d v="2019-11-19T00:00:00"/>
    <s v="Octubre - Diciembre"/>
    <n v="4"/>
    <n v="3"/>
    <s v="PAOLA ALEJANDRA ARTEAGA CESPEDES"/>
    <s v="Cerrado"/>
    <s v="Noviembre"/>
    <m/>
  </r>
  <r>
    <n v="396"/>
    <n v="19809"/>
    <s v="Tramitar Queja"/>
    <d v="2019-11-15T00:00:00"/>
    <x v="1"/>
    <s v="Pendiente"/>
    <s v="Pendiente"/>
    <s v="Pendiente"/>
    <s v="Pendiente"/>
    <s v="PAOLA ALEJANDRA ARTEAGA CESPEDES"/>
    <s v="Abierto"/>
    <s v="Pendiente"/>
    <m/>
  </r>
  <r>
    <n v="397"/>
    <n v="19810"/>
    <s v="Tramitar Peticiones"/>
    <d v="2019-11-16T00:00:00"/>
    <x v="1"/>
    <d v="2019-11-19T00:00:00"/>
    <s v="Octubre - Diciembre"/>
    <n v="3"/>
    <n v="2"/>
    <s v="KATERINE MEZA MUÑOZ"/>
    <s v="Cerrado"/>
    <s v="Noviembre"/>
    <m/>
  </r>
  <r>
    <n v="398"/>
    <n v="19811"/>
    <s v="Tramitar Queja"/>
    <d v="2019-11-16T00:00:00"/>
    <x v="1"/>
    <s v="Pendiente"/>
    <s v="Pendiente"/>
    <s v="Pendiente"/>
    <s v="Pendiente"/>
    <s v="SERGIO HERNANDO SANTOS MOSQUERA"/>
    <s v="Abierto"/>
    <s v="Pendiente"/>
    <m/>
  </r>
  <r>
    <n v="399"/>
    <n v="19812"/>
    <s v="Tramitar Queja"/>
    <d v="2019-11-16T00:00:00"/>
    <x v="1"/>
    <d v="2019-11-27T00:00:00"/>
    <s v="Octubre - Diciembre"/>
    <n v="11"/>
    <n v="8"/>
    <s v="SERGIO HERNANDO SANTOS MOSQUERA"/>
    <s v="Cerrado"/>
    <s v="Noviembre"/>
    <m/>
  </r>
  <r>
    <n v="400"/>
    <n v="19813"/>
    <s v="Tramitar Queja"/>
    <d v="2019-11-17T00:00:00"/>
    <x v="1"/>
    <d v="2019-11-26T00:00:00"/>
    <s v="Octubre - Diciembre"/>
    <n v="9"/>
    <n v="7"/>
    <s v="William Alexander Gallardo"/>
    <s v="Cerrado"/>
    <s v="Noviembre"/>
    <m/>
  </r>
  <r>
    <n v="401"/>
    <n v="19814"/>
    <s v="Asignar Sugerencia"/>
    <d v="2019-11-17T00:00:00"/>
    <x v="1"/>
    <d v="2019-11-19T00:00:00"/>
    <s v="Octubre - Diciembre"/>
    <n v="2"/>
    <n v="2"/>
    <s v="Jairo Chaparro Valderrama"/>
    <s v="Cerrado"/>
    <s v="Noviembre"/>
    <m/>
  </r>
  <r>
    <n v="402"/>
    <n v="19815"/>
    <s v="Tramitar Peticiones"/>
    <d v="2019-11-17T00:00:00"/>
    <x v="1"/>
    <d v="2019-11-19T00:00:00"/>
    <s v="Octubre - Diciembre"/>
    <n v="2"/>
    <n v="2"/>
    <s v="LUIS GUSTAVO CORREDOR CORREDOR"/>
    <s v="Cerrado"/>
    <s v="Noviembre"/>
    <m/>
  </r>
  <r>
    <n v="403"/>
    <n v="19816"/>
    <s v="Tramitar Queja"/>
    <d v="2019-11-17T00:00:00"/>
    <x v="1"/>
    <d v="2019-11-27T00:00:00"/>
    <s v="Octubre - Diciembre"/>
    <n v="10"/>
    <n v="8"/>
    <s v="Glenia alejandra Cardona botello"/>
    <s v="Cerrado"/>
    <s v="Noviembre"/>
    <m/>
  </r>
  <r>
    <n v="404"/>
    <n v="19817"/>
    <s v="Tramitar Peticiones"/>
    <d v="2019-11-17T00:00:00"/>
    <x v="1"/>
    <d v="2019-11-19T00:00:00"/>
    <s v="Octubre - Diciembre"/>
    <n v="2"/>
    <n v="2"/>
    <s v="Alejandro Pinto"/>
    <s v="Cerrado"/>
    <s v="Noviembre"/>
    <m/>
  </r>
  <r>
    <n v="405"/>
    <n v="19818"/>
    <s v="Tramitar Queja"/>
    <d v="2019-11-18T00:00:00"/>
    <x v="1"/>
    <d v="2019-11-19T00:00:00"/>
    <s v="Octubre - Diciembre"/>
    <n v="1"/>
    <n v="2"/>
    <s v="Carlos A. Franco"/>
    <s v="Cerrado"/>
    <s v="Noviembre"/>
    <m/>
  </r>
  <r>
    <n v="406"/>
    <n v="19819"/>
    <s v="Tramitar Reclamo"/>
    <d v="2019-11-18T00:00:00"/>
    <x v="1"/>
    <s v="Pendiente"/>
    <s v="Pendiente"/>
    <s v="Pendiente"/>
    <s v="Pendiente"/>
    <s v="Ghia Camargo Baquero"/>
    <s v="Abierto"/>
    <s v="Pendiente"/>
    <m/>
  </r>
  <r>
    <n v="407"/>
    <n v="19820"/>
    <s v="Tramitar Peticiones"/>
    <d v="2019-11-18T00:00:00"/>
    <x v="1"/>
    <d v="2019-11-19T00:00:00"/>
    <s v="Octubre - Diciembre"/>
    <n v="1"/>
    <n v="2"/>
    <s v="MONICA ESCOBAR"/>
    <s v="Cerrado"/>
    <s v="Noviembre"/>
    <m/>
  </r>
  <r>
    <n v="408"/>
    <n v="19821"/>
    <s v="Tramitar Peticiones"/>
    <d v="2019-11-18T00:00:00"/>
    <x v="1"/>
    <d v="2019-11-19T00:00:00"/>
    <s v="Octubre - Diciembre"/>
    <n v="1"/>
    <n v="2"/>
    <s v="Carol Natalia Romero Hurtado"/>
    <s v="Cerrado"/>
    <s v="Noviembre"/>
    <m/>
  </r>
  <r>
    <n v="409"/>
    <n v="19822"/>
    <s v="Tramitar Peticiones"/>
    <d v="2019-11-18T00:00:00"/>
    <x v="1"/>
    <d v="2019-11-19T00:00:00"/>
    <s v="Octubre - Diciembre"/>
    <n v="1"/>
    <n v="2"/>
    <s v="LUZ ANGELA MANCHOLA JOVEN"/>
    <s v="Cerrado"/>
    <s v="Noviembre"/>
    <m/>
  </r>
  <r>
    <n v="410"/>
    <n v="19823"/>
    <s v="Tramitar Queja"/>
    <d v="2019-11-18T00:00:00"/>
    <x v="1"/>
    <s v="Pendiente"/>
    <s v="Pendiente"/>
    <s v="Pendiente"/>
    <s v="Pendiente"/>
    <s v="Luis Carlos Estrada Serrato"/>
    <s v="Abierto"/>
    <s v="Pendiente"/>
    <m/>
  </r>
  <r>
    <n v="411"/>
    <n v="19824"/>
    <s v="Tramitar Queja"/>
    <d v="2019-11-18T00:00:00"/>
    <x v="1"/>
    <s v="Pendiente"/>
    <s v="Pendiente"/>
    <s v="Pendiente"/>
    <s v="Pendiente"/>
    <s v="GERMAN GARCIA PORTILLA"/>
    <s v="Abierto"/>
    <s v="Pendiente"/>
    <m/>
  </r>
  <r>
    <n v="412"/>
    <n v="19825"/>
    <s v="Tramitar Peticiones"/>
    <d v="2019-11-18T00:00:00"/>
    <x v="1"/>
    <d v="2019-11-19T00:00:00"/>
    <s v="Octubre - Diciembre"/>
    <n v="1"/>
    <n v="2"/>
    <s v="Marya Julieth Galeano Rave"/>
    <s v="Cerrado"/>
    <s v="Noviembre"/>
    <m/>
  </r>
  <r>
    <n v="413"/>
    <n v="19826"/>
    <s v="Tramitar Queja"/>
    <d v="2019-11-18T00:00:00"/>
    <x v="1"/>
    <d v="2019-11-27T00:00:00"/>
    <s v="Octubre - Diciembre"/>
    <n v="9"/>
    <n v="8"/>
    <s v="Diana Maria Pardo"/>
    <s v="Cerrado"/>
    <s v="Noviembre"/>
    <m/>
  </r>
  <r>
    <n v="414"/>
    <n v="19827"/>
    <s v="Tramitar Queja"/>
    <d v="2019-11-18T00:00:00"/>
    <x v="1"/>
    <d v="2019-11-27T00:00:00"/>
    <s v="Octubre - Diciembre"/>
    <n v="9"/>
    <n v="8"/>
    <s v="MARLENY PEREZ RENDON"/>
    <s v="Cerrado"/>
    <s v="Noviembre"/>
    <m/>
  </r>
  <r>
    <n v="415"/>
    <n v="19828"/>
    <s v="Tramitar Peticiones"/>
    <d v="2019-11-18T00:00:00"/>
    <x v="1"/>
    <d v="2019-11-19T00:00:00"/>
    <s v="Octubre - Diciembre"/>
    <n v="1"/>
    <n v="2"/>
    <s v="Luis ignacio pedraza torres"/>
    <s v="Cerrado"/>
    <s v="Noviembre"/>
    <m/>
  </r>
  <r>
    <n v="416"/>
    <n v="19829"/>
    <s v="Tramitar Peticiones"/>
    <d v="2019-11-18T00:00:00"/>
    <x v="1"/>
    <d v="2019-11-19T00:00:00"/>
    <s v="Octubre - Diciembre"/>
    <n v="1"/>
    <n v="2"/>
    <s v="JORGE LOPEZ"/>
    <s v="Cerrado"/>
    <s v="Noviembre"/>
    <m/>
  </r>
  <r>
    <n v="417"/>
    <n v="19830"/>
    <s v="Tramitar Queja"/>
    <d v="2019-11-18T00:00:00"/>
    <x v="1"/>
    <d v="2019-11-27T00:00:00"/>
    <s v="Octubre - Diciembre"/>
    <n v="9"/>
    <n v="8"/>
    <s v="YENNY BELIZA ORTIZ TORREZ"/>
    <s v="Cerrado"/>
    <s v="Noviembre"/>
    <m/>
  </r>
  <r>
    <n v="418"/>
    <n v="19831"/>
    <s v="Tramitar Peticiones"/>
    <d v="2019-11-18T00:00:00"/>
    <x v="1"/>
    <d v="2019-11-19T00:00:00"/>
    <s v="Octubre - Diciembre"/>
    <n v="1"/>
    <n v="2"/>
    <s v="William Andrés Lobatón Murcia"/>
    <s v="Cerrado"/>
    <s v="Noviembre"/>
    <m/>
  </r>
  <r>
    <n v="419"/>
    <n v="19832"/>
    <s v="Tramitar Peticiones"/>
    <d v="2019-11-18T00:00:00"/>
    <x v="1"/>
    <d v="2019-11-19T00:00:00"/>
    <s v="Octubre - Diciembre"/>
    <n v="1"/>
    <n v="2"/>
    <s v="EDWIN RESTREPO"/>
    <s v="Cerrado"/>
    <s v="Noviembre"/>
    <m/>
  </r>
  <r>
    <n v="420"/>
    <n v="19833"/>
    <s v="Asignar Sugerencia"/>
    <d v="2019-11-19T00:00:00"/>
    <x v="1"/>
    <d v="2019-11-20T00:00:00"/>
    <s v="Octubre - Diciembre"/>
    <n v="1"/>
    <n v="2"/>
    <s v="JOSE"/>
    <s v="Cerrado"/>
    <s v="Noviembre"/>
    <m/>
  </r>
  <r>
    <n v="421"/>
    <n v="19834"/>
    <s v="Tramitar Peticiones"/>
    <d v="2019-11-19T00:00:00"/>
    <x v="1"/>
    <d v="2019-11-19T00:00:00"/>
    <s v="Octubre - Diciembre"/>
    <n v="0"/>
    <n v="1"/>
    <s v="Jorge Armando Quiñonez Restrepo"/>
    <s v="Cerrado"/>
    <s v="Noviembre"/>
    <m/>
  </r>
  <r>
    <n v="422"/>
    <n v="19835"/>
    <s v="Tramitar Peticiones"/>
    <d v="2019-11-19T00:00:00"/>
    <x v="1"/>
    <d v="2019-11-19T00:00:00"/>
    <s v="Octubre - Diciembre"/>
    <n v="0"/>
    <n v="1"/>
    <s v="Jorge Armando Quiñonez Restrepo"/>
    <s v="Cerrado"/>
    <s v="Noviembre"/>
    <m/>
  </r>
  <r>
    <n v="423"/>
    <n v="19836"/>
    <s v="Tramitar Queja"/>
    <d v="2019-11-19T00:00:00"/>
    <x v="1"/>
    <d v="2019-11-19T00:00:00"/>
    <s v="Octubre - Diciembre"/>
    <n v="0"/>
    <n v="1"/>
    <s v="MIGUEL ANGEL GIRON AVENDAÑO"/>
    <s v="Cerrado"/>
    <s v="Noviembre"/>
    <m/>
  </r>
  <r>
    <n v="424"/>
    <n v="19837"/>
    <s v="Tramitar Peticiones"/>
    <d v="2019-11-19T00:00:00"/>
    <x v="1"/>
    <d v="2019-11-19T00:00:00"/>
    <s v="Octubre - Diciembre"/>
    <n v="0"/>
    <n v="1"/>
    <s v="CONSTANZA BIBIANA LARGO RODRIGUEZ"/>
    <s v="Cerrado"/>
    <s v="Noviembre"/>
    <m/>
  </r>
  <r>
    <n v="425"/>
    <n v="19838"/>
    <s v="Tramitar Queja"/>
    <d v="2019-11-19T00:00:00"/>
    <x v="1"/>
    <s v="Pendiente"/>
    <s v="Pendiente"/>
    <s v="Pendiente"/>
    <s v="Pendiente"/>
    <s v="MARIA DE LOS REYES MARTINEZ SALGADO"/>
    <s v="Abierto"/>
    <s v="Pendiente"/>
    <m/>
  </r>
  <r>
    <n v="426"/>
    <n v="19839"/>
    <s v="Tramitar Peticiones"/>
    <d v="2019-11-19T00:00:00"/>
    <x v="1"/>
    <d v="2019-11-19T00:00:00"/>
    <s v="Octubre - Diciembre"/>
    <n v="0"/>
    <n v="1"/>
    <s v="omar camilo riaño"/>
    <s v="Cerrado"/>
    <s v="Noviembre"/>
    <m/>
  </r>
  <r>
    <n v="427"/>
    <n v="19840"/>
    <s v="Tramitar Peticiones"/>
    <d v="2019-11-19T00:00:00"/>
    <x v="1"/>
    <d v="2019-11-19T00:00:00"/>
    <s v="Octubre - Diciembre"/>
    <n v="0"/>
    <n v="1"/>
    <s v="Marlon Moreno Infante"/>
    <s v="Cerrado"/>
    <s v="Noviembre"/>
    <m/>
  </r>
  <r>
    <n v="428"/>
    <n v="19841"/>
    <s v="Tramitar Queja"/>
    <d v="2019-11-19T00:00:00"/>
    <x v="1"/>
    <d v="2019-11-27T00:00:00"/>
    <s v="Octubre - Diciembre"/>
    <n v="8"/>
    <n v="7"/>
    <s v="Sergio Sanabria"/>
    <s v="Cerrado"/>
    <s v="Noviembre"/>
    <m/>
  </r>
  <r>
    <n v="429"/>
    <n v="19842"/>
    <s v="Tramitar Queja"/>
    <d v="2019-11-19T00:00:00"/>
    <x v="1"/>
    <s v="Pendiente"/>
    <s v="Pendiente"/>
    <s v="Pendiente"/>
    <s v="Pendiente"/>
    <s v="Ricardo Suárez Zapata"/>
    <s v="Abierto"/>
    <s v="Pendiente"/>
    <m/>
  </r>
  <r>
    <n v="430"/>
    <n v="19843"/>
    <s v="Tramitar Queja"/>
    <d v="2019-11-19T00:00:00"/>
    <x v="1"/>
    <d v="2019-11-27T00:00:00"/>
    <s v="Octubre - Diciembre"/>
    <n v="8"/>
    <n v="7"/>
    <s v="Stephanie Navarrete Mosquera"/>
    <s v="Cerrado"/>
    <s v="Noviembre"/>
    <m/>
  </r>
  <r>
    <n v="431"/>
    <n v="19844"/>
    <s v="Tramitar Peticiones"/>
    <d v="2019-11-19T00:00:00"/>
    <x v="1"/>
    <d v="2019-11-19T00:00:00"/>
    <s v="Octubre - Diciembre"/>
    <n v="0"/>
    <n v="1"/>
    <s v="Antonio Cano"/>
    <s v="Cerrado"/>
    <s v="Noviembre"/>
    <m/>
  </r>
  <r>
    <n v="432"/>
    <n v="19845"/>
    <s v="Tramitar Peticiones"/>
    <d v="2019-11-19T00:00:00"/>
    <x v="1"/>
    <d v="2019-11-19T00:00:00"/>
    <s v="Octubre - Diciembre"/>
    <n v="0"/>
    <n v="1"/>
    <s v="NICOLAS PARRA"/>
    <s v="Cerrado"/>
    <s v="Noviembre"/>
    <m/>
  </r>
  <r>
    <n v="433"/>
    <n v="19846"/>
    <s v="Tramitar Queja"/>
    <d v="2019-11-19T00:00:00"/>
    <x v="1"/>
    <d v="2019-11-27T00:00:00"/>
    <s v="Octubre - Diciembre"/>
    <n v="8"/>
    <n v="7"/>
    <s v="Carmenza Mora de Echeverria"/>
    <s v="Cerrado"/>
    <s v="Noviembre"/>
    <m/>
  </r>
  <r>
    <n v="434"/>
    <n v="19847"/>
    <s v="Asignar Sugerencia"/>
    <d v="2019-11-19T00:00:00"/>
    <x v="1"/>
    <d v="2019-12-04T00:00:00"/>
    <s v="Octubre - Diciembre"/>
    <n v="15"/>
    <n v="12"/>
    <s v="LIBIA CONSUELO GUEVARA PARRADO"/>
    <s v="Cerrado"/>
    <s v="Diciembre"/>
    <m/>
  </r>
  <r>
    <n v="435"/>
    <n v="19848"/>
    <s v="Tramitar Peticiones"/>
    <d v="2019-11-19T00:00:00"/>
    <x v="1"/>
    <d v="2019-11-19T00:00:00"/>
    <s v="Octubre - Diciembre"/>
    <n v="0"/>
    <n v="1"/>
    <s v="Karen pajaro herrera"/>
    <s v="Cerrado"/>
    <s v="Noviembre"/>
    <m/>
  </r>
  <r>
    <n v="436"/>
    <n v="19849"/>
    <s v="Asignar Sugerencia"/>
    <d v="2019-11-19T00:00:00"/>
    <x v="1"/>
    <d v="2019-11-19T00:00:00"/>
    <s v="Octubre - Diciembre"/>
    <n v="0"/>
    <n v="1"/>
    <s v="Alvaro Garzon Diaz"/>
    <s v="Cerrado"/>
    <s v="Noviembre"/>
    <m/>
  </r>
  <r>
    <n v="437"/>
    <n v="19850"/>
    <s v="Tramitar Queja"/>
    <d v="2019-11-19T00:00:00"/>
    <x v="1"/>
    <d v="2019-11-27T00:00:00"/>
    <s v="Octubre - Diciembre"/>
    <n v="8"/>
    <n v="7"/>
    <s v="MARIA DONELIA VALENCIA VERA"/>
    <s v="Cerrado"/>
    <s v="Noviembre"/>
    <m/>
  </r>
  <r>
    <n v="438"/>
    <n v="19851"/>
    <s v="Asignar Sugerencia"/>
    <d v="2019-11-19T00:00:00"/>
    <x v="1"/>
    <d v="2019-11-19T00:00:00"/>
    <s v="Octubre - Diciembre"/>
    <n v="0"/>
    <n v="1"/>
    <s v="Alvaro Garzon Diaz"/>
    <s v="Cerrado"/>
    <s v="Noviembre"/>
    <m/>
  </r>
  <r>
    <n v="439"/>
    <n v="19852"/>
    <s v="Tramitar Queja"/>
    <d v="2019-11-19T00:00:00"/>
    <x v="1"/>
    <d v="2019-11-27T00:00:00"/>
    <s v="Octubre - Diciembre"/>
    <n v="8"/>
    <n v="7"/>
    <s v="MARTHA PATRICIA VEGA HIGUERA"/>
    <s v="Cerrado"/>
    <s v="Noviembre"/>
    <m/>
  </r>
  <r>
    <n v="440"/>
    <n v="19853"/>
    <s v="Tramitar Queja"/>
    <d v="2019-11-19T00:00:00"/>
    <x v="1"/>
    <d v="2019-11-27T00:00:00"/>
    <s v="Octubre - Diciembre"/>
    <n v="8"/>
    <n v="7"/>
    <s v="Jose Eduardo Caicedo"/>
    <s v="Cerrado"/>
    <s v="Noviembre"/>
    <m/>
  </r>
  <r>
    <n v="441"/>
    <n v="19854"/>
    <s v="Tramitar Peticiones"/>
    <d v="2019-11-20T00:00:00"/>
    <x v="1"/>
    <d v="2019-11-20T00:00:00"/>
    <s v="Octubre - Diciembre"/>
    <n v="0"/>
    <n v="1"/>
    <s v="henry tole"/>
    <s v="Cerrado"/>
    <s v="Noviembre"/>
    <m/>
  </r>
  <r>
    <n v="442"/>
    <n v="19855"/>
    <s v="Tramitar Queja"/>
    <d v="2019-11-20T00:00:00"/>
    <x v="1"/>
    <s v="Pendiente"/>
    <s v="Pendiente"/>
    <s v="Pendiente"/>
    <s v="Pendiente"/>
    <s v="MIGUEL JURADO"/>
    <s v="Abierto"/>
    <s v="Pendiente"/>
    <m/>
  </r>
  <r>
    <n v="443"/>
    <n v="19856"/>
    <s v="Tramitar Peticiones"/>
    <d v="2019-11-20T00:00:00"/>
    <x v="1"/>
    <d v="2019-11-20T00:00:00"/>
    <s v="Octubre - Diciembre"/>
    <n v="0"/>
    <n v="1"/>
    <s v="Diana Marcela Llano Sarmiento"/>
    <s v="Cerrado"/>
    <s v="Noviembre"/>
    <m/>
  </r>
  <r>
    <n v="444"/>
    <n v="19857"/>
    <s v="Tramitar Peticiones"/>
    <d v="2019-11-20T00:00:00"/>
    <x v="1"/>
    <d v="2019-11-20T00:00:00"/>
    <s v="Octubre - Diciembre"/>
    <n v="0"/>
    <n v="1"/>
    <s v="KARLA MARÍA DEL MAR FALLA MELENDEZ"/>
    <s v="Cerrado"/>
    <s v="Noviembre"/>
    <m/>
  </r>
  <r>
    <n v="445"/>
    <n v="19858"/>
    <s v="Tramitar Peticiones"/>
    <d v="2019-11-20T00:00:00"/>
    <x v="1"/>
    <d v="2019-11-20T00:00:00"/>
    <s v="Octubre - Diciembre"/>
    <n v="0"/>
    <n v="1"/>
    <s v="JENNY MAGNOLIA OLAYA DIAZ"/>
    <s v="Cerrado"/>
    <s v="Noviembre"/>
    <m/>
  </r>
  <r>
    <n v="446"/>
    <n v="19859"/>
    <s v="Tramitar Queja"/>
    <d v="2019-11-20T00:00:00"/>
    <x v="1"/>
    <d v="2019-11-20T00:00:00"/>
    <s v="Octubre - Diciembre"/>
    <n v="0"/>
    <n v="1"/>
    <s v="Diana Alexandra Valencia Hernandez"/>
    <s v="Cerrado"/>
    <s v="Noviembre"/>
    <m/>
  </r>
  <r>
    <n v="447"/>
    <n v="19860"/>
    <s v="Tramitar Peticiones"/>
    <d v="2019-11-20T00:00:00"/>
    <x v="1"/>
    <d v="2019-11-21T00:00:00"/>
    <s v="Octubre - Diciembre"/>
    <n v="1"/>
    <n v="2"/>
    <s v="luisa fernanda arango"/>
    <s v="Cerrado"/>
    <s v="Noviembre"/>
    <m/>
  </r>
  <r>
    <n v="448"/>
    <n v="19861"/>
    <s v="Tramitar Peticiones"/>
    <d v="2019-11-20T00:00:00"/>
    <x v="1"/>
    <d v="2019-11-21T00:00:00"/>
    <s v="Octubre - Diciembre"/>
    <n v="1"/>
    <n v="2"/>
    <s v="miguel angel parra martinez"/>
    <s v="Cerrado"/>
    <s v="Noviembre"/>
    <m/>
  </r>
  <r>
    <n v="449"/>
    <n v="19862"/>
    <s v="Tramitar Peticiones"/>
    <d v="2019-11-21T00:00:00"/>
    <x v="1"/>
    <d v="2019-11-21T00:00:00"/>
    <s v="Octubre - Diciembre"/>
    <n v="0"/>
    <n v="1"/>
    <s v="nini rocio garcia ortiz"/>
    <s v="Cerrado"/>
    <s v="Noviembre"/>
    <m/>
  </r>
  <r>
    <n v="450"/>
    <n v="19863"/>
    <s v="Tramitar Reclamo"/>
    <d v="2019-11-21T00:00:00"/>
    <x v="1"/>
    <d v="2019-11-27T00:00:00"/>
    <s v="Octubre - Diciembre"/>
    <n v="6"/>
    <n v="5"/>
    <s v="eufemia josefa torres lara"/>
    <s v="Cerrado"/>
    <s v="Noviembre"/>
    <m/>
  </r>
  <r>
    <n v="451"/>
    <n v="19864"/>
    <s v="Tramitar Peticiones"/>
    <d v="2019-11-21T00:00:00"/>
    <x v="1"/>
    <d v="2019-11-25T00:00:00"/>
    <s v="Octubre - Diciembre"/>
    <n v="4"/>
    <n v="3"/>
    <s v="Adriana Galindo Castrillon"/>
    <s v="Cerrado"/>
    <s v="Noviembre"/>
    <m/>
  </r>
  <r>
    <n v="452"/>
    <n v="19865"/>
    <s v="Tramitar Peticiones"/>
    <d v="2019-11-21T00:00:00"/>
    <x v="1"/>
    <d v="2019-11-25T00:00:00"/>
    <s v="Octubre - Diciembre"/>
    <n v="4"/>
    <n v="3"/>
    <s v="Andrés Parra Linares"/>
    <s v="Cerrado"/>
    <s v="Noviembre"/>
    <m/>
  </r>
  <r>
    <n v="453"/>
    <n v="19866"/>
    <s v="Tramitar Peticiones"/>
    <d v="2019-11-21T00:00:00"/>
    <x v="1"/>
    <d v="2019-11-25T00:00:00"/>
    <s v="Octubre - Diciembre"/>
    <n v="4"/>
    <n v="3"/>
    <s v="SEBASTIAN ALFONSO RUEDA QUESADA"/>
    <s v="Cerrado"/>
    <s v="Noviembre"/>
    <m/>
  </r>
  <r>
    <n v="454"/>
    <n v="19867"/>
    <s v="Tramitar Peticiones"/>
    <d v="2019-11-21T00:00:00"/>
    <x v="1"/>
    <d v="2019-11-25T00:00:00"/>
    <s v="Octubre - Diciembre"/>
    <n v="4"/>
    <n v="3"/>
    <s v="CARLOS MANUEL FIGUEROA OREJARENA"/>
    <s v="Cerrado"/>
    <s v="Noviembre"/>
    <m/>
  </r>
  <r>
    <n v="455"/>
    <n v="19868"/>
    <s v="Tramitar Peticiones"/>
    <d v="2019-11-21T00:00:00"/>
    <x v="1"/>
    <d v="2019-11-25T00:00:00"/>
    <s v="Octubre - Diciembre"/>
    <n v="4"/>
    <n v="3"/>
    <s v="Cristian Monsalve Gonzalez"/>
    <s v="Cerrado"/>
    <s v="Noviembre"/>
    <m/>
  </r>
  <r>
    <n v="456"/>
    <n v="19869"/>
    <s v="Tramitar Queja"/>
    <d v="2019-11-21T00:00:00"/>
    <x v="1"/>
    <d v="2019-11-27T00:00:00"/>
    <s v="Octubre - Diciembre"/>
    <n v="6"/>
    <n v="5"/>
    <s v="Luz Angela Henao de Bustamante"/>
    <s v="Cerrado"/>
    <s v="Noviembre"/>
    <m/>
  </r>
  <r>
    <n v="457"/>
    <n v="19870"/>
    <s v="Tramitar Queja"/>
    <d v="2019-11-21T00:00:00"/>
    <x v="1"/>
    <d v="2019-11-27T00:00:00"/>
    <s v="Octubre - Diciembre"/>
    <n v="6"/>
    <n v="5"/>
    <s v="miguel angel parra martinez"/>
    <s v="Cerrado"/>
    <s v="Noviembre"/>
    <m/>
  </r>
  <r>
    <n v="458"/>
    <n v="19871"/>
    <s v="Tramitar Queja"/>
    <d v="2019-11-21T00:00:00"/>
    <x v="1"/>
    <d v="2019-12-02T00:00:00"/>
    <s v="Octubre - Diciembre"/>
    <n v="11"/>
    <n v="8"/>
    <s v="Luz Angela Henao de Bustamante"/>
    <s v="Cerrado"/>
    <s v="Diciembre"/>
    <m/>
  </r>
  <r>
    <n v="459"/>
    <n v="19872"/>
    <s v="Tramitar Queja"/>
    <d v="2019-11-21T00:00:00"/>
    <x v="1"/>
    <d v="2019-12-02T00:00:00"/>
    <s v="Octubre - Diciembre"/>
    <n v="11"/>
    <n v="8"/>
    <s v="Jenny Patricia Guaqueta Acevedo"/>
    <s v="Cerrado"/>
    <s v="Diciembre"/>
    <m/>
  </r>
  <r>
    <n v="460"/>
    <n v="19873"/>
    <s v="Tramitar Peticiones"/>
    <d v="2019-11-22T00:00:00"/>
    <x v="1"/>
    <d v="2019-11-25T00:00:00"/>
    <s v="Octubre - Diciembre"/>
    <n v="3"/>
    <n v="2"/>
    <s v="JUAN CARLOS SOLANO GUTIERREZ Coordinador Procuradore Jud. Penales Norte de Santander"/>
    <s v="Cerrado"/>
    <s v="Noviembre"/>
    <m/>
  </r>
  <r>
    <n v="461"/>
    <n v="19874"/>
    <s v="Tramitar Queja"/>
    <d v="2019-11-22T00:00:00"/>
    <x v="1"/>
    <d v="2019-12-02T00:00:00"/>
    <s v="Octubre - Diciembre"/>
    <n v="10"/>
    <n v="7"/>
    <s v="ANA LOPEZ"/>
    <s v="Cerrado"/>
    <s v="Diciembre"/>
    <m/>
  </r>
  <r>
    <n v="462"/>
    <n v="19875"/>
    <s v="Tramitar Queja"/>
    <d v="2019-11-22T00:00:00"/>
    <x v="1"/>
    <d v="2019-12-02T00:00:00"/>
    <s v="Octubre - Diciembre"/>
    <n v="10"/>
    <n v="7"/>
    <s v="María Eugenia Meza Martinez"/>
    <s v="Cerrado"/>
    <s v="Diciembre"/>
    <m/>
  </r>
  <r>
    <n v="463"/>
    <n v="19876"/>
    <s v="Asignar Sugerencia"/>
    <d v="2019-11-22T00:00:00"/>
    <x v="1"/>
    <d v="2019-11-28T00:00:00"/>
    <s v="Octubre - Diciembre"/>
    <n v="6"/>
    <n v="5"/>
    <s v="ALMACEN Y RECTIFICADORA HERNANDEZ SAS"/>
    <s v="Cerrado"/>
    <s v="Noviembre"/>
    <m/>
  </r>
  <r>
    <n v="464"/>
    <n v="19877"/>
    <s v="Tramitar Queja"/>
    <d v="2019-11-22T00:00:00"/>
    <x v="1"/>
    <s v="Pendiente"/>
    <s v="Pendiente"/>
    <s v="Pendiente"/>
    <s v="Pendiente"/>
    <s v="Jennifer correa"/>
    <s v="Abierto"/>
    <s v="Pendiente"/>
    <m/>
  </r>
  <r>
    <n v="465"/>
    <n v="19878"/>
    <s v="Tramitar Peticiones"/>
    <d v="2019-11-22T00:00:00"/>
    <x v="1"/>
    <d v="2019-11-25T00:00:00"/>
    <s v="Octubre - Diciembre"/>
    <n v="3"/>
    <n v="2"/>
    <s v="paola casas"/>
    <s v="Cerrado"/>
    <s v="Noviembre"/>
    <m/>
  </r>
  <r>
    <n v="466"/>
    <n v="19879"/>
    <s v="Tramitar Peticiones"/>
    <d v="2019-11-22T00:00:00"/>
    <x v="1"/>
    <d v="2019-11-28T00:00:00"/>
    <s v="Octubre - Diciembre"/>
    <n v="6"/>
    <n v="5"/>
    <s v="ALVARO ANTONIO MIRA ALVAREZ"/>
    <s v="Cerrado"/>
    <s v="Noviembre"/>
    <m/>
  </r>
  <r>
    <n v="467"/>
    <n v="19880"/>
    <s v="Tramitar Peticiones"/>
    <d v="2019-11-22T00:00:00"/>
    <x v="1"/>
    <d v="2019-11-25T00:00:00"/>
    <s v="Octubre - Diciembre"/>
    <n v="3"/>
    <n v="2"/>
    <s v="Luis Hernando Ocampo Martinez"/>
    <s v="Cerrado"/>
    <s v="Noviembre"/>
    <m/>
  </r>
  <r>
    <n v="468"/>
    <n v="19881"/>
    <s v="Tramitar Peticiones"/>
    <d v="2019-11-22T00:00:00"/>
    <x v="1"/>
    <d v="2019-11-25T00:00:00"/>
    <s v="Octubre - Diciembre"/>
    <n v="3"/>
    <n v="2"/>
    <s v="Luisa Palis Gonzalez"/>
    <s v="Cerrado"/>
    <s v="Noviembre"/>
    <m/>
  </r>
  <r>
    <n v="469"/>
    <n v="19882"/>
    <s v="Tramitar Peticiones"/>
    <d v="2019-11-22T00:00:00"/>
    <x v="1"/>
    <d v="2019-11-25T00:00:00"/>
    <s v="Octubre - Diciembre"/>
    <n v="3"/>
    <n v="2"/>
    <s v="Cristian Alejandro Mahecha Giraldo"/>
    <s v="Cerrado"/>
    <s v="Noviembre"/>
    <m/>
  </r>
  <r>
    <n v="470"/>
    <n v="19883"/>
    <s v="Tramitar Reclamo"/>
    <d v="2019-11-22T00:00:00"/>
    <x v="1"/>
    <s v="Pendiente"/>
    <s v="Pendiente"/>
    <s v="Pendiente"/>
    <s v="Pendiente"/>
    <s v="walter alberto parra martinez"/>
    <s v="Abierto"/>
    <s v="Pendiente"/>
    <m/>
  </r>
  <r>
    <n v="471"/>
    <n v="19884"/>
    <s v="Tramitar Peticiones"/>
    <d v="2019-11-23T00:00:00"/>
    <x v="1"/>
    <d v="2019-11-25T00:00:00"/>
    <s v="Octubre - Diciembre"/>
    <n v="2"/>
    <n v="1"/>
    <s v="juan sebastian carmona gaviria"/>
    <s v="Cerrado"/>
    <s v="Noviembre"/>
    <m/>
  </r>
  <r>
    <n v="472"/>
    <n v="19885"/>
    <s v="Tramitar Peticiones"/>
    <d v="2019-11-23T00:00:00"/>
    <x v="1"/>
    <d v="2019-11-25T00:00:00"/>
    <s v="Octubre - Diciembre"/>
    <n v="2"/>
    <n v="1"/>
    <s v="Gilberto de Jesus Serna Valencia"/>
    <s v="Cerrado"/>
    <s v="Noviembre"/>
    <m/>
  </r>
  <r>
    <n v="473"/>
    <n v="19886"/>
    <s v="Tramitar Peticiones"/>
    <d v="2019-11-23T00:00:00"/>
    <x v="1"/>
    <d v="2019-11-25T00:00:00"/>
    <s v="Octubre - Diciembre"/>
    <n v="2"/>
    <n v="1"/>
    <s v="CLAUDIA JANETH DIAZ MUÑOZ"/>
    <s v="Cerrado"/>
    <s v="Noviembre"/>
    <m/>
  </r>
  <r>
    <n v="474"/>
    <n v="19887"/>
    <s v="Tramitar Peticiones"/>
    <d v="2019-11-23T00:00:00"/>
    <x v="1"/>
    <d v="2019-11-25T00:00:00"/>
    <s v="Octubre - Diciembre"/>
    <n v="2"/>
    <n v="1"/>
    <s v="Edgar Rodriguez Rodriguez"/>
    <s v="Cerrado"/>
    <s v="Noviembre"/>
    <m/>
  </r>
  <r>
    <n v="475"/>
    <n v="19888"/>
    <s v="Tramitar Peticiones"/>
    <d v="2019-11-24T00:00:00"/>
    <x v="1"/>
    <d v="2019-11-25T00:00:00"/>
    <s v="Octubre - Diciembre"/>
    <n v="1"/>
    <n v="1"/>
    <s v="YURY ALBERTO ACEVEDO RINCON"/>
    <s v="Cerrado"/>
    <s v="Noviembre"/>
    <m/>
  </r>
  <r>
    <n v="476"/>
    <n v="19889"/>
    <s v="Tramitar Peticiones"/>
    <d v="2019-11-24T00:00:00"/>
    <x v="1"/>
    <d v="2019-11-25T00:00:00"/>
    <s v="Octubre - Diciembre"/>
    <n v="1"/>
    <n v="1"/>
    <s v="Diego Fernando Fernandez Andrade"/>
    <s v="Cerrado"/>
    <s v="Noviembre"/>
    <m/>
  </r>
  <r>
    <n v="477"/>
    <n v="19890"/>
    <s v="Tramitar Peticiones"/>
    <d v="2019-11-24T00:00:00"/>
    <x v="1"/>
    <d v="2019-11-25T00:00:00"/>
    <s v="Octubre - Diciembre"/>
    <n v="1"/>
    <n v="1"/>
    <s v="FLOR ESPERANZA ESTUPIÑAN DE MEJIA"/>
    <s v="Cerrado"/>
    <s v="Noviembre"/>
    <m/>
  </r>
  <r>
    <n v="478"/>
    <n v="19891"/>
    <s v="Tramitar Peticiones"/>
    <d v="2019-11-24T00:00:00"/>
    <x v="1"/>
    <d v="2019-11-25T00:00:00"/>
    <s v="Octubre - Diciembre"/>
    <n v="1"/>
    <n v="1"/>
    <s v="FLOR ESPERANZA ESTUPIÑAN DE MEJIA"/>
    <s v="Cerrado"/>
    <s v="Noviembre"/>
    <m/>
  </r>
  <r>
    <n v="479"/>
    <n v="19892"/>
    <s v="Tramitar Peticiones"/>
    <d v="2019-11-24T00:00:00"/>
    <x v="1"/>
    <d v="2019-11-28T00:00:00"/>
    <s v="Octubre - Diciembre"/>
    <n v="4"/>
    <n v="4"/>
    <s v="YENNY CAROLINA RODRIGUEZ"/>
    <s v="Cerrado"/>
    <s v="Noviembre"/>
    <m/>
  </r>
  <r>
    <n v="480"/>
    <n v="19893"/>
    <s v="Asignar Sugerencia"/>
    <d v="2019-11-25T00:00:00"/>
    <x v="1"/>
    <d v="2019-11-25T00:00:00"/>
    <s v="Octubre - Diciembre"/>
    <n v="0"/>
    <n v="1"/>
    <s v="jose gabriel pachon maldonado"/>
    <s v="Cerrado"/>
    <s v="Noviembre"/>
    <m/>
  </r>
  <r>
    <n v="481"/>
    <n v="19894"/>
    <s v="Tramitar Peticiones"/>
    <d v="2019-11-25T00:00:00"/>
    <x v="1"/>
    <d v="2019-11-25T00:00:00"/>
    <s v="Octubre - Diciembre"/>
    <n v="0"/>
    <n v="1"/>
    <s v="Diana Milley Cruz Escobar"/>
    <s v="Cerrado"/>
    <s v="Noviembre"/>
    <m/>
  </r>
  <r>
    <n v="482"/>
    <n v="19895"/>
    <s v="Tramitar Reclamo"/>
    <d v="2019-11-25T00:00:00"/>
    <x v="1"/>
    <d v="2019-12-02T00:00:00"/>
    <s v="Octubre - Diciembre"/>
    <n v="7"/>
    <n v="6"/>
    <s v="NICOLAS GONZALEZ ARIZA"/>
    <s v="Cerrado"/>
    <s v="Diciembre"/>
    <m/>
  </r>
  <r>
    <n v="483"/>
    <n v="19896"/>
    <s v="Tramitar Peticiones"/>
    <d v="2019-11-25T00:00:00"/>
    <x v="1"/>
    <d v="2019-11-25T00:00:00"/>
    <s v="Octubre - Diciembre"/>
    <n v="0"/>
    <n v="1"/>
    <s v="Simón Eduardo Jaramillo"/>
    <s v="Cerrado"/>
    <s v="Noviembre"/>
    <m/>
  </r>
  <r>
    <n v="484"/>
    <n v="19897"/>
    <s v="Tramitar Peticiones"/>
    <d v="2019-11-25T00:00:00"/>
    <x v="1"/>
    <d v="2019-11-25T00:00:00"/>
    <s v="Octubre - Diciembre"/>
    <n v="0"/>
    <n v="1"/>
    <s v="Seguros del Estado S.A."/>
    <s v="Cerrado"/>
    <s v="Noviembre"/>
    <m/>
  </r>
  <r>
    <n v="485"/>
    <n v="19898"/>
    <s v="Tramitar Queja"/>
    <d v="2019-11-25T00:00:00"/>
    <x v="1"/>
    <s v="Pendiente"/>
    <s v="Pendiente"/>
    <s v="Pendiente"/>
    <s v="Pendiente"/>
    <s v="gabriel"/>
    <s v="Abierto"/>
    <s v="Pendiente"/>
    <m/>
  </r>
  <r>
    <n v="486"/>
    <n v="19899"/>
    <s v="Tramitar Peticiones"/>
    <d v="2019-11-25T00:00:00"/>
    <x v="1"/>
    <d v="2019-11-26T00:00:00"/>
    <s v="Octubre - Diciembre"/>
    <n v="1"/>
    <n v="2"/>
    <s v="Juan Armando Barrera Estupiñan"/>
    <s v="Cerrado"/>
    <s v="Noviembre"/>
    <m/>
  </r>
  <r>
    <n v="487"/>
    <n v="19900"/>
    <s v="Tramitar Peticiones"/>
    <d v="2019-11-25T00:00:00"/>
    <x v="1"/>
    <d v="2019-11-26T00:00:00"/>
    <s v="Octubre - Diciembre"/>
    <n v="1"/>
    <n v="2"/>
    <s v="MARIO FERNANDO BURBANO ACHICANOY"/>
    <s v="Cerrado"/>
    <s v="Noviembre"/>
    <m/>
  </r>
  <r>
    <n v="488"/>
    <n v="19901"/>
    <s v="Tramitar Queja"/>
    <d v="2019-11-25T00:00:00"/>
    <x v="1"/>
    <d v="2019-12-02T00:00:00"/>
    <s v="Octubre - Diciembre"/>
    <n v="7"/>
    <n v="6"/>
    <s v="GUSTAVO ADOLFO TIJARO DIAZ"/>
    <s v="Cerrado"/>
    <s v="Diciembre"/>
    <m/>
  </r>
  <r>
    <n v="489"/>
    <n v="19902"/>
    <s v="Asignar Sugerencia"/>
    <d v="2019-11-25T00:00:00"/>
    <x v="1"/>
    <d v="2019-12-09T00:00:00"/>
    <s v="Octubre - Diciembre"/>
    <n v="14"/>
    <n v="11"/>
    <s v="ricardo eduardo cardenas rojas"/>
    <s v="Cerrado"/>
    <s v="Diciembre"/>
    <m/>
  </r>
  <r>
    <n v="490"/>
    <n v="19903"/>
    <s v="Asignar Sugerencia"/>
    <d v="2019-11-26T00:00:00"/>
    <x v="1"/>
    <d v="2019-11-26T00:00:00"/>
    <s v="Octubre - Diciembre"/>
    <n v="0"/>
    <n v="1"/>
    <s v="Alvaro Garzon Diaz"/>
    <s v="Cerrado"/>
    <s v="Noviembre"/>
    <m/>
  </r>
  <r>
    <n v="491"/>
    <n v="19904"/>
    <s v="Tramitar Peticiones"/>
    <d v="2019-11-26T00:00:00"/>
    <x v="1"/>
    <d v="2019-11-28T00:00:00"/>
    <s v="Octubre - Diciembre"/>
    <n v="2"/>
    <n v="3"/>
    <s v="carlos daniel rivera granados"/>
    <s v="Cerrado"/>
    <s v="Noviembre"/>
    <m/>
  </r>
  <r>
    <n v="492"/>
    <n v="19905"/>
    <s v="Tramitar Peticiones"/>
    <d v="2019-11-26T00:00:00"/>
    <x v="1"/>
    <d v="2019-11-28T00:00:00"/>
    <s v="Octubre - Diciembre"/>
    <n v="2"/>
    <n v="3"/>
    <s v="maria angelica ricaurte"/>
    <s v="Cerrado"/>
    <s v="Noviembre"/>
    <m/>
  </r>
  <r>
    <n v="493"/>
    <n v="19906"/>
    <s v="Tramitar Queja"/>
    <d v="2019-11-26T00:00:00"/>
    <x v="1"/>
    <d v="2019-11-26T00:00:00"/>
    <s v="Octubre - Diciembre"/>
    <n v="0"/>
    <n v="1"/>
    <s v="Oscar Enrique Tellez Velandia"/>
    <s v="Cerrado"/>
    <s v="Noviembre"/>
    <m/>
  </r>
  <r>
    <n v="494"/>
    <n v="19907"/>
    <s v="Tramitar Queja"/>
    <d v="2019-11-26T00:00:00"/>
    <x v="1"/>
    <s v="Pendiente"/>
    <s v="Pendiente"/>
    <s v="Pendiente"/>
    <s v="Pendiente"/>
    <s v="Jenny Yohana Forero Jaramillo"/>
    <s v="Abierto"/>
    <s v="Pendiente"/>
    <m/>
  </r>
  <r>
    <n v="495"/>
    <n v="19908"/>
    <s v="Tramitar Peticiones"/>
    <d v="2019-11-26T00:00:00"/>
    <x v="1"/>
    <d v="2019-11-28T00:00:00"/>
    <s v="Octubre - Diciembre"/>
    <n v="2"/>
    <n v="3"/>
    <s v="Maria Catalina Echeverri"/>
    <s v="Cerrado"/>
    <s v="Noviembre"/>
    <m/>
  </r>
  <r>
    <n v="496"/>
    <n v="19909"/>
    <s v="Tramitar Queja"/>
    <d v="2019-11-27T00:00:00"/>
    <x v="1"/>
    <d v="2019-12-02T00:00:00"/>
    <s v="Octubre - Diciembre"/>
    <n v="5"/>
    <n v="4"/>
    <s v="GUILLERMO PARDO HERRERA"/>
    <s v="Cerrado"/>
    <s v="Diciembre"/>
    <m/>
  </r>
  <r>
    <n v="497"/>
    <n v="19910"/>
    <s v="Tramitar Peticiones"/>
    <d v="2019-11-27T00:00:00"/>
    <x v="1"/>
    <d v="2019-11-28T00:00:00"/>
    <s v="Octubre - Diciembre"/>
    <n v="1"/>
    <n v="2"/>
    <s v="CARLOS HUMBRETO NÙÑEZ SANABRIA"/>
    <s v="Cerrado"/>
    <s v="Noviembre"/>
    <m/>
  </r>
  <r>
    <n v="498"/>
    <n v="19911"/>
    <s v="Tramitar Queja"/>
    <d v="2019-11-27T00:00:00"/>
    <x v="1"/>
    <d v="2019-12-02T00:00:00"/>
    <s v="Octubre - Diciembre"/>
    <n v="5"/>
    <n v="4"/>
    <s v="Gustavo Saul carrera Salamanca"/>
    <s v="Cerrado"/>
    <s v="Diciembre"/>
    <m/>
  </r>
  <r>
    <n v="499"/>
    <n v="19912"/>
    <s v="Tramitar Peticiones"/>
    <d v="2019-11-27T00:00:00"/>
    <x v="1"/>
    <d v="2019-11-28T00:00:00"/>
    <s v="Octubre - Diciembre"/>
    <n v="1"/>
    <n v="2"/>
    <s v="mauricio vega"/>
    <s v="Cerrado"/>
    <s v="Noviembre"/>
    <m/>
  </r>
  <r>
    <n v="500"/>
    <n v="19913"/>
    <s v="Tramitar Queja"/>
    <d v="2019-11-27T00:00:00"/>
    <x v="1"/>
    <d v="2019-12-02T00:00:00"/>
    <s v="Octubre - Diciembre"/>
    <n v="5"/>
    <n v="4"/>
    <s v="Edinson Hernandez Lucuara"/>
    <s v="Cerrado"/>
    <s v="Diciembre"/>
    <m/>
  </r>
  <r>
    <n v="501"/>
    <n v="19914"/>
    <s v="Tramitar Queja"/>
    <d v="2019-11-27T00:00:00"/>
    <x v="1"/>
    <d v="2019-12-02T00:00:00"/>
    <s v="Octubre - Diciembre"/>
    <n v="5"/>
    <n v="4"/>
    <s v="felipe garcia garcia"/>
    <s v="Cerrado"/>
    <s v="Diciembre"/>
    <m/>
  </r>
  <r>
    <n v="502"/>
    <n v="19915"/>
    <s v="Tramitar Reclamo"/>
    <d v="2019-11-27T00:00:00"/>
    <x v="1"/>
    <s v="Pendiente"/>
    <s v="Pendiente"/>
    <s v="Pendiente"/>
    <s v="Pendiente"/>
    <s v="Mildren Adriana barrios leal"/>
    <s v="Abierto"/>
    <s v="Pendiente"/>
    <m/>
  </r>
  <r>
    <n v="503"/>
    <n v="19916"/>
    <s v="Tramitar Peticiones"/>
    <d v="2019-11-28T00:00:00"/>
    <x v="1"/>
    <d v="2019-11-28T00:00:00"/>
    <s v="Octubre - Diciembre"/>
    <n v="0"/>
    <n v="1"/>
    <s v="adolfo patiño"/>
    <s v="Cerrado"/>
    <s v="Noviembre"/>
    <m/>
  </r>
  <r>
    <n v="504"/>
    <n v="19917"/>
    <s v="Tramitar Peticiones"/>
    <d v="2019-11-28T00:00:00"/>
    <x v="1"/>
    <d v="2019-11-28T00:00:00"/>
    <s v="Octubre - Diciembre"/>
    <n v="0"/>
    <n v="1"/>
    <s v="JUAN PABLO PÉREZ NOREÑA"/>
    <s v="Cerrado"/>
    <s v="Noviembre"/>
    <m/>
  </r>
  <r>
    <n v="505"/>
    <n v="19918"/>
    <s v="Tramitar Peticiones"/>
    <d v="2019-11-28T00:00:00"/>
    <x v="1"/>
    <d v="2019-11-28T00:00:00"/>
    <s v="Octubre - Diciembre"/>
    <n v="0"/>
    <n v="1"/>
    <s v="ALVARO VANEGAS PEREZ"/>
    <s v="Cerrado"/>
    <s v="Noviembre"/>
    <m/>
  </r>
  <r>
    <n v="506"/>
    <n v="19919"/>
    <s v="Tramitar Peticiones"/>
    <d v="2019-11-28T00:00:00"/>
    <x v="1"/>
    <d v="2019-11-28T00:00:00"/>
    <s v="Octubre - Diciembre"/>
    <n v="0"/>
    <n v="1"/>
    <s v="PABLO ANDRES GARCIA OSPINA"/>
    <s v="Cerrado"/>
    <s v="Noviembre"/>
    <m/>
  </r>
  <r>
    <n v="507"/>
    <n v="19920"/>
    <s v="Tramitar Queja"/>
    <d v="2019-11-28T00:00:00"/>
    <x v="1"/>
    <s v="Pendiente"/>
    <s v="Pendiente"/>
    <s v="Pendiente"/>
    <s v="Pendiente"/>
    <s v="ELKIN JAVIER VARGAS"/>
    <s v="Abierto"/>
    <s v="Pendiente"/>
    <m/>
  </r>
  <r>
    <n v="508"/>
    <n v="19921"/>
    <s v="Tramitar Peticiones"/>
    <d v="2019-11-28T00:00:00"/>
    <x v="1"/>
    <d v="2019-11-28T00:00:00"/>
    <s v="Octubre - Diciembre"/>
    <n v="0"/>
    <n v="1"/>
    <s v="ANA VIRGINIA ARBOLEDA LOPERA"/>
    <s v="Cerrado"/>
    <s v="Noviembre"/>
    <m/>
  </r>
  <r>
    <n v="509"/>
    <n v="19922"/>
    <s v="Tramitar Queja"/>
    <d v="2019-11-28T00:00:00"/>
    <x v="1"/>
    <d v="2019-12-02T00:00:00"/>
    <s v="Octubre - Diciembre"/>
    <n v="4"/>
    <n v="3"/>
    <s v="Melissa Sanchez"/>
    <s v="Cerrado"/>
    <s v="Diciembre"/>
    <m/>
  </r>
  <r>
    <n v="510"/>
    <n v="19923"/>
    <s v="Tramitar Queja"/>
    <d v="2019-11-28T00:00:00"/>
    <x v="1"/>
    <d v="2019-12-02T00:00:00"/>
    <s v="Octubre - Diciembre"/>
    <n v="4"/>
    <n v="3"/>
    <s v="JOSÉ MANUEL PEREZ ALZATE"/>
    <s v="Cerrado"/>
    <s v="Diciembre"/>
    <m/>
  </r>
  <r>
    <n v="511"/>
    <n v="19924"/>
    <s v="Tramitar Queja"/>
    <d v="2019-11-28T00:00:00"/>
    <x v="1"/>
    <d v="2019-12-02T00:00:00"/>
    <s v="Octubre - Diciembre"/>
    <n v="4"/>
    <n v="3"/>
    <s v="CRISTHIAN ORLANDO OVALLE PARDO"/>
    <s v="Cerrado"/>
    <s v="Diciembre"/>
    <m/>
  </r>
  <r>
    <n v="512"/>
    <n v="19925"/>
    <s v="Tramitar Queja"/>
    <d v="2019-11-28T00:00:00"/>
    <x v="1"/>
    <s v="Pendiente"/>
    <s v="Pendiente"/>
    <s v="Pendiente"/>
    <s v="Pendiente"/>
    <s v="CRISTHIAN ORLANDO OVALLE PARDO"/>
    <s v="Abierto"/>
    <s v="Pendiente"/>
    <m/>
  </r>
  <r>
    <n v="513"/>
    <n v="19926"/>
    <s v="Tramitar Peticiones"/>
    <d v="2019-11-28T00:00:00"/>
    <x v="1"/>
    <d v="2019-11-29T00:00:00"/>
    <s v="Octubre - Diciembre"/>
    <n v="1"/>
    <n v="2"/>
    <s v="nini rocio garcia ortiz"/>
    <s v="Cerrado"/>
    <s v="Noviembre"/>
    <m/>
  </r>
  <r>
    <n v="514"/>
    <n v="19927"/>
    <s v="Tramitar Queja"/>
    <d v="2019-11-29T00:00:00"/>
    <x v="1"/>
    <s v="Pendiente"/>
    <s v="Pendiente"/>
    <s v="Pendiente"/>
    <s v="Pendiente"/>
    <s v="JAVIER ALEXANDER DIAZ TOVAR"/>
    <s v="Abierto"/>
    <s v="Pendiente"/>
    <m/>
  </r>
  <r>
    <n v="515"/>
    <n v="19928"/>
    <s v="Tramitar Reclamo"/>
    <d v="2019-11-29T00:00:00"/>
    <x v="1"/>
    <d v="2019-12-02T00:00:00"/>
    <s v="Octubre - Diciembre"/>
    <n v="3"/>
    <n v="2"/>
    <s v="Monica Ramirez Duque"/>
    <s v="Cerrado"/>
    <s v="Diciembre"/>
    <m/>
  </r>
  <r>
    <n v="516"/>
    <n v="19929"/>
    <s v="Tramitar Reclamo"/>
    <d v="2019-11-29T00:00:00"/>
    <x v="1"/>
    <d v="2019-12-05T00:00:00"/>
    <s v="Octubre - Diciembre"/>
    <n v="6"/>
    <n v="5"/>
    <s v="Julius Alexander kenneth Siefken Osorio"/>
    <s v="Cerrado"/>
    <s v="Diciembre"/>
    <m/>
  </r>
  <r>
    <n v="517"/>
    <n v="19930"/>
    <s v="Tramitar Peticiones"/>
    <d v="2019-11-29T00:00:00"/>
    <x v="1"/>
    <d v="2019-11-29T00:00:00"/>
    <s v="Octubre - Diciembre"/>
    <n v="0"/>
    <n v="1"/>
    <s v="hector zuluaga rios"/>
    <s v="Cerrado"/>
    <s v="Noviembre"/>
    <m/>
  </r>
  <r>
    <n v="518"/>
    <n v="19931"/>
    <s v="Tramitar Queja"/>
    <d v="2019-11-29T00:00:00"/>
    <x v="1"/>
    <d v="2019-12-05T00:00:00"/>
    <s v="Octubre - Diciembre"/>
    <n v="6"/>
    <n v="5"/>
    <s v="JOSE JEFFERSON GOMEZ URREGO"/>
    <s v="Cerrado"/>
    <s v="Diciembre"/>
    <m/>
  </r>
  <r>
    <n v="519"/>
    <n v="19932"/>
    <s v="Tramitar Queja"/>
    <d v="2019-11-29T00:00:00"/>
    <x v="1"/>
    <d v="2019-12-05T00:00:00"/>
    <s v="Octubre - Diciembre"/>
    <n v="6"/>
    <n v="5"/>
    <s v="HEDITH MILENA TRIANA GUTIERREZ"/>
    <s v="Cerrado"/>
    <s v="Diciembre"/>
    <m/>
  </r>
  <r>
    <n v="520"/>
    <n v="19933"/>
    <s v="Tramitar Peticiones"/>
    <d v="2019-11-29T00:00:00"/>
    <x v="1"/>
    <d v="2019-11-29T00:00:00"/>
    <s v="Octubre - Diciembre"/>
    <n v="0"/>
    <n v="1"/>
    <s v="ALEJANDRA DANIELA VANEGAS ESPINOSA"/>
    <s v="Cerrado"/>
    <s v="Noviembre"/>
    <m/>
  </r>
  <r>
    <n v="521"/>
    <n v="19934"/>
    <s v="Tramitar Queja"/>
    <d v="2019-11-29T00:00:00"/>
    <x v="1"/>
    <s v="Pendiente"/>
    <s v="Pendiente"/>
    <s v="Pendiente"/>
    <s v="Pendiente"/>
    <s v="GLORIA MARIA OSPINA ACEVEDO"/>
    <s v="Abierto"/>
    <s v="Pendiente"/>
    <m/>
  </r>
  <r>
    <n v="522"/>
    <n v="19935"/>
    <s v="Tramitar Peticiones"/>
    <d v="2019-11-29T00:00:00"/>
    <x v="1"/>
    <d v="2019-12-02T00:00:00"/>
    <s v="Octubre - Diciembre"/>
    <n v="3"/>
    <n v="2"/>
    <s v="Andrea Hernandez"/>
    <s v="Cerrado"/>
    <s v="Diciembre"/>
    <m/>
  </r>
  <r>
    <n v="523"/>
    <n v="19936"/>
    <s v="Tramitar Queja"/>
    <d v="2019-11-29T00:00:00"/>
    <x v="1"/>
    <s v="Pendiente"/>
    <s v="Pendiente"/>
    <s v="Pendiente"/>
    <s v="Pendiente"/>
    <s v="FERNANDO GONZALEZ MOYA"/>
    <s v="Abierto"/>
    <s v="Pendiente"/>
    <m/>
  </r>
  <r>
    <n v="524"/>
    <n v="19937"/>
    <s v="Tramitar Queja"/>
    <d v="2019-11-30T00:00:00"/>
    <x v="1"/>
    <d v="2019-12-02T00:00:00"/>
    <s v="Octubre - Diciembre"/>
    <n v="2"/>
    <n v="1"/>
    <s v="Carmen Deysi Perez Romero"/>
    <s v="Cerrado"/>
    <s v="Diciembre"/>
    <m/>
  </r>
  <r>
    <n v="525"/>
    <n v="19938"/>
    <s v="Tramitar Peticiones"/>
    <d v="2019-12-02T00:00:00"/>
    <x v="2"/>
    <d v="2019-12-02T00:00:00"/>
    <s v="Octubre - Diciembre"/>
    <n v="0"/>
    <n v="1"/>
    <s v="JHON FABER PEREZ GUERRERO"/>
    <s v="Cerrado"/>
    <s v="Diciembre"/>
    <m/>
  </r>
  <r>
    <n v="526"/>
    <n v="19939"/>
    <s v="Tramitar Queja"/>
    <d v="2019-12-02T00:00:00"/>
    <x v="2"/>
    <d v="2019-12-05T00:00:00"/>
    <s v="Octubre - Diciembre"/>
    <n v="3"/>
    <n v="4"/>
    <s v="Marya Julieth Galeano Rave"/>
    <s v="Cerrado"/>
    <s v="Diciembre"/>
    <m/>
  </r>
  <r>
    <n v="527"/>
    <n v="19940"/>
    <s v="Tramitar Peticiones"/>
    <d v="2019-12-02T00:00:00"/>
    <x v="2"/>
    <d v="2019-12-03T00:00:00"/>
    <s v="Octubre - Diciembre"/>
    <n v="1"/>
    <n v="2"/>
    <s v="Paula Castro Blanco"/>
    <s v="Cerrado"/>
    <s v="Diciembre"/>
    <m/>
  </r>
  <r>
    <n v="528"/>
    <n v="19941"/>
    <s v="Tramitar Peticiones"/>
    <d v="2019-12-02T00:00:00"/>
    <x v="2"/>
    <d v="2019-12-06T00:00:00"/>
    <s v="Octubre - Diciembre"/>
    <n v="4"/>
    <n v="5"/>
    <s v="María Fernanda Rodríguez Quintero"/>
    <s v="Cerrado"/>
    <s v="Diciembre"/>
    <m/>
  </r>
  <r>
    <n v="529"/>
    <n v="19942"/>
    <s v="Tramitar Peticiones"/>
    <d v="2019-12-02T00:00:00"/>
    <x v="2"/>
    <d v="2019-12-06T00:00:00"/>
    <s v="Octubre - Diciembre"/>
    <n v="4"/>
    <n v="5"/>
    <s v="Adriana Rojas Gomez"/>
    <s v="Cerrado"/>
    <s v="Diciembre"/>
    <m/>
  </r>
  <r>
    <n v="530"/>
    <n v="19943"/>
    <s v="Tramitar Peticiones"/>
    <d v="2019-12-03T00:00:00"/>
    <x v="2"/>
    <d v="2019-12-06T00:00:00"/>
    <s v="Octubre - Diciembre"/>
    <n v="3"/>
    <n v="4"/>
    <s v="William Ricardo Murcia"/>
    <s v="Cerrado"/>
    <s v="Diciembre"/>
    <m/>
  </r>
  <r>
    <n v="531"/>
    <n v="19944"/>
    <s v="Tramitar Peticiones"/>
    <d v="2019-12-03T00:00:00"/>
    <x v="2"/>
    <d v="2019-12-06T00:00:00"/>
    <s v="Octubre - Diciembre"/>
    <n v="3"/>
    <n v="4"/>
    <s v="cristina luna"/>
    <s v="Cerrado"/>
    <s v="Diciembre"/>
    <m/>
  </r>
  <r>
    <n v="532"/>
    <n v="19945"/>
    <s v="Tramitar Queja"/>
    <d v="2019-12-03T00:00:00"/>
    <x v="2"/>
    <s v="Pendiente"/>
    <s v="Pendiente"/>
    <s v="Pendiente"/>
    <s v="Pendiente"/>
    <s v="Samuel Murillo Hernández"/>
    <s v="Abierto"/>
    <s v="Pendiente"/>
    <m/>
  </r>
  <r>
    <n v="533"/>
    <n v="19946"/>
    <s v="Tramitar Peticiones"/>
    <d v="2019-12-03T00:00:00"/>
    <x v="2"/>
    <d v="2019-12-06T00:00:00"/>
    <s v="Octubre - Diciembre"/>
    <n v="3"/>
    <n v="4"/>
    <s v="Carlos Eduardo Del Campo Perez"/>
    <s v="Cerrado"/>
    <s v="Diciembre"/>
    <m/>
  </r>
  <r>
    <n v="534"/>
    <n v="19947"/>
    <s v="Tramitar Queja"/>
    <d v="2019-12-03T00:00:00"/>
    <x v="2"/>
    <d v="2019-12-05T00:00:00"/>
    <s v="Octubre - Diciembre"/>
    <n v="2"/>
    <n v="3"/>
    <s v="CESAR ADOLFO ROJAS HUERTAS"/>
    <s v="Cerrado"/>
    <s v="Diciembre"/>
    <m/>
  </r>
  <r>
    <n v="535"/>
    <n v="19948"/>
    <s v="Tramitar Queja"/>
    <d v="2019-12-03T00:00:00"/>
    <x v="2"/>
    <d v="2019-12-05T00:00:00"/>
    <s v="Octubre - Diciembre"/>
    <n v="2"/>
    <n v="3"/>
    <s v="Ismaelina Rincon Sanchez"/>
    <s v="Cerrado"/>
    <s v="Diciembre"/>
    <m/>
  </r>
  <r>
    <n v="536"/>
    <n v="19949"/>
    <s v="Tramitar Peticiones"/>
    <d v="2019-12-03T00:00:00"/>
    <x v="2"/>
    <d v="2019-12-06T00:00:00"/>
    <s v="Octubre - Diciembre"/>
    <n v="3"/>
    <n v="4"/>
    <s v="Jose Francisco Montufar Rodriguez."/>
    <s v="Cerrado"/>
    <s v="Diciembre"/>
    <m/>
  </r>
  <r>
    <n v="537"/>
    <n v="19950"/>
    <s v="Tramitar Peticiones"/>
    <d v="2019-12-03T00:00:00"/>
    <x v="2"/>
    <d v="2019-12-06T00:00:00"/>
    <s v="Octubre - Diciembre"/>
    <n v="3"/>
    <n v="4"/>
    <s v="sebastian alberto torres"/>
    <s v="Cerrado"/>
    <s v="Diciembre"/>
    <m/>
  </r>
  <r>
    <n v="538"/>
    <n v="19951"/>
    <s v="Tramitar Queja"/>
    <d v="2019-12-03T00:00:00"/>
    <x v="2"/>
    <s v="Pendiente"/>
    <s v="Pendiente"/>
    <s v="Pendiente"/>
    <s v="Pendiente"/>
    <s v="ARCENIO LEYVA RIVERA"/>
    <s v="Abierto"/>
    <s v="Pendiente"/>
    <m/>
  </r>
  <r>
    <n v="539"/>
    <n v="19952"/>
    <s v="Tramitar Peticiones"/>
    <d v="2019-12-03T00:00:00"/>
    <x v="2"/>
    <d v="2019-12-06T00:00:00"/>
    <s v="Octubre - Diciembre"/>
    <n v="3"/>
    <n v="4"/>
    <s v="SHIRLEY ANDREA SOLAQUE GONZALEZ"/>
    <s v="Cerrado"/>
    <s v="Diciembre"/>
    <m/>
  </r>
  <r>
    <n v="540"/>
    <n v="19953"/>
    <s v="Tramitar Peticiones"/>
    <d v="2019-12-03T00:00:00"/>
    <x v="2"/>
    <d v="2019-12-09T00:00:00"/>
    <s v="Octubre - Diciembre"/>
    <n v="6"/>
    <n v="5"/>
    <s v="jessica castro"/>
    <s v="Cerrado"/>
    <s v="Diciembre"/>
    <m/>
  </r>
  <r>
    <n v="541"/>
    <n v="19954"/>
    <s v="Tramitar Peticiones"/>
    <d v="2019-12-03T00:00:00"/>
    <x v="2"/>
    <d v="2019-12-09T00:00:00"/>
    <s v="Octubre - Diciembre"/>
    <n v="6"/>
    <n v="5"/>
    <s v="JOSE ANTONIO TIMANA DORADO"/>
    <s v="Cerrado"/>
    <s v="Diciembre"/>
    <m/>
  </r>
  <r>
    <n v="542"/>
    <n v="19955"/>
    <s v="Tramitar Peticiones"/>
    <d v="2019-12-03T00:00:00"/>
    <x v="2"/>
    <d v="2019-12-09T00:00:00"/>
    <s v="Octubre - Diciembre"/>
    <n v="6"/>
    <n v="5"/>
    <s v="ARISTIDES URIBE RAMIREZ"/>
    <s v="Cerrado"/>
    <s v="Diciembre"/>
    <m/>
  </r>
  <r>
    <n v="543"/>
    <n v="19956"/>
    <s v="Tramitar Reclamo"/>
    <d v="2019-12-04T00:00:00"/>
    <x v="2"/>
    <s v="Pendiente"/>
    <s v="Pendiente"/>
    <s v="Pendiente"/>
    <s v="Pendiente"/>
    <s v="Alexander León lara"/>
    <s v="Abierto"/>
    <s v="Pendiente"/>
    <m/>
  </r>
  <r>
    <n v="544"/>
    <n v="19957"/>
    <s v="Tramitar Queja"/>
    <d v="2019-12-04T00:00:00"/>
    <x v="2"/>
    <d v="2019-12-05T00:00:00"/>
    <s v="Octubre - Diciembre"/>
    <n v="1"/>
    <n v="2"/>
    <s v="FERNANDO CAVANZO RIOS"/>
    <s v="Cerrado"/>
    <s v="Diciembre"/>
    <m/>
  </r>
  <r>
    <n v="545"/>
    <n v="19958"/>
    <s v="Tramitar Queja"/>
    <d v="2019-12-04T00:00:00"/>
    <x v="2"/>
    <d v="2019-12-05T00:00:00"/>
    <s v="Octubre - Diciembre"/>
    <n v="1"/>
    <n v="2"/>
    <s v="Diana Fernanda Riascos Delgado"/>
    <s v="Cerrado"/>
    <s v="Diciembre"/>
    <m/>
  </r>
  <r>
    <n v="546"/>
    <n v="19959"/>
    <s v="Tramitar Peticiones"/>
    <d v="2019-12-04T00:00:00"/>
    <x v="2"/>
    <d v="2019-12-09T00:00:00"/>
    <s v="Octubre - Diciembre"/>
    <n v="5"/>
    <n v="4"/>
    <s v="TOBIAS RODRIGUEZ"/>
    <s v="Cerrado"/>
    <s v="Diciembre"/>
    <m/>
  </r>
  <r>
    <n v="547"/>
    <n v="19960"/>
    <s v="Tramitar Peticiones"/>
    <d v="2019-12-04T00:00:00"/>
    <x v="2"/>
    <d v="2019-12-09T00:00:00"/>
    <s v="Octubre - Diciembre"/>
    <n v="5"/>
    <n v="4"/>
    <s v="Luis Eduardo Paz Saavedra"/>
    <s v="Cerrado"/>
    <s v="Diciembre"/>
    <m/>
  </r>
  <r>
    <n v="548"/>
    <n v="19961"/>
    <s v="Tramitar Peticiones"/>
    <d v="2019-12-04T00:00:00"/>
    <x v="2"/>
    <d v="2019-12-09T00:00:00"/>
    <s v="Octubre - Diciembre"/>
    <n v="5"/>
    <n v="4"/>
    <s v="JAIRO LOPEZ"/>
    <s v="Cerrado"/>
    <s v="Diciembre"/>
    <m/>
  </r>
  <r>
    <n v="549"/>
    <n v="19962"/>
    <s v="Tramitar Queja"/>
    <d v="2019-12-04T00:00:00"/>
    <x v="2"/>
    <d v="2019-12-05T00:00:00"/>
    <s v="Octubre - Diciembre"/>
    <n v="1"/>
    <n v="2"/>
    <s v="john freddy barahona olarte"/>
    <s v="Cerrado"/>
    <s v="Diciembre"/>
    <m/>
  </r>
  <r>
    <n v="550"/>
    <n v="19963"/>
    <s v="Tramitar Reclamo"/>
    <d v="2019-12-04T00:00:00"/>
    <x v="2"/>
    <s v="Pendiente"/>
    <s v="Pendiente"/>
    <s v="Pendiente"/>
    <s v="Pendiente"/>
    <s v="GINNA PIÑERES DIAZ"/>
    <s v="Abierto"/>
    <s v="Pendiente"/>
    <m/>
  </r>
  <r>
    <n v="551"/>
    <n v="19964"/>
    <s v="Tramitar Peticiones"/>
    <d v="2019-12-04T00:00:00"/>
    <x v="2"/>
    <d v="2019-12-09T00:00:00"/>
    <s v="Octubre - Diciembre"/>
    <n v="5"/>
    <n v="4"/>
    <s v="Catalina Guerrero Guzmán"/>
    <s v="Cerrado"/>
    <s v="Diciembre"/>
    <m/>
  </r>
  <r>
    <n v="552"/>
    <n v="19965"/>
    <s v="Tramitar Peticiones"/>
    <d v="2019-12-04T00:00:00"/>
    <x v="2"/>
    <d v="2019-12-09T00:00:00"/>
    <s v="Octubre - Diciembre"/>
    <n v="5"/>
    <n v="4"/>
    <s v="Hernan Alonso Ospina Rubiano"/>
    <s v="Cerrado"/>
    <s v="Diciembre"/>
    <m/>
  </r>
  <r>
    <n v="553"/>
    <n v="19966"/>
    <s v="Tramitar Peticiones"/>
    <d v="2019-12-05T00:00:00"/>
    <x v="2"/>
    <d v="2019-12-10T00:00:00"/>
    <s v="Octubre - Diciembre"/>
    <n v="5"/>
    <n v="4"/>
    <s v="JOSE ANTONIO SANCHEZ ESPINEL"/>
    <s v="Cerrado"/>
    <s v="Diciembre"/>
    <m/>
  </r>
  <r>
    <n v="554"/>
    <n v="19967"/>
    <s v="Tramitar Queja"/>
    <d v="2019-12-05T00:00:00"/>
    <x v="2"/>
    <d v="2019-12-05T00:00:00"/>
    <s v="Octubre - Diciembre"/>
    <n v="0"/>
    <n v="1"/>
    <s v="Luis Guillermo Restrepo Gutierrez"/>
    <s v="Cerrado"/>
    <s v="Diciembre"/>
    <m/>
  </r>
  <r>
    <n v="555"/>
    <n v="19968"/>
    <s v="Tramitar Peticiones"/>
    <d v="2019-12-05T00:00:00"/>
    <x v="2"/>
    <d v="2019-12-10T00:00:00"/>
    <s v="Octubre - Diciembre"/>
    <n v="5"/>
    <n v="4"/>
    <s v="JAIRO LOPEZ"/>
    <s v="Cerrado"/>
    <s v="Diciembre"/>
    <m/>
  </r>
  <r>
    <n v="556"/>
    <n v="19969"/>
    <s v="Tramitar Queja"/>
    <d v="2019-12-05T00:00:00"/>
    <x v="2"/>
    <s v="Pendiente"/>
    <s v="Pendiente"/>
    <s v="Pendiente"/>
    <s v="Pendiente"/>
    <s v="DALMIRO DEL CARMEN BARRIOS POSSO"/>
    <s v="Abierto"/>
    <s v="Pendiente"/>
    <m/>
  </r>
  <r>
    <n v="557"/>
    <n v="19970"/>
    <s v="Tramitar Queja"/>
    <d v="2019-12-05T00:00:00"/>
    <x v="2"/>
    <d v="2019-12-10T00:00:00"/>
    <s v="Octubre - Diciembre"/>
    <n v="5"/>
    <n v="4"/>
    <s v="Luis Alejandro Torres Valentin"/>
    <s v="Cerrado"/>
    <s v="Diciembre"/>
    <m/>
  </r>
  <r>
    <n v="558"/>
    <n v="19971"/>
    <s v="Tramitar Peticiones"/>
    <d v="2019-12-05T00:00:00"/>
    <x v="2"/>
    <d v="2019-12-10T00:00:00"/>
    <s v="Octubre - Diciembre"/>
    <n v="5"/>
    <n v="4"/>
    <s v="JANETH CASTILLO"/>
    <s v="Cerrado"/>
    <s v="Diciembre"/>
    <m/>
  </r>
  <r>
    <n v="559"/>
    <n v="19972"/>
    <s v="Tramitar Peticiones"/>
    <d v="2019-12-05T00:00:00"/>
    <x v="2"/>
    <d v="2019-12-12T00:00:00"/>
    <s v="Octubre - Diciembre"/>
    <n v="7"/>
    <n v="6"/>
    <s v="JUAN PABLO CALLEJAS"/>
    <s v="Cerrado"/>
    <s v="Diciembre"/>
    <m/>
  </r>
  <r>
    <n v="560"/>
    <n v="19973"/>
    <s v="Tramitar Peticiones"/>
    <d v="2019-12-05T00:00:00"/>
    <x v="2"/>
    <d v="2019-12-12T00:00:00"/>
    <s v="Octubre - Diciembre"/>
    <n v="7"/>
    <n v="6"/>
    <s v="Teguia Logistica e Información S.A.S ahora Cloud And Technology Solutions S.A.S"/>
    <s v="Cerrado"/>
    <s v="Diciembre"/>
    <m/>
  </r>
  <r>
    <n v="561"/>
    <n v="19974"/>
    <s v="Tramitar Peticiones"/>
    <d v="2019-12-05T00:00:00"/>
    <x v="2"/>
    <d v="2019-12-12T00:00:00"/>
    <s v="Octubre - Diciembre"/>
    <n v="7"/>
    <n v="6"/>
    <s v="STEVEN BOTERO"/>
    <s v="Cerrado"/>
    <s v="Diciembre"/>
    <m/>
  </r>
  <r>
    <n v="562"/>
    <n v="19975"/>
    <s v="Tramitar Queja"/>
    <d v="2019-12-05T00:00:00"/>
    <x v="2"/>
    <s v="Pendiente"/>
    <s v="Pendiente"/>
    <s v="Pendiente"/>
    <s v="Pendiente"/>
    <s v="Jessica Patricia Vargas Fuentes"/>
    <s v="Abierto"/>
    <s v="Pendiente"/>
    <m/>
  </r>
  <r>
    <n v="563"/>
    <n v="19976"/>
    <s v="Tramitar Peticiones"/>
    <d v="2019-12-05T00:00:00"/>
    <x v="2"/>
    <d v="2019-12-12T00:00:00"/>
    <s v="Octubre - Diciembre"/>
    <n v="7"/>
    <n v="6"/>
    <s v="edwin erazo henao"/>
    <s v="Cerrado"/>
    <s v="Diciembre"/>
    <m/>
  </r>
  <r>
    <n v="564"/>
    <n v="19977"/>
    <s v="Tramitar Peticiones"/>
    <d v="2019-12-05T00:00:00"/>
    <x v="2"/>
    <d v="2019-12-12T00:00:00"/>
    <s v="Octubre - Diciembre"/>
    <n v="7"/>
    <n v="6"/>
    <s v="jonathan andres avila montilla"/>
    <s v="Cerrado"/>
    <s v="Diciembre"/>
    <m/>
  </r>
  <r>
    <n v="565"/>
    <n v="19978"/>
    <s v="Tramitar Peticiones"/>
    <d v="2019-12-05T00:00:00"/>
    <x v="2"/>
    <d v="2019-12-12T00:00:00"/>
    <s v="Octubre - Diciembre"/>
    <n v="7"/>
    <n v="6"/>
    <s v="ESPERANZA DUCUARA POVEDA"/>
    <s v="Cerrado"/>
    <s v="Diciembre"/>
    <m/>
  </r>
  <r>
    <n v="566"/>
    <n v="19979"/>
    <s v="Tramitar Peticiones"/>
    <d v="2019-12-06T00:00:00"/>
    <x v="2"/>
    <d v="2019-12-13T00:00:00"/>
    <s v="Octubre - Diciembre"/>
    <n v="7"/>
    <n v="6"/>
    <s v="CONDE ABOGADOS ASOCIADOS S.A.S."/>
    <s v="Cerrado"/>
    <s v="Diciembre"/>
    <m/>
  </r>
  <r>
    <n v="567"/>
    <n v="19980"/>
    <s v="Tramitar Queja"/>
    <d v="2019-12-06T00:00:00"/>
    <x v="2"/>
    <s v="Pendiente"/>
    <s v="Pendiente"/>
    <s v="Pendiente"/>
    <s v="Pendiente"/>
    <s v="Anjhydalid Ruales Escobar"/>
    <s v="Abierto"/>
    <s v="Pendiente"/>
    <m/>
  </r>
  <r>
    <n v="568"/>
    <n v="19981"/>
    <s v="Tramitar Peticiones"/>
    <d v="2019-12-06T00:00:00"/>
    <x v="2"/>
    <d v="2019-12-13T00:00:00"/>
    <s v="Octubre - Diciembre"/>
    <n v="7"/>
    <n v="6"/>
    <s v="JOSE ANTONIO DUQUE BELTRAN"/>
    <s v="Cerrado"/>
    <s v="Diciembre"/>
    <m/>
  </r>
  <r>
    <n v="569"/>
    <n v="19982"/>
    <s v="Tramitar Peticiones"/>
    <d v="2019-12-06T00:00:00"/>
    <x v="2"/>
    <d v="2019-12-13T00:00:00"/>
    <s v="Octubre - Diciembre"/>
    <n v="7"/>
    <n v="6"/>
    <s v="LAURA GUERRERO"/>
    <s v="Cerrado"/>
    <s v="Diciembre"/>
    <m/>
  </r>
  <r>
    <n v="570"/>
    <n v="19983"/>
    <s v="Tramitar Peticiones"/>
    <d v="2019-12-06T00:00:00"/>
    <x v="2"/>
    <d v="2019-12-13T00:00:00"/>
    <s v="Octubre - Diciembre"/>
    <n v="7"/>
    <n v="6"/>
    <s v="JESUS EMILIO TOBON VILLA"/>
    <s v="Cerrado"/>
    <s v="Diciembre"/>
    <m/>
  </r>
  <r>
    <n v="571"/>
    <n v="19984"/>
    <s v="Tramitar Queja"/>
    <d v="2019-12-06T00:00:00"/>
    <x v="2"/>
    <d v="2019-12-09T00:00:00"/>
    <s v="Octubre - Diciembre"/>
    <n v="3"/>
    <n v="2"/>
    <s v="Ingrid Johanna Cardona"/>
    <s v="Cerrado"/>
    <s v="Diciembre"/>
    <m/>
  </r>
  <r>
    <n v="572"/>
    <n v="19985"/>
    <s v="Tramitar Queja"/>
    <d v="2019-12-06T00:00:00"/>
    <x v="2"/>
    <d v="2019-12-13T00:00:00"/>
    <s v="Octubre - Diciembre"/>
    <n v="7"/>
    <n v="6"/>
    <s v="Luis carlos Rubio"/>
    <s v="Cerrado"/>
    <s v="Diciembre"/>
    <m/>
  </r>
  <r>
    <n v="573"/>
    <n v="19986"/>
    <s v="Tramitar Peticiones"/>
    <d v="2019-12-06T00:00:00"/>
    <x v="2"/>
    <d v="2019-12-13T00:00:00"/>
    <s v="Octubre - Diciembre"/>
    <n v="7"/>
    <n v="6"/>
    <s v="JOSÉ JAIR SALINAS"/>
    <s v="Cerrado"/>
    <s v="Diciembre"/>
    <m/>
  </r>
  <r>
    <n v="574"/>
    <n v="19987"/>
    <s v="Tramitar Reclamo"/>
    <d v="2019-12-06T00:00:00"/>
    <x v="2"/>
    <d v="2019-12-09T00:00:00"/>
    <s v="Octubre - Diciembre"/>
    <n v="3"/>
    <n v="2"/>
    <s v="BEATRIZ EUGENIA MANRIQUE OSORIO"/>
    <s v="Cerrado"/>
    <s v="Diciembre"/>
    <m/>
  </r>
  <r>
    <n v="575"/>
    <n v="19988"/>
    <s v="Tramitar Peticiones"/>
    <d v="2019-12-06T00:00:00"/>
    <x v="2"/>
    <d v="2019-12-13T00:00:00"/>
    <s v="Octubre - Diciembre"/>
    <n v="7"/>
    <n v="6"/>
    <s v="RAUL RUEDA RODRIGUEZ"/>
    <s v="Cerrado"/>
    <s v="Diciembre"/>
    <m/>
  </r>
  <r>
    <n v="576"/>
    <n v="19989"/>
    <s v="Tramitar Peticiones"/>
    <d v="2019-12-06T00:00:00"/>
    <x v="2"/>
    <d v="2019-12-13T00:00:00"/>
    <s v="Octubre - Diciembre"/>
    <n v="7"/>
    <n v="6"/>
    <s v="LUIS ERNESTO GARCIA GIRON"/>
    <s v="Cerrado"/>
    <s v="Diciembre"/>
    <m/>
  </r>
  <r>
    <n v="577"/>
    <n v="19990"/>
    <s v="Tramitar Peticiones"/>
    <d v="2019-12-06T00:00:00"/>
    <x v="2"/>
    <d v="2019-12-13T00:00:00"/>
    <s v="Octubre - Diciembre"/>
    <n v="7"/>
    <n v="6"/>
    <s v="JOSE DE LOS REYES PLAZAS CARREÑO"/>
    <s v="Cerrado"/>
    <s v="Diciembre"/>
    <m/>
  </r>
  <r>
    <n v="578"/>
    <n v="19991"/>
    <s v="Tramitar Peticiones"/>
    <d v="2019-12-06T00:00:00"/>
    <x v="2"/>
    <d v="2019-12-13T00:00:00"/>
    <s v="Octubre - Diciembre"/>
    <n v="7"/>
    <n v="6"/>
    <s v="jose miguel robayo runza"/>
    <s v="Cerrado"/>
    <s v="Diciembre"/>
    <m/>
  </r>
  <r>
    <n v="579"/>
    <n v="19992"/>
    <s v="Tramitar Queja"/>
    <d v="2019-12-08T00:00:00"/>
    <x v="2"/>
    <d v="2019-12-09T00:00:00"/>
    <s v="Octubre - Diciembre"/>
    <n v="1"/>
    <n v="1"/>
    <s v="MARIA QUINTERO DE FUENTES"/>
    <s v="Cerrado"/>
    <s v="Diciembre"/>
    <m/>
  </r>
  <r>
    <n v="580"/>
    <n v="19993"/>
    <s v="Tramitar Peticiones"/>
    <d v="2019-12-09T00:00:00"/>
    <x v="2"/>
    <d v="2019-12-13T00:00:00"/>
    <s v="Octubre - Diciembre"/>
    <n v="4"/>
    <n v="5"/>
    <s v="OSCAR DARIO BULA FLOREZ"/>
    <s v="Cerrado"/>
    <s v="Diciembre"/>
    <m/>
  </r>
  <r>
    <n v="581"/>
    <n v="19994"/>
    <s v="Tramitar Peticiones"/>
    <d v="2019-12-09T00:00:00"/>
    <x v="2"/>
    <d v="2019-12-13T00:00:00"/>
    <s v="Octubre - Diciembre"/>
    <n v="4"/>
    <n v="5"/>
    <s v="ALEX NIETO"/>
    <s v="Cerrado"/>
    <s v="Diciembre"/>
    <m/>
  </r>
  <r>
    <n v="582"/>
    <n v="19995"/>
    <s v="Tramitar Peticiones"/>
    <d v="2019-12-09T00:00:00"/>
    <x v="2"/>
    <d v="2019-12-13T00:00:00"/>
    <s v="Octubre - Diciembre"/>
    <n v="4"/>
    <n v="5"/>
    <s v="INACSA S.A.S"/>
    <s v="Cerrado"/>
    <s v="Diciembre"/>
    <m/>
  </r>
  <r>
    <n v="583"/>
    <n v="19996"/>
    <s v="Tramitar Peticiones"/>
    <d v="2019-12-09T00:00:00"/>
    <x v="2"/>
    <d v="2019-12-13T00:00:00"/>
    <s v="Octubre - Diciembre"/>
    <n v="4"/>
    <n v="5"/>
    <s v="MARIO ENRIQUE CORREAL MARTINEZ"/>
    <s v="Cerrado"/>
    <s v="Diciembre"/>
    <m/>
  </r>
  <r>
    <n v="584"/>
    <n v="19997"/>
    <s v="Tramitar Queja"/>
    <d v="2019-12-09T00:00:00"/>
    <x v="2"/>
    <s v="Pendiente"/>
    <s v="Pendiente"/>
    <s v="Pendiente"/>
    <s v="Pendiente"/>
    <s v="MARIO ENRIQUE CORREAL MARTINEZ"/>
    <s v="Abierto"/>
    <s v="Pendiente"/>
    <m/>
  </r>
  <r>
    <n v="585"/>
    <n v="19998"/>
    <s v="Tramitar Peticiones"/>
    <d v="2019-12-09T00:00:00"/>
    <x v="2"/>
    <d v="2019-12-13T00:00:00"/>
    <s v="Octubre - Diciembre"/>
    <n v="4"/>
    <n v="5"/>
    <s v="MARIA TEOTISTE MENESES DE LEGUIZAMON"/>
    <s v="Cerrado"/>
    <s v="Diciembre"/>
    <m/>
  </r>
  <r>
    <n v="586"/>
    <n v="19999"/>
    <s v="Tramitar Peticiones"/>
    <d v="2019-12-09T00:00:00"/>
    <x v="2"/>
    <d v="2019-12-13T00:00:00"/>
    <s v="Octubre - Diciembre"/>
    <n v="4"/>
    <n v="5"/>
    <s v="Zoila edith ternera de la cruz"/>
    <s v="Cerrado"/>
    <s v="Diciembre"/>
    <m/>
  </r>
  <r>
    <n v="587"/>
    <n v="20000"/>
    <s v="Tramitar Peticiones"/>
    <d v="2019-12-09T00:00:00"/>
    <x v="2"/>
    <d v="2019-12-13T00:00:00"/>
    <s v="Octubre - Diciembre"/>
    <n v="4"/>
    <n v="5"/>
    <s v="Luis Alejandro Torres Valentin"/>
    <s v="Cerrado"/>
    <s v="Diciembre"/>
    <m/>
  </r>
  <r>
    <n v="588"/>
    <n v="20001"/>
    <s v="Tramitar Reclamo"/>
    <d v="2019-12-09T00:00:00"/>
    <x v="2"/>
    <s v="Pendiente"/>
    <s v="Pendiente"/>
    <s v="Pendiente"/>
    <s v="Pendiente"/>
    <s v="john jairo botero mesa"/>
    <s v="Abierto"/>
    <s v="Pendiente"/>
    <m/>
  </r>
  <r>
    <n v="589"/>
    <n v="20002"/>
    <s v="Tramitar Reclamo"/>
    <d v="2019-12-09T00:00:00"/>
    <x v="2"/>
    <s v="Pendiente"/>
    <s v="Pendiente"/>
    <s v="Pendiente"/>
    <s v="Pendiente"/>
    <s v="john jairo botero mesa"/>
    <s v="Abierto"/>
    <s v="Pendiente"/>
    <m/>
  </r>
  <r>
    <n v="590"/>
    <n v="20003"/>
    <s v="Tramitar Peticiones"/>
    <d v="2019-12-09T00:00:00"/>
    <x v="2"/>
    <d v="2019-12-13T00:00:00"/>
    <s v="Octubre - Diciembre"/>
    <n v="4"/>
    <n v="5"/>
    <s v="RAFAEL SEGUNDO LOPEZ"/>
    <s v="Cerrado"/>
    <s v="Diciembre"/>
    <m/>
  </r>
  <r>
    <n v="591"/>
    <n v="20004"/>
    <s v="Tramitar Queja"/>
    <d v="2019-12-09T00:00:00"/>
    <x v="2"/>
    <d v="2019-12-18T00:00:00"/>
    <s v="Octubre - Diciembre"/>
    <n v="9"/>
    <n v="8"/>
    <s v="ricaurte ovalle moreno"/>
    <s v="Cerrado"/>
    <s v="Diciembre"/>
    <m/>
  </r>
  <r>
    <n v="592"/>
    <n v="20005"/>
    <s v="Tramitar Peticiones"/>
    <d v="2019-12-09T00:00:00"/>
    <x v="2"/>
    <d v="2019-12-13T00:00:00"/>
    <s v="Octubre - Diciembre"/>
    <n v="4"/>
    <n v="5"/>
    <s v="Daniela santofimio"/>
    <s v="Cerrado"/>
    <s v="Diciembre"/>
    <m/>
  </r>
  <r>
    <n v="593"/>
    <n v="20006"/>
    <s v="Tramitar Peticiones"/>
    <d v="2019-12-10T00:00:00"/>
    <x v="2"/>
    <d v="2019-12-13T00:00:00"/>
    <s v="Octubre - Diciembre"/>
    <n v="3"/>
    <n v="4"/>
    <s v="ADIEL DE JESUS PEREZ TORRES"/>
    <s v="Cerrado"/>
    <s v="Diciembre"/>
    <m/>
  </r>
  <r>
    <n v="594"/>
    <n v="20007"/>
    <s v="Tramitar Reclamo"/>
    <d v="2019-12-10T00:00:00"/>
    <x v="2"/>
    <d v="2019-12-13T00:00:00"/>
    <s v="Octubre - Diciembre"/>
    <n v="3"/>
    <n v="4"/>
    <s v="David Estiven Galindo Rodriguez"/>
    <s v="Cerrado"/>
    <s v="Diciembre"/>
    <m/>
  </r>
  <r>
    <n v="595"/>
    <n v="20008"/>
    <s v="Tramitar Peticiones"/>
    <d v="2019-12-10T00:00:00"/>
    <x v="2"/>
    <d v="2019-12-13T00:00:00"/>
    <s v="Octubre - Diciembre"/>
    <n v="3"/>
    <n v="4"/>
    <s v="ISMAEL CHINCHILLA"/>
    <s v="Cerrado"/>
    <s v="Diciembre"/>
    <m/>
  </r>
  <r>
    <n v="596"/>
    <n v="20009"/>
    <s v="Tramitar Peticiones"/>
    <d v="2019-12-10T00:00:00"/>
    <x v="2"/>
    <d v="2019-12-13T00:00:00"/>
    <s v="Octubre - Diciembre"/>
    <n v="3"/>
    <n v="4"/>
    <s v="Ivan Camilo Diaz Gonzalez"/>
    <s v="Cerrado"/>
    <s v="Diciembre"/>
    <m/>
  </r>
  <r>
    <n v="597"/>
    <n v="20010"/>
    <s v="Tramitar Peticiones"/>
    <d v="2019-12-10T00:00:00"/>
    <x v="2"/>
    <d v="2019-12-13T00:00:00"/>
    <s v="Octubre - Diciembre"/>
    <n v="3"/>
    <n v="4"/>
    <s v="EFRAÍN ELÍAS SILVA SÁNCHEZ"/>
    <s v="Cerrado"/>
    <s v="Diciembre"/>
    <m/>
  </r>
  <r>
    <n v="598"/>
    <n v="20011"/>
    <s v="Tramitar Peticiones"/>
    <d v="2019-12-10T00:00:00"/>
    <x v="2"/>
    <d v="2019-12-13T00:00:00"/>
    <s v="Octubre - Diciembre"/>
    <n v="3"/>
    <n v="4"/>
    <s v="JUAN PABLO PÉREZ NOREÑA"/>
    <s v="Cerrado"/>
    <s v="Diciembre"/>
    <m/>
  </r>
  <r>
    <n v="599"/>
    <n v="20012"/>
    <s v="Tramitar Peticiones"/>
    <d v="2019-12-10T00:00:00"/>
    <x v="2"/>
    <d v="2019-12-13T00:00:00"/>
    <s v="Octubre - Diciembre"/>
    <n v="3"/>
    <n v="4"/>
    <s v="Adriana Marcela mejia Jimenez"/>
    <s v="Cerrado"/>
    <s v="Diciembre"/>
    <m/>
  </r>
  <r>
    <n v="600"/>
    <n v="20013"/>
    <s v="Tramitar Queja"/>
    <d v="2019-12-10T00:00:00"/>
    <x v="2"/>
    <d v="2019-12-18T00:00:00"/>
    <s v="Octubre - Diciembre"/>
    <n v="8"/>
    <n v="7"/>
    <s v="DARLY JULIETH GIRALDO VALENCIA"/>
    <s v="Cerrado"/>
    <s v="Diciembre"/>
    <m/>
  </r>
  <r>
    <n v="601"/>
    <n v="20014"/>
    <s v="Asignar Sugerencia"/>
    <d v="2019-12-10T00:00:00"/>
    <x v="2"/>
    <d v="2019-12-16T00:00:00"/>
    <s v="Octubre - Diciembre"/>
    <n v="6"/>
    <n v="5"/>
    <s v="Angie Milena Gómez Díaz"/>
    <s v="Cerrado"/>
    <s v="Diciembre"/>
    <m/>
  </r>
  <r>
    <n v="602"/>
    <n v="20015"/>
    <s v="Tramitar Peticiones"/>
    <d v="2019-12-10T00:00:00"/>
    <x v="2"/>
    <d v="2019-12-13T00:00:00"/>
    <s v="Octubre - Diciembre"/>
    <n v="3"/>
    <n v="4"/>
    <s v="GUSTAVO ANTONIO CADENA SUAREZ"/>
    <s v="Cerrado"/>
    <s v="Diciembre"/>
    <m/>
  </r>
  <r>
    <n v="603"/>
    <n v="20016"/>
    <s v="Tramitar Queja"/>
    <d v="2019-12-10T00:00:00"/>
    <x v="2"/>
    <d v="2019-12-18T00:00:00"/>
    <s v="Octubre - Diciembre"/>
    <n v="8"/>
    <n v="7"/>
    <s v="MARIA MERCEDES VARGAS"/>
    <s v="Cerrado"/>
    <s v="Diciembre"/>
    <m/>
  </r>
  <r>
    <n v="604"/>
    <n v="20017"/>
    <s v="Tramitar Reclamo"/>
    <d v="2019-12-10T00:00:00"/>
    <x v="2"/>
    <s v="Pendiente"/>
    <s v="Pendiente"/>
    <s v="Pendiente"/>
    <s v="Pendiente"/>
    <s v="JAVIER ALEXANDER DIAZ TOVAR"/>
    <s v="Abierto"/>
    <s v="Pendiente"/>
    <m/>
  </r>
  <r>
    <n v="605"/>
    <n v="20018"/>
    <s v="Tramitar Queja"/>
    <d v="2019-12-10T00:00:00"/>
    <x v="2"/>
    <d v="2019-12-18T00:00:00"/>
    <s v="Octubre - Diciembre"/>
    <n v="8"/>
    <n v="7"/>
    <s v="MARLENY PEREZ RENDON"/>
    <s v="Cerrado"/>
    <s v="Diciembre"/>
    <m/>
  </r>
  <r>
    <n v="606"/>
    <n v="20019"/>
    <s v="Tramitar Queja"/>
    <d v="2019-12-10T00:00:00"/>
    <x v="2"/>
    <d v="2019-12-19T00:00:00"/>
    <s v="Octubre - Diciembre"/>
    <n v="9"/>
    <n v="8"/>
    <s v="JAVIER ALEXANDER DIAZ TOVAR"/>
    <s v="Cerrado"/>
    <s v="Diciembre"/>
    <m/>
  </r>
  <r>
    <n v="607"/>
    <n v="20020"/>
    <s v="Tramitar Queja"/>
    <d v="2019-12-10T00:00:00"/>
    <x v="2"/>
    <d v="2019-12-19T00:00:00"/>
    <s v="Octubre - Diciembre"/>
    <n v="9"/>
    <n v="8"/>
    <s v="NATALIA MORALES PALOMINO"/>
    <s v="Cerrado"/>
    <s v="Diciembre"/>
    <m/>
  </r>
  <r>
    <n v="608"/>
    <n v="20021"/>
    <s v="Tramitar Peticiones"/>
    <d v="2019-12-11T00:00:00"/>
    <x v="2"/>
    <d v="2019-12-13T00:00:00"/>
    <s v="Octubre - Diciembre"/>
    <n v="2"/>
    <n v="3"/>
    <s v="diego johany escobar guinea"/>
    <s v="Cerrado"/>
    <s v="Diciembre"/>
    <m/>
  </r>
  <r>
    <n v="609"/>
    <n v="20022"/>
    <s v="Asignar Sugerencia"/>
    <d v="2019-12-11T00:00:00"/>
    <x v="2"/>
    <d v="2019-12-13T00:00:00"/>
    <s v="Octubre - Diciembre"/>
    <n v="2"/>
    <n v="3"/>
    <s v="leidy Muñoz"/>
    <s v="Cerrado"/>
    <s v="Diciembre"/>
    <m/>
  </r>
  <r>
    <n v="610"/>
    <n v="20023"/>
    <s v="Tramitar Queja"/>
    <d v="2019-12-11T00:00:00"/>
    <x v="2"/>
    <s v="Pendiente"/>
    <s v="Pendiente"/>
    <s v="Pendiente"/>
    <s v="Pendiente"/>
    <s v="Sandra moscoso"/>
    <s v="Abierto"/>
    <s v="Pendiente"/>
    <m/>
  </r>
  <r>
    <n v="611"/>
    <n v="20024"/>
    <s v="Tramitar Peticiones"/>
    <d v="2019-12-11T00:00:00"/>
    <x v="2"/>
    <d v="2019-12-13T00:00:00"/>
    <s v="Octubre - Diciembre"/>
    <n v="2"/>
    <n v="3"/>
    <s v="Sandra Bustamante"/>
    <s v="Cerrado"/>
    <s v="Diciembre"/>
    <m/>
  </r>
  <r>
    <n v="612"/>
    <n v="20025"/>
    <s v="Tramitar Peticiones"/>
    <d v="2019-12-11T00:00:00"/>
    <x v="2"/>
    <d v="2019-12-13T00:00:00"/>
    <s v="Octubre - Diciembre"/>
    <n v="2"/>
    <n v="3"/>
    <s v="Ginna Sarmiento"/>
    <s v="Cerrado"/>
    <s v="Diciembre"/>
    <m/>
  </r>
  <r>
    <n v="613"/>
    <n v="20026"/>
    <s v="Tramitar Peticiones"/>
    <d v="2019-12-11T00:00:00"/>
    <x v="2"/>
    <d v="2019-12-13T00:00:00"/>
    <s v="Octubre - Diciembre"/>
    <n v="2"/>
    <n v="3"/>
    <s v="ROBINSON TORRES"/>
    <s v="Cerrado"/>
    <s v="Diciembre"/>
    <m/>
  </r>
  <r>
    <n v="614"/>
    <n v="20027"/>
    <s v="Tramitar Queja"/>
    <d v="2019-12-11T00:00:00"/>
    <x v="2"/>
    <d v="2019-12-19T00:00:00"/>
    <s v="Octubre - Diciembre"/>
    <n v="8"/>
    <n v="7"/>
    <s v="WILFER ANDREY MARIN JARAMILLO"/>
    <s v="Cerrado"/>
    <s v="Diciembre"/>
    <m/>
  </r>
  <r>
    <n v="615"/>
    <n v="20028"/>
    <s v="Tramitar Peticiones"/>
    <d v="2019-12-11T00:00:00"/>
    <x v="2"/>
    <d v="2019-12-13T00:00:00"/>
    <s v="Octubre - Diciembre"/>
    <n v="2"/>
    <n v="3"/>
    <s v="Luz Marina Mora"/>
    <s v="Cerrado"/>
    <s v="Diciembre"/>
    <m/>
  </r>
  <r>
    <n v="616"/>
    <n v="20029"/>
    <s v="Tramitar Queja"/>
    <d v="2019-12-11T00:00:00"/>
    <x v="2"/>
    <d v="2019-12-19T00:00:00"/>
    <s v="Octubre - Diciembre"/>
    <n v="8"/>
    <n v="7"/>
    <s v="andres mauricio jaramillo bedoya"/>
    <s v="Cerrado"/>
    <s v="Diciembre"/>
    <m/>
  </r>
  <r>
    <n v="617"/>
    <n v="20030"/>
    <s v="Tramitar Queja"/>
    <d v="2019-12-11T00:00:00"/>
    <x v="2"/>
    <d v="2019-12-19T00:00:00"/>
    <s v="Octubre - Diciembre"/>
    <n v="8"/>
    <n v="7"/>
    <s v="Lilia Esperanza Valbuena Rodriguez"/>
    <s v="Cerrado"/>
    <s v="Diciembre"/>
    <m/>
  </r>
  <r>
    <n v="618"/>
    <n v="20031"/>
    <s v="Tramitar Peticiones"/>
    <d v="2019-12-11T00:00:00"/>
    <x v="2"/>
    <d v="2019-12-13T00:00:00"/>
    <s v="Octubre - Diciembre"/>
    <n v="2"/>
    <n v="3"/>
    <s v="LUIS ALFONSO TORRES ERASO"/>
    <s v="Cerrado"/>
    <s v="Diciembre"/>
    <m/>
  </r>
  <r>
    <n v="619"/>
    <n v="20032"/>
    <s v="Tramitar Queja"/>
    <d v="2019-12-11T00:00:00"/>
    <x v="2"/>
    <d v="2019-12-19T00:00:00"/>
    <s v="Octubre - Diciembre"/>
    <n v="8"/>
    <n v="7"/>
    <s v="Ruby Cabarcas Mercafo"/>
    <s v="Cerrado"/>
    <s v="Diciembre"/>
    <m/>
  </r>
  <r>
    <n v="620"/>
    <n v="20033"/>
    <s v="Tramitar Peticiones"/>
    <d v="2019-12-12T00:00:00"/>
    <x v="2"/>
    <d v="2019-12-13T00:00:00"/>
    <s v="Octubre - Diciembre"/>
    <n v="1"/>
    <n v="2"/>
    <s v="JOSUE RAMOS VANEGAS"/>
    <s v="Cerrado"/>
    <s v="Diciembre"/>
    <m/>
  </r>
  <r>
    <n v="621"/>
    <n v="20034"/>
    <s v="Tramitar Peticiones"/>
    <d v="2019-12-12T00:00:00"/>
    <x v="2"/>
    <d v="2019-12-13T00:00:00"/>
    <s v="Octubre - Diciembre"/>
    <n v="1"/>
    <n v="2"/>
    <s v="Juan David Caro Castañeda"/>
    <s v="Cerrado"/>
    <s v="Diciembre"/>
    <m/>
  </r>
  <r>
    <n v="622"/>
    <n v="20035"/>
    <s v="Tramitar Queja"/>
    <d v="2019-12-12T00:00:00"/>
    <x v="2"/>
    <s v="Pendiente"/>
    <s v="Pendiente"/>
    <s v="Pendiente"/>
    <s v="Pendiente"/>
    <s v="OLGA LUCIA GRISALES"/>
    <s v="Abierto"/>
    <s v="Pendiente"/>
    <m/>
  </r>
  <r>
    <n v="623"/>
    <n v="20036"/>
    <s v="Tramitar Queja"/>
    <d v="2019-12-12T00:00:00"/>
    <x v="2"/>
    <d v="2019-12-19T00:00:00"/>
    <s v="Octubre - Diciembre"/>
    <n v="7"/>
    <n v="6"/>
    <s v="maria lucero jaramillo gomez"/>
    <s v="Cerrado"/>
    <s v="Diciembre"/>
    <m/>
  </r>
  <r>
    <n v="624"/>
    <n v="20037"/>
    <s v="Tramitar Peticiones"/>
    <d v="2019-12-12T00:00:00"/>
    <x v="2"/>
    <d v="2019-12-13T00:00:00"/>
    <s v="Octubre - Diciembre"/>
    <n v="1"/>
    <n v="2"/>
    <s v="MONICA CORONADO MEDELLIN"/>
    <s v="Cerrado"/>
    <s v="Diciembre"/>
    <m/>
  </r>
  <r>
    <n v="625"/>
    <n v="20038"/>
    <s v="Tramitar Peticiones"/>
    <d v="2019-12-12T00:00:00"/>
    <x v="2"/>
    <d v="2019-12-13T00:00:00"/>
    <s v="Octubre - Diciembre"/>
    <n v="1"/>
    <n v="2"/>
    <s v="JUAN DAVID CASTRO"/>
    <s v="Cerrado"/>
    <s v="Diciembre"/>
    <m/>
  </r>
  <r>
    <n v="626"/>
    <n v="20039"/>
    <s v="Tramitar Queja"/>
    <d v="2019-12-12T00:00:00"/>
    <x v="2"/>
    <d v="2019-12-19T00:00:00"/>
    <s v="Octubre - Diciembre"/>
    <n v="7"/>
    <n v="6"/>
    <s v="Felipe Cortes Clopatofsky"/>
    <s v="Cerrado"/>
    <s v="Diciembre"/>
    <m/>
  </r>
  <r>
    <n v="627"/>
    <n v="20040"/>
    <s v="Tramitar Queja"/>
    <d v="2019-12-13T00:00:00"/>
    <x v="2"/>
    <d v="2019-12-19T00:00:00"/>
    <s v="Octubre - Diciembre"/>
    <n v="6"/>
    <n v="5"/>
    <s v="OSCAR MAURICIO ORTIZ SIERRA"/>
    <s v="Cerrado"/>
    <s v="Diciembre"/>
    <m/>
  </r>
  <r>
    <n v="628"/>
    <n v="20041"/>
    <s v="Tramitar Peticiones"/>
    <d v="2019-12-13T00:00:00"/>
    <x v="2"/>
    <d v="2019-12-16T00:00:00"/>
    <s v="Octubre - Diciembre"/>
    <n v="3"/>
    <n v="2"/>
    <s v="SECUNDINO MORA - SANDRA XIMENA MORA"/>
    <s v="Cerrado"/>
    <s v="Diciembre"/>
    <m/>
  </r>
  <r>
    <n v="629"/>
    <n v="20042"/>
    <s v="Tramitar Peticiones"/>
    <d v="2019-12-13T00:00:00"/>
    <x v="2"/>
    <d v="2019-12-16T00:00:00"/>
    <s v="Octubre - Diciembre"/>
    <n v="3"/>
    <n v="2"/>
    <s v="IVAN ENRIQUE RAMIREZ MUÑOZ"/>
    <s v="Cerrado"/>
    <s v="Diciembre"/>
    <m/>
  </r>
  <r>
    <n v="630"/>
    <n v="20043"/>
    <s v="Tramitar Peticiones"/>
    <d v="2019-12-13T00:00:00"/>
    <x v="2"/>
    <d v="2019-12-16T00:00:00"/>
    <s v="Octubre - Diciembre"/>
    <n v="3"/>
    <n v="2"/>
    <s v="CENTRAL DE INVERSIONES S.A. - CISA"/>
    <s v="Cerrado"/>
    <s v="Diciembre"/>
    <m/>
  </r>
  <r>
    <n v="631"/>
    <n v="20044"/>
    <s v="Tramitar Reclamo"/>
    <d v="2019-12-13T00:00:00"/>
    <x v="2"/>
    <d v="2019-12-23T00:00:00"/>
    <s v="Octubre - Diciembre"/>
    <n v="10"/>
    <n v="7"/>
    <s v="JUAN CARLOS GOMEZ GIRALDO"/>
    <s v="Cerrado"/>
    <s v="Diciembre"/>
    <m/>
  </r>
  <r>
    <n v="632"/>
    <n v="20045"/>
    <s v="Tramitar Queja"/>
    <d v="2019-12-13T00:00:00"/>
    <x v="2"/>
    <d v="2019-12-19T00:00:00"/>
    <s v="Octubre - Diciembre"/>
    <n v="6"/>
    <n v="5"/>
    <s v="BEATRIZ CLEMENCIA GARCIA ESCOBAR"/>
    <s v="Cerrado"/>
    <s v="Diciembre"/>
    <m/>
  </r>
  <r>
    <n v="633"/>
    <n v="20046"/>
    <s v="Tramitar Peticiones"/>
    <d v="2019-12-14T00:00:00"/>
    <x v="2"/>
    <d v="2019-12-16T00:00:00"/>
    <s v="Octubre - Diciembre"/>
    <n v="2"/>
    <n v="1"/>
    <s v="pedro aristarco peña wilches"/>
    <s v="Cerrado"/>
    <s v="Diciembre"/>
    <m/>
  </r>
  <r>
    <n v="634"/>
    <n v="20047"/>
    <s v="Tramitar Peticiones"/>
    <d v="2019-12-15T00:00:00"/>
    <x v="2"/>
    <d v="2019-12-16T00:00:00"/>
    <s v="Octubre - Diciembre"/>
    <n v="1"/>
    <n v="1"/>
    <s v="nfhfjj"/>
    <s v="Cerrado"/>
    <s v="Diciembre"/>
    <m/>
  </r>
  <r>
    <n v="635"/>
    <n v="20048"/>
    <s v="Tramitar Peticiones"/>
    <d v="2019-12-16T00:00:00"/>
    <x v="2"/>
    <d v="2019-12-16T00:00:00"/>
    <s v="Octubre - Diciembre"/>
    <n v="0"/>
    <n v="1"/>
    <s v="Norma Calderón"/>
    <s v="Cerrado"/>
    <s v="Diciembre"/>
    <m/>
  </r>
  <r>
    <n v="636"/>
    <n v="20049"/>
    <s v="Tramitar Queja"/>
    <d v="2019-12-16T00:00:00"/>
    <x v="2"/>
    <d v="2019-12-23T00:00:00"/>
    <s v="Octubre - Diciembre"/>
    <n v="7"/>
    <n v="6"/>
    <s v="MARLENE LOPEZ"/>
    <s v="Cerrado"/>
    <s v="Diciembre"/>
    <m/>
  </r>
  <r>
    <n v="637"/>
    <n v="20050"/>
    <s v="Tramitar Peticiones"/>
    <d v="2019-12-16T00:00:00"/>
    <x v="2"/>
    <d v="2019-12-16T00:00:00"/>
    <s v="Octubre - Diciembre"/>
    <n v="0"/>
    <n v="1"/>
    <s v="SANTIAGO GARCIA MARTINEZ"/>
    <s v="Cerrado"/>
    <s v="Diciembre"/>
    <m/>
  </r>
  <r>
    <n v="638"/>
    <n v="20051"/>
    <s v="Tramitar Peticiones"/>
    <d v="2019-12-16T00:00:00"/>
    <x v="2"/>
    <d v="2019-12-16T00:00:00"/>
    <s v="Octubre - Diciembre"/>
    <n v="0"/>
    <n v="1"/>
    <s v="SANTIAGO GARCIA MARTINEZ"/>
    <s v="Cerrado"/>
    <s v="Diciembre"/>
    <m/>
  </r>
  <r>
    <n v="639"/>
    <n v="20052"/>
    <s v="Tramitar Queja"/>
    <d v="2019-12-16T00:00:00"/>
    <x v="2"/>
    <d v="2019-12-23T00:00:00"/>
    <s v="Octubre - Diciembre"/>
    <n v="7"/>
    <n v="6"/>
    <s v="Carlos enrigue corteslugo"/>
    <s v="Cerrado"/>
    <s v="Diciembre"/>
    <m/>
  </r>
  <r>
    <n v="640"/>
    <n v="20053"/>
    <s v="Tramitar Peticiones"/>
    <d v="2019-12-16T00:00:00"/>
    <x v="2"/>
    <d v="2019-12-18T00:00:00"/>
    <s v="Octubre - Diciembre"/>
    <n v="2"/>
    <n v="3"/>
    <s v="Duvier Arbey Parra Landazuri"/>
    <s v="Cerrado"/>
    <s v="Diciembre"/>
    <m/>
  </r>
  <r>
    <n v="641"/>
    <n v="20054"/>
    <s v="Tramitar Reclamo"/>
    <d v="2019-12-16T00:00:00"/>
    <x v="2"/>
    <s v="Pendiente"/>
    <s v="Pendiente"/>
    <s v="Pendiente"/>
    <s v="Pendiente"/>
    <s v="MARIA CRISTINA MOSQUERA"/>
    <s v="Abierto"/>
    <s v="Pendiente"/>
    <m/>
  </r>
  <r>
    <n v="642"/>
    <n v="20055"/>
    <s v="Tramitar Queja"/>
    <d v="2019-12-16T00:00:00"/>
    <x v="2"/>
    <d v="2019-12-18T00:00:00"/>
    <s v="Octubre - Diciembre"/>
    <n v="2"/>
    <n v="3"/>
    <s v="IRMA DALIA GRUESOO RAMOS"/>
    <s v="Cerrado"/>
    <s v="Diciembre"/>
    <m/>
  </r>
  <r>
    <n v="643"/>
    <n v="20056"/>
    <s v="Tramitar Queja"/>
    <d v="2019-12-17T00:00:00"/>
    <x v="2"/>
    <s v="Pendiente"/>
    <s v="Pendiente"/>
    <s v="Pendiente"/>
    <s v="Pendiente"/>
    <s v="BYRON SANCHEZ SANCHEZ"/>
    <s v="Abierto"/>
    <s v="Pendiente"/>
    <m/>
  </r>
  <r>
    <n v="644"/>
    <n v="20057"/>
    <s v="Tramitar Queja"/>
    <d v="2019-12-17T00:00:00"/>
    <x v="2"/>
    <s v="Pendiente"/>
    <s v="Pendiente"/>
    <s v="Pendiente"/>
    <s v="Pendiente"/>
    <s v="ANGELA MARIA MONTOYA"/>
    <s v="Abierto"/>
    <s v="Pendiente"/>
    <m/>
  </r>
  <r>
    <n v="645"/>
    <n v="20058"/>
    <s v="Tramitar Peticiones"/>
    <d v="2019-12-17T00:00:00"/>
    <x v="2"/>
    <d v="2019-12-18T00:00:00"/>
    <s v="Octubre - Diciembre"/>
    <n v="1"/>
    <n v="2"/>
    <s v="Carlos enrigue corteslugo"/>
    <s v="Cerrado"/>
    <s v="Diciembre"/>
    <m/>
  </r>
  <r>
    <n v="646"/>
    <n v="20059"/>
    <s v="Tramitar Peticiones"/>
    <d v="2019-12-17T00:00:00"/>
    <x v="2"/>
    <d v="2019-12-18T00:00:00"/>
    <s v="Octubre - Diciembre"/>
    <n v="1"/>
    <n v="2"/>
    <s v="camilo andres serna solano"/>
    <s v="Cerrado"/>
    <s v="Diciembre"/>
    <m/>
  </r>
  <r>
    <n v="647"/>
    <n v="20060"/>
    <s v="Tramitar Peticiones"/>
    <d v="2019-12-18T00:00:00"/>
    <x v="2"/>
    <d v="2019-12-18T00:00:00"/>
    <s v="Octubre - Diciembre"/>
    <n v="0"/>
    <n v="1"/>
    <s v="JOSE WILSON PATIÑO"/>
    <s v="Cerrado"/>
    <s v="Diciembre"/>
    <m/>
  </r>
  <r>
    <n v="648"/>
    <n v="20061"/>
    <s v="Tramitar Queja"/>
    <d v="2019-12-18T00:00:00"/>
    <x v="2"/>
    <s v="Pendiente"/>
    <s v="Pendiente"/>
    <s v="Pendiente"/>
    <s v="Pendiente"/>
    <s v="Rosa Diaz Andrade"/>
    <s v="Abierto"/>
    <s v="Pendiente"/>
    <m/>
  </r>
  <r>
    <n v="649"/>
    <n v="20062"/>
    <s v="Tramitar Queja"/>
    <d v="2019-12-18T00:00:00"/>
    <x v="2"/>
    <d v="2019-12-23T00:00:00"/>
    <s v="Octubre - Diciembre"/>
    <n v="5"/>
    <n v="4"/>
    <s v="LIGIA NATHALYA GARZON TOVAR"/>
    <s v="Cerrado"/>
    <s v="Diciembre"/>
    <m/>
  </r>
  <r>
    <n v="650"/>
    <n v="20063"/>
    <s v="Tramitar Queja"/>
    <d v="2019-12-18T00:00:00"/>
    <x v="2"/>
    <d v="2019-12-23T00:00:00"/>
    <s v="Octubre - Diciembre"/>
    <n v="5"/>
    <n v="4"/>
    <s v="MARITZA LILIANA CARVAJAL MACHUCA"/>
    <s v="Cerrado"/>
    <s v="Diciembre"/>
    <m/>
  </r>
  <r>
    <n v="651"/>
    <n v="20064"/>
    <s v="Tramitar Peticiones"/>
    <d v="2019-12-18T00:00:00"/>
    <x v="2"/>
    <d v="2019-12-19T00:00:00"/>
    <s v="Octubre - Diciembre"/>
    <n v="1"/>
    <n v="2"/>
    <s v="JAIRO DE J. GONZÁLEZ ARTEAGA"/>
    <s v="Cerrado"/>
    <s v="Diciembre"/>
    <m/>
  </r>
  <r>
    <n v="652"/>
    <n v="20065"/>
    <s v="Tramitar Peticiones"/>
    <d v="2019-12-18T00:00:00"/>
    <x v="2"/>
    <d v="2019-12-19T00:00:00"/>
    <s v="Octubre - Diciembre"/>
    <n v="1"/>
    <n v="2"/>
    <s v="YULIETH MARIA BOHORQUEZ YANEZ"/>
    <s v="Cerrado"/>
    <s v="Diciembre"/>
    <m/>
  </r>
  <r>
    <n v="653"/>
    <n v="20066"/>
    <s v="Tramitar Queja"/>
    <d v="2019-12-18T00:00:00"/>
    <x v="2"/>
    <d v="2019-12-23T00:00:00"/>
    <s v="Octubre - Diciembre"/>
    <n v="5"/>
    <n v="4"/>
    <s v="Luis Fernando Montiel Casas"/>
    <s v="Cerrado"/>
    <s v="Diciembre"/>
    <m/>
  </r>
  <r>
    <n v="654"/>
    <n v="20067"/>
    <s v="Asignar Sugerencia"/>
    <d v="2019-12-18T00:00:00"/>
    <x v="2"/>
    <d v="2019-12-19T00:00:00"/>
    <s v="Octubre - Diciembre"/>
    <n v="1"/>
    <n v="2"/>
    <s v="Diana A. Remolina"/>
    <s v="Cerrado"/>
    <s v="Diciembre"/>
    <m/>
  </r>
  <r>
    <n v="655"/>
    <n v="20068"/>
    <s v="Tramitar Queja"/>
    <d v="2019-12-18T00:00:00"/>
    <x v="2"/>
    <s v="Pendiente"/>
    <s v="Pendiente"/>
    <s v="Pendiente"/>
    <s v="Pendiente"/>
    <s v="samanta lorena gomez gomez"/>
    <s v="Abierto"/>
    <s v="Pendiente"/>
    <m/>
  </r>
  <r>
    <n v="656"/>
    <n v="20069"/>
    <s v="Tramitar Peticiones"/>
    <d v="2019-12-19T00:00:00"/>
    <x v="2"/>
    <d v="2019-12-19T00:00:00"/>
    <s v="Octubre - Diciembre"/>
    <n v="0"/>
    <n v="1"/>
    <s v="FRANKLIN ROMERO"/>
    <s v="Cerrado"/>
    <s v="Diciembre"/>
    <m/>
  </r>
  <r>
    <n v="657"/>
    <n v="20070"/>
    <s v="Tramitar Reclamo"/>
    <d v="2019-12-19T00:00:00"/>
    <x v="2"/>
    <d v="2019-12-23T00:00:00"/>
    <s v="Octubre - Diciembre"/>
    <n v="4"/>
    <n v="3"/>
    <s v="AUDY LIZARDO CHAVARRIA ARANGO"/>
    <s v="Cerrado"/>
    <s v="Diciembre"/>
    <m/>
  </r>
  <r>
    <n v="658"/>
    <n v="20071"/>
    <s v="Tramitar Reclamo"/>
    <d v="2019-12-19T00:00:00"/>
    <x v="2"/>
    <d v="2019-12-23T00:00:00"/>
    <s v="Octubre - Diciembre"/>
    <n v="4"/>
    <n v="3"/>
    <s v="SARA MORENO DE JARAMILLO"/>
    <s v="Cerrado"/>
    <s v="Diciembre"/>
    <m/>
  </r>
  <r>
    <n v="659"/>
    <n v="20072"/>
    <s v="Tramitar Peticiones"/>
    <d v="2019-12-19T00:00:00"/>
    <x v="2"/>
    <d v="2019-12-19T00:00:00"/>
    <s v="Octubre - Diciembre"/>
    <n v="0"/>
    <n v="1"/>
    <s v="Ricardo Jose Pinzon"/>
    <s v="Cerrado"/>
    <s v="Diciembre"/>
    <m/>
  </r>
  <r>
    <n v="660"/>
    <n v="20073"/>
    <s v="Tramitar Queja"/>
    <d v="2019-12-19T00:00:00"/>
    <x v="2"/>
    <d v="2019-12-23T00:00:00"/>
    <s v="Octubre - Diciembre"/>
    <n v="4"/>
    <n v="3"/>
    <s v="Maria Fernanda Gómez Peña"/>
    <s v="Cerrado"/>
    <s v="Diciembre"/>
    <m/>
  </r>
  <r>
    <n v="661"/>
    <n v="20074"/>
    <s v="Tramitar Peticiones"/>
    <d v="2019-12-19T00:00:00"/>
    <x v="2"/>
    <d v="2019-12-20T00:00:00"/>
    <s v="Octubre - Diciembre"/>
    <n v="1"/>
    <n v="2"/>
    <s v="MARIA FERNANDA CORREA DIAZTAGLE"/>
    <s v="Cerrado"/>
    <s v="Diciembre"/>
    <m/>
  </r>
  <r>
    <n v="662"/>
    <n v="20075"/>
    <s v="Tramitar Peticiones"/>
    <d v="2019-12-19T00:00:00"/>
    <x v="2"/>
    <d v="2019-12-20T00:00:00"/>
    <s v="Octubre - Diciembre"/>
    <n v="1"/>
    <n v="2"/>
    <s v="Norma Calderón"/>
    <s v="Cerrado"/>
    <s v="Diciembre"/>
    <m/>
  </r>
  <r>
    <n v="663"/>
    <n v="20076"/>
    <s v="Tramitar Peticiones"/>
    <d v="2019-12-19T00:00:00"/>
    <x v="2"/>
    <d v="2019-12-20T00:00:00"/>
    <s v="Octubre - Diciembre"/>
    <n v="1"/>
    <n v="2"/>
    <s v="Norma Calderón"/>
    <s v="Cerrado"/>
    <s v="Diciembre"/>
    <m/>
  </r>
  <r>
    <n v="664"/>
    <n v="20077"/>
    <s v="Tramitar Queja"/>
    <d v="2019-12-19T00:00:00"/>
    <x v="2"/>
    <s v="Pendiente"/>
    <s v="Pendiente"/>
    <s v="Pendiente"/>
    <s v="Pendiente"/>
    <s v="Lina Patricia Grimaldo Franco"/>
    <s v="Abierto"/>
    <s v="Pendiente"/>
    <m/>
  </r>
  <r>
    <n v="665"/>
    <n v="20078"/>
    <s v="Tramitar Queja"/>
    <d v="2019-12-19T00:00:00"/>
    <x v="2"/>
    <s v="Pendiente"/>
    <s v="Pendiente"/>
    <s v="Pendiente"/>
    <s v="Pendiente"/>
    <s v="Beatriz Rincon Rojas"/>
    <s v="Abierto"/>
    <s v="Pendiente"/>
    <m/>
  </r>
  <r>
    <n v="666"/>
    <n v="20079"/>
    <s v="Tramitar Queja"/>
    <d v="2019-12-20T00:00:00"/>
    <x v="2"/>
    <d v="2019-12-23T00:00:00"/>
    <s v="Octubre - Diciembre"/>
    <n v="3"/>
    <n v="2"/>
    <s v="ERICK JOSE ROMERO GUTIÉRREZ"/>
    <s v="Cerrado"/>
    <s v="Diciembre"/>
    <m/>
  </r>
  <r>
    <n v="667"/>
    <n v="20080"/>
    <s v="Tramitar Queja"/>
    <d v="2019-12-20T00:00:00"/>
    <x v="2"/>
    <d v="2019-12-23T00:00:00"/>
    <s v="Octubre - Diciembre"/>
    <n v="3"/>
    <n v="2"/>
    <s v="Yanidis stella varela cantillo"/>
    <s v="Cerrado"/>
    <s v="Diciembre"/>
    <m/>
  </r>
  <r>
    <n v="668"/>
    <n v="20081"/>
    <s v="Tramitar Peticiones"/>
    <d v="2019-12-20T00:00:00"/>
    <x v="2"/>
    <d v="2019-12-20T00:00:00"/>
    <s v="Octubre - Diciembre"/>
    <n v="0"/>
    <n v="1"/>
    <s v="uacsas"/>
    <s v="Cerrado"/>
    <s v="Diciembre"/>
    <m/>
  </r>
  <r>
    <n v="669"/>
    <n v="20082"/>
    <s v="Tramitar Queja"/>
    <d v="2019-12-20T00:00:00"/>
    <x v="2"/>
    <s v="Pendiente"/>
    <s v="Pendiente"/>
    <s v="Pendiente"/>
    <s v="Pendiente"/>
    <s v="margarita agudelo"/>
    <s v="Abierto"/>
    <s v="Pendiente"/>
    <m/>
  </r>
  <r>
    <n v="670"/>
    <n v="20083"/>
    <s v="Tramitar Reclamo"/>
    <d v="2019-12-20T00:00:00"/>
    <x v="2"/>
    <d v="2019-12-23T00:00:00"/>
    <s v="Octubre - Diciembre"/>
    <n v="3"/>
    <n v="2"/>
    <s v="vianey valderrama perez"/>
    <s v="Cerrado"/>
    <s v="Diciembre"/>
    <m/>
  </r>
  <r>
    <n v="671"/>
    <n v="20084"/>
    <s v="Tramitar Reclamo"/>
    <d v="2019-12-20T00:00:00"/>
    <x v="2"/>
    <d v="2019-12-23T00:00:00"/>
    <s v="Octubre - Diciembre"/>
    <n v="3"/>
    <n v="2"/>
    <s v="ROMULO HERNANDEZ CARDOSO"/>
    <s v="Cerrado"/>
    <s v="Diciembre"/>
    <m/>
  </r>
  <r>
    <n v="672"/>
    <n v="20085"/>
    <s v="Tramitar Peticiones"/>
    <d v="2019-12-21T00:00:00"/>
    <x v="2"/>
    <d v="2019-12-23T00:00:00"/>
    <s v="Octubre - Diciembre"/>
    <n v="2"/>
    <n v="1"/>
    <s v="diego fernando ospina toro"/>
    <s v="Cerrado"/>
    <s v="Diciembre"/>
    <m/>
  </r>
  <r>
    <n v="673"/>
    <n v="20086"/>
    <s v="Tramitar Peticiones"/>
    <d v="2019-12-21T00:00:00"/>
    <x v="2"/>
    <d v="2019-12-23T00:00:00"/>
    <s v="Octubre - Diciembre"/>
    <n v="2"/>
    <n v="1"/>
    <s v="LUZ MARINA CURVELO"/>
    <s v="Cerrado"/>
    <s v="Diciembre"/>
    <m/>
  </r>
  <r>
    <n v="674"/>
    <n v="20087"/>
    <s v="Tramitar Peticiones"/>
    <d v="2019-12-21T00:00:00"/>
    <x v="2"/>
    <d v="2019-12-23T00:00:00"/>
    <s v="Octubre - Diciembre"/>
    <n v="2"/>
    <n v="1"/>
    <s v="pedro sacarias medina cifuentes"/>
    <s v="Cerrado"/>
    <s v="Diciembre"/>
    <m/>
  </r>
  <r>
    <n v="675"/>
    <n v="20088"/>
    <s v="Tramitar Queja"/>
    <d v="2019-12-21T00:00:00"/>
    <x v="2"/>
    <d v="2019-12-23T00:00:00"/>
    <s v="Octubre - Diciembre"/>
    <n v="2"/>
    <n v="1"/>
    <s v="NOHORA AHUMADA"/>
    <s v="Cerrado"/>
    <s v="Diciembre"/>
    <m/>
  </r>
  <r>
    <n v="676"/>
    <n v="20089"/>
    <s v="Tramitar Peticiones"/>
    <d v="2019-12-21T00:00:00"/>
    <x v="2"/>
    <d v="2019-12-23T00:00:00"/>
    <s v="Octubre - Diciembre"/>
    <n v="2"/>
    <n v="1"/>
    <s v="ARCENIO ANDRES TOVAR VARGAS"/>
    <s v="Cerrado"/>
    <s v="Diciembre"/>
    <m/>
  </r>
  <r>
    <n v="677"/>
    <n v="20090"/>
    <s v="Tramitar Peticiones"/>
    <d v="2019-12-23T00:00:00"/>
    <x v="2"/>
    <d v="2019-12-23T00:00:00"/>
    <s v="Octubre - Diciembre"/>
    <n v="0"/>
    <n v="1"/>
    <s v="EDUARDO CASTRO MARIN"/>
    <s v="Cerrado"/>
    <s v="Diciembre"/>
    <m/>
  </r>
  <r>
    <n v="678"/>
    <n v="20091"/>
    <s v="Tramitar Queja"/>
    <d v="2019-12-23T00:00:00"/>
    <x v="2"/>
    <d v="2019-12-30T00:00:00"/>
    <s v="Octubre - Diciembre"/>
    <n v="7"/>
    <n v="6"/>
    <s v="luz marina velez vasquez"/>
    <s v="Cerrado"/>
    <s v="Diciembre"/>
    <m/>
  </r>
  <r>
    <n v="679"/>
    <n v="20092"/>
    <s v="Tramitar Queja"/>
    <d v="2019-12-23T00:00:00"/>
    <x v="2"/>
    <s v="Pendiente"/>
    <s v="Pendiente"/>
    <s v="Pendiente"/>
    <s v="Pendiente"/>
    <s v="JOSE MIGUEL ACERO RODRIGUEZ"/>
    <s v="Abierto"/>
    <s v="Pendiente"/>
    <m/>
  </r>
  <r>
    <n v="680"/>
    <n v="20093"/>
    <s v="Tramitar Peticiones"/>
    <d v="2019-12-26T00:00:00"/>
    <x v="2"/>
    <d v="2019-12-26T00:00:00"/>
    <s v="Octubre - Diciembre"/>
    <n v="0"/>
    <n v="1"/>
    <s v="Maria velez"/>
    <s v="Cerrado"/>
    <s v="Diciembre"/>
    <m/>
  </r>
  <r>
    <n v="681"/>
    <n v="20094"/>
    <s v="Tramitar Queja"/>
    <d v="2019-12-26T00:00:00"/>
    <x v="2"/>
    <s v="Pendiente"/>
    <s v="Pendiente"/>
    <s v="Pendiente"/>
    <s v="Pendiente"/>
    <s v="David Felipe Méndez Carreño"/>
    <s v="Abierto"/>
    <s v="Pendiente"/>
    <m/>
  </r>
  <r>
    <n v="682"/>
    <n v="20095"/>
    <s v="Tramitar Peticiones"/>
    <d v="2019-12-26T00:00:00"/>
    <x v="2"/>
    <s v="Pendiente"/>
    <s v="Pendiente"/>
    <s v="Pendiente"/>
    <s v="Pendiente"/>
    <s v="Catalina"/>
    <s v="Abierto"/>
    <s v="Pendiente"/>
    <m/>
  </r>
  <r>
    <n v="683"/>
    <n v="20096"/>
    <s v="Tramitar Peticiones"/>
    <d v="2019-12-26T00:00:00"/>
    <x v="2"/>
    <s v="Pendiente"/>
    <s v="Pendiente"/>
    <s v="Pendiente"/>
    <s v="Pendiente"/>
    <s v="Lorena Argenis Erira Salazar"/>
    <s v="Abierto"/>
    <s v="Pendiente"/>
    <m/>
  </r>
  <r>
    <n v="684"/>
    <n v="20097"/>
    <s v="Tramitar Peticiones"/>
    <d v="2019-12-26T00:00:00"/>
    <x v="2"/>
    <s v="Pendiente"/>
    <s v="Pendiente"/>
    <s v="Pendiente"/>
    <s v="Pendiente"/>
    <s v="RUTH GALINDO"/>
    <s v="Abierto"/>
    <s v="Pendiente"/>
    <m/>
  </r>
  <r>
    <n v="685"/>
    <n v="20098"/>
    <s v="Tramitar Peticiones"/>
    <d v="2019-12-26T00:00:00"/>
    <x v="2"/>
    <s v="Pendiente"/>
    <s v="Pendiente"/>
    <s v="Pendiente"/>
    <s v="Pendiente"/>
    <s v="RUTH GALINDO"/>
    <s v="Abierto"/>
    <s v="Pendiente"/>
    <m/>
  </r>
  <r>
    <n v="686"/>
    <n v="20099"/>
    <s v="Tramitar Peticiones"/>
    <d v="2019-12-27T00:00:00"/>
    <x v="2"/>
    <s v="Pendiente"/>
    <s v="Pendiente"/>
    <s v="Pendiente"/>
    <s v="Pendiente"/>
    <s v="Luis Hernando Ocampo Martinez"/>
    <s v="Abierto"/>
    <s v="Pendiente"/>
    <m/>
  </r>
  <r>
    <n v="687"/>
    <n v="20100"/>
    <s v="Tramitar Peticiones"/>
    <d v="2019-12-27T00:00:00"/>
    <x v="2"/>
    <s v="Pendiente"/>
    <s v="Pendiente"/>
    <s v="Pendiente"/>
    <s v="Pendiente"/>
    <s v="ENOC MANUEL PERTUZ SALCEDO"/>
    <s v="Abierto"/>
    <s v="Pendiente"/>
    <m/>
  </r>
  <r>
    <n v="688"/>
    <n v="20101"/>
    <s v="Tramitar Peticiones"/>
    <d v="2019-12-27T00:00:00"/>
    <x v="2"/>
    <s v="Pendiente"/>
    <s v="Pendiente"/>
    <s v="Pendiente"/>
    <s v="Pendiente"/>
    <s v="ANA MARÍA MONCADA RUBIO"/>
    <s v="Abierto"/>
    <s v="Pendiente"/>
    <m/>
  </r>
  <r>
    <n v="689"/>
    <n v="20102"/>
    <s v="Tramitar Peticiones"/>
    <d v="2019-12-27T00:00:00"/>
    <x v="2"/>
    <s v="Pendiente"/>
    <s v="Pendiente"/>
    <s v="Pendiente"/>
    <s v="Pendiente"/>
    <s v="Maria teresa cortes lugo"/>
    <s v="Abierto"/>
    <s v="Pendiente"/>
    <m/>
  </r>
  <r>
    <n v="690"/>
    <n v="20103"/>
    <s v="Tramitar Queja"/>
    <d v="2019-12-27T00:00:00"/>
    <x v="2"/>
    <s v="Pendiente"/>
    <s v="Pendiente"/>
    <s v="Pendiente"/>
    <s v="Pendiente"/>
    <s v="JOSE MIGUEL ACERO RODRIGUEZ"/>
    <s v="Abierto"/>
    <s v="Pendiente"/>
    <m/>
  </r>
  <r>
    <n v="691"/>
    <n v="20104"/>
    <s v="Tramitar Reclamo"/>
    <d v="2019-12-28T00:00:00"/>
    <x v="2"/>
    <s v="Pendiente"/>
    <s v="Pendiente"/>
    <s v="Pendiente"/>
    <s v="Pendiente"/>
    <s v="isabel gonzalez grimaldo"/>
    <s v="Abierto"/>
    <s v="Pendiente"/>
    <m/>
  </r>
  <r>
    <n v="692"/>
    <n v="20105"/>
    <s v="Tramitar Peticiones"/>
    <d v="2019-12-29T00:00:00"/>
    <x v="2"/>
    <s v="Pendiente"/>
    <s v="Pendiente"/>
    <s v="Pendiente"/>
    <s v="Pendiente"/>
    <s v="Tito Hernandez Pinto"/>
    <s v="Abierto"/>
    <s v="Pendiente"/>
    <m/>
  </r>
  <r>
    <n v="693"/>
    <n v="20106"/>
    <s v="Tramitar Queja"/>
    <d v="2019-12-29T00:00:00"/>
    <x v="2"/>
    <s v="Pendiente"/>
    <s v="Pendiente"/>
    <s v="Pendiente"/>
    <s v="Pendiente"/>
    <s v="MARIA RUBY MONTOYA DE URIBE"/>
    <s v="Abierto"/>
    <s v="Pendiente"/>
    <m/>
  </r>
  <r>
    <n v="694"/>
    <n v="20107"/>
    <s v="Tramitar Peticiones"/>
    <d v="2019-12-30T00:00:00"/>
    <x v="2"/>
    <s v="Pendiente"/>
    <s v="Pendiente"/>
    <s v="Pendiente"/>
    <s v="Pendiente"/>
    <s v="Leonardo Lozano"/>
    <s v="Abierto"/>
    <s v="Pendiente"/>
    <m/>
  </r>
  <r>
    <n v="695"/>
    <n v="20108"/>
    <s v="Tramitar Peticiones"/>
    <d v="2019-12-30T00:00:00"/>
    <x v="2"/>
    <s v="Pendiente"/>
    <s v="Pendiente"/>
    <s v="Pendiente"/>
    <s v="Pendiente"/>
    <s v="ISABEL CRISTINA MARIN RAMIREZ"/>
    <s v="Abierto"/>
    <s v="Pendiente"/>
    <m/>
  </r>
  <r>
    <n v="696"/>
    <n v="20109"/>
    <s v="Tramitar Queja"/>
    <d v="2019-12-30T00:00:00"/>
    <x v="2"/>
    <s v="Pendiente"/>
    <s v="Pendiente"/>
    <s v="Pendiente"/>
    <s v="Pendiente"/>
    <s v="ROVINSON TORRES CAMPOS"/>
    <s v="Abierto"/>
    <s v="Pendiente"/>
    <m/>
  </r>
  <r>
    <n v="697"/>
    <n v="20110"/>
    <s v="Tramitar Reclamo"/>
    <d v="2019-12-30T00:00:00"/>
    <x v="2"/>
    <s v="Pendiente"/>
    <s v="Pendiente"/>
    <s v="Pendiente"/>
    <s v="Pendiente"/>
    <s v="Estefany Vásquez alvarez"/>
    <s v="Abierto"/>
    <s v="Pendiente"/>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7">
  <r>
    <n v="19414"/>
    <x v="0"/>
    <d v="2019-10-01T00:00:00"/>
    <x v="0"/>
    <d v="2019-10-01T00:00:00"/>
    <x v="0"/>
    <n v="0"/>
    <n v="1"/>
    <s v="GLORIA INES BOCANEGRA ANDRADE"/>
    <s v="Cerrado"/>
    <x v="0"/>
    <m/>
    <e v="#REF!"/>
    <e v="#REF!"/>
  </r>
  <r>
    <n v="19415"/>
    <x v="0"/>
    <d v="2019-10-01T00:00:00"/>
    <x v="0"/>
    <d v="2019-10-01T00:00:00"/>
    <x v="0"/>
    <n v="0"/>
    <n v="1"/>
    <s v="isabel cristina montoya"/>
    <s v="Cerrado"/>
    <x v="0"/>
    <m/>
    <e v="#REF!"/>
    <e v="#REF!"/>
  </r>
  <r>
    <n v="19416"/>
    <x v="0"/>
    <d v="2019-10-01T00:00:00"/>
    <x v="0"/>
    <d v="2019-10-01T00:00:00"/>
    <x v="0"/>
    <n v="0"/>
    <n v="1"/>
    <s v="RICARDO VERA MONTEALEGRE"/>
    <s v="Cerrado"/>
    <x v="0"/>
    <m/>
    <e v="#REF!"/>
    <e v="#REF!"/>
  </r>
  <r>
    <n v="19417"/>
    <x v="0"/>
    <d v="2019-10-01T00:00:00"/>
    <x v="0"/>
    <d v="2019-10-01T00:00:00"/>
    <x v="0"/>
    <n v="0"/>
    <n v="1"/>
    <s v="Fabian Bonilla Barrero"/>
    <s v="Cerrado"/>
    <x v="0"/>
    <m/>
    <e v="#REF!"/>
    <e v="#REF!"/>
  </r>
  <r>
    <n v="19418"/>
    <x v="0"/>
    <d v="2019-10-01T00:00:00"/>
    <x v="0"/>
    <d v="2019-10-01T00:00:00"/>
    <x v="0"/>
    <n v="0"/>
    <n v="1"/>
    <s v="angelica salazar"/>
    <s v="Cerrado"/>
    <x v="0"/>
    <m/>
    <e v="#REF!"/>
    <e v="#REF!"/>
  </r>
  <r>
    <n v="19419"/>
    <x v="1"/>
    <d v="2019-10-01T00:00:00"/>
    <x v="0"/>
    <d v="2019-10-01T00:00:00"/>
    <x v="0"/>
    <n v="0"/>
    <n v="1"/>
    <s v="EVIDALIA"/>
    <s v="Cerrado"/>
    <x v="0"/>
    <m/>
    <e v="#REF!"/>
    <e v="#REF!"/>
  </r>
  <r>
    <n v="19420"/>
    <x v="0"/>
    <d v="2019-10-01T00:00:00"/>
    <x v="0"/>
    <d v="2019-10-01T00:00:00"/>
    <x v="0"/>
    <n v="0"/>
    <n v="1"/>
    <s v="JENRY JOSE VELEZ RODRIGUEZ"/>
    <s v="Cerrado"/>
    <x v="0"/>
    <m/>
    <e v="#REF!"/>
    <e v="#REF!"/>
  </r>
  <r>
    <n v="19421"/>
    <x v="0"/>
    <d v="2019-10-01T00:00:00"/>
    <x v="0"/>
    <d v="2019-10-01T00:00:00"/>
    <x v="0"/>
    <n v="0"/>
    <n v="1"/>
    <s v="JENRY JOSE VELEZ RODRIGUEZ"/>
    <s v="Cerrado"/>
    <x v="0"/>
    <m/>
    <e v="#REF!"/>
    <e v="#REF!"/>
  </r>
  <r>
    <n v="19422"/>
    <x v="0"/>
    <d v="2019-10-01T00:00:00"/>
    <x v="0"/>
    <d v="2019-10-02T00:00:00"/>
    <x v="0"/>
    <n v="1"/>
    <n v="2"/>
    <s v="Luis Fernando Montoya Correa"/>
    <s v="Cerrado"/>
    <x v="0"/>
    <m/>
    <e v="#REF!"/>
    <e v="#REF!"/>
  </r>
  <r>
    <n v="19423"/>
    <x v="0"/>
    <d v="2019-10-01T00:00:00"/>
    <x v="0"/>
    <d v="2019-10-02T00:00:00"/>
    <x v="0"/>
    <n v="1"/>
    <n v="2"/>
    <s v="GERSON ADRIÁN IMBACHI VÁSQUEZ"/>
    <s v="Cerrado"/>
    <x v="0"/>
    <m/>
    <e v="#REF!"/>
    <e v="#REF!"/>
  </r>
  <r>
    <n v="19424"/>
    <x v="1"/>
    <d v="2019-10-01T00:00:00"/>
    <x v="0"/>
    <d v="2019-10-08T00:00:00"/>
    <x v="0"/>
    <n v="7"/>
    <n v="6"/>
    <s v="QUINTIN MARIO MANRIQUE"/>
    <s v="Cerrado"/>
    <x v="0"/>
    <m/>
    <e v="#REF!"/>
    <e v="#REF!"/>
  </r>
  <r>
    <n v="19425"/>
    <x v="0"/>
    <d v="2019-10-01T00:00:00"/>
    <x v="0"/>
    <d v="2019-10-02T00:00:00"/>
    <x v="0"/>
    <n v="1"/>
    <n v="2"/>
    <s v="DIANA KATHERINE TRIANA REY"/>
    <s v="Cerrado"/>
    <x v="0"/>
    <m/>
    <e v="#REF!"/>
    <e v="#REF!"/>
  </r>
  <r>
    <n v="19426"/>
    <x v="0"/>
    <d v="2019-10-01T00:00:00"/>
    <x v="0"/>
    <d v="2019-10-02T00:00:00"/>
    <x v="0"/>
    <n v="1"/>
    <n v="2"/>
    <s v="SAUL ANTONIO ARGUMEDO"/>
    <s v="Cerrado"/>
    <x v="0"/>
    <m/>
    <e v="#REF!"/>
    <e v="#REF!"/>
  </r>
  <r>
    <n v="19427"/>
    <x v="1"/>
    <d v="2019-10-02T00:00:00"/>
    <x v="0"/>
    <d v="2019-10-24T00:00:00"/>
    <x v="0"/>
    <n v="22"/>
    <n v="17"/>
    <s v="Juan Pablo Barrera Cobaleda"/>
    <s v="Cerrado"/>
    <x v="0"/>
    <m/>
    <e v="#REF!"/>
    <e v="#REF!"/>
  </r>
  <r>
    <n v="19428"/>
    <x v="0"/>
    <d v="2019-10-02T00:00:00"/>
    <x v="0"/>
    <d v="2019-10-02T00:00:00"/>
    <x v="0"/>
    <n v="0"/>
    <n v="1"/>
    <s v="jaime arcila"/>
    <s v="Cerrado"/>
    <x v="0"/>
    <m/>
    <e v="#REF!"/>
    <e v="#REF!"/>
  </r>
  <r>
    <n v="19429"/>
    <x v="0"/>
    <d v="2019-10-02T00:00:00"/>
    <x v="0"/>
    <d v="2019-10-02T00:00:00"/>
    <x v="0"/>
    <n v="0"/>
    <n v="1"/>
    <s v="ANTONIO RAMOS GAITAN"/>
    <s v="Cerrado"/>
    <x v="0"/>
    <m/>
    <e v="#REF!"/>
    <e v="#REF!"/>
  </r>
  <r>
    <n v="19430"/>
    <x v="1"/>
    <d v="2019-10-02T00:00:00"/>
    <x v="0"/>
    <s v="Pendiente"/>
    <x v="1"/>
    <s v="Pendiente"/>
    <s v="Pendiente"/>
    <s v="Rodolfo Villegas"/>
    <s v="Abierto"/>
    <x v="1"/>
    <m/>
    <e v="#REF!"/>
    <e v="#REF!"/>
  </r>
  <r>
    <n v="19431"/>
    <x v="1"/>
    <d v="2019-10-02T00:00:00"/>
    <x v="0"/>
    <d v="2019-10-02T00:00:00"/>
    <x v="0"/>
    <n v="0"/>
    <n v="1"/>
    <s v="DAVID QUINTERO CHAVERRA"/>
    <s v="Cerrado"/>
    <x v="0"/>
    <m/>
    <e v="#REF!"/>
    <e v="#REF!"/>
  </r>
  <r>
    <n v="19432"/>
    <x v="1"/>
    <d v="2019-10-02T00:00:00"/>
    <x v="0"/>
    <d v="2019-10-08T00:00:00"/>
    <x v="0"/>
    <n v="6"/>
    <n v="5"/>
    <s v="SAUL ANTONIO ARGUMEDO"/>
    <s v="Cerrado"/>
    <x v="0"/>
    <m/>
    <e v="#REF!"/>
    <e v="#REF!"/>
  </r>
  <r>
    <n v="19433"/>
    <x v="0"/>
    <d v="2019-10-02T00:00:00"/>
    <x v="0"/>
    <d v="2019-10-02T00:00:00"/>
    <x v="0"/>
    <n v="0"/>
    <n v="1"/>
    <s v="Leydi Yohana Alarcón"/>
    <s v="Cerrado"/>
    <x v="0"/>
    <m/>
    <e v="#REF!"/>
    <e v="#REF!"/>
  </r>
  <r>
    <n v="19434"/>
    <x v="2"/>
    <d v="2019-10-02T00:00:00"/>
    <x v="0"/>
    <d v="2019-10-03T00:00:00"/>
    <x v="0"/>
    <n v="1"/>
    <n v="2"/>
    <s v="Katherine Vargas"/>
    <s v="Cerrado"/>
    <x v="0"/>
    <m/>
    <e v="#REF!"/>
    <e v="#REF!"/>
  </r>
  <r>
    <n v="19435"/>
    <x v="0"/>
    <d v="2019-10-02T00:00:00"/>
    <x v="0"/>
    <d v="2019-10-02T00:00:00"/>
    <x v="0"/>
    <n v="0"/>
    <n v="1"/>
    <s v="ALLAN MAURICE LOMBANA URIBE"/>
    <s v="Cerrado"/>
    <x v="0"/>
    <m/>
    <e v="#REF!"/>
    <e v="#REF!"/>
  </r>
  <r>
    <n v="19436"/>
    <x v="1"/>
    <d v="2019-10-02T00:00:00"/>
    <x v="0"/>
    <s v="Pendiente"/>
    <x v="1"/>
    <s v="Pendiente"/>
    <s v="Pendiente"/>
    <s v="Ingrid Angelica Jimenez Jimenez"/>
    <s v="Abierto"/>
    <x v="1"/>
    <m/>
    <e v="#REF!"/>
    <e v="#REF!"/>
  </r>
  <r>
    <n v="19437"/>
    <x v="1"/>
    <d v="2019-10-03T00:00:00"/>
    <x v="0"/>
    <d v="2019-10-03T00:00:00"/>
    <x v="0"/>
    <n v="0"/>
    <n v="1"/>
    <s v="William Otero"/>
    <s v="Cerrado"/>
    <x v="0"/>
    <m/>
    <e v="#REF!"/>
    <e v="#REF!"/>
  </r>
  <r>
    <n v="19438"/>
    <x v="0"/>
    <d v="2019-10-03T00:00:00"/>
    <x v="0"/>
    <d v="2019-10-03T00:00:00"/>
    <x v="0"/>
    <n v="0"/>
    <n v="1"/>
    <s v="Fiscalía Seccional de Nariño"/>
    <s v="Cerrado"/>
    <x v="0"/>
    <m/>
    <e v="#REF!"/>
    <e v="#REF!"/>
  </r>
  <r>
    <n v="19439"/>
    <x v="1"/>
    <d v="2019-10-03T00:00:00"/>
    <x v="0"/>
    <d v="2019-10-08T00:00:00"/>
    <x v="0"/>
    <n v="5"/>
    <n v="4"/>
    <s v="Alvaro Diego Quiceno"/>
    <s v="Cerrado"/>
    <x v="0"/>
    <m/>
    <e v="#REF!"/>
    <e v="#REF!"/>
  </r>
  <r>
    <n v="19440"/>
    <x v="0"/>
    <d v="2019-10-03T00:00:00"/>
    <x v="0"/>
    <d v="2019-10-03T00:00:00"/>
    <x v="0"/>
    <n v="0"/>
    <n v="1"/>
    <s v="nellyrn nathalia jimenez sanchez"/>
    <s v="Cerrado"/>
    <x v="0"/>
    <m/>
    <e v="#REF!"/>
    <e v="#REF!"/>
  </r>
  <r>
    <n v="19441"/>
    <x v="0"/>
    <d v="2019-10-03T00:00:00"/>
    <x v="0"/>
    <d v="2019-10-03T00:00:00"/>
    <x v="0"/>
    <n v="0"/>
    <n v="1"/>
    <s v="Henry Giovanny Jaimes Díaz"/>
    <s v="Cerrado"/>
    <x v="0"/>
    <m/>
    <e v="#REF!"/>
    <e v="#REF!"/>
  </r>
  <r>
    <n v="19442"/>
    <x v="0"/>
    <d v="2019-10-03T00:00:00"/>
    <x v="0"/>
    <d v="2019-10-03T00:00:00"/>
    <x v="0"/>
    <n v="0"/>
    <n v="1"/>
    <s v="KAREEN ANDREA VELASQUEZ CIFUENTES"/>
    <s v="Cerrado"/>
    <x v="0"/>
    <m/>
    <e v="#REF!"/>
    <e v="#REF!"/>
  </r>
  <r>
    <n v="19443"/>
    <x v="3"/>
    <d v="2019-10-03T00:00:00"/>
    <x v="0"/>
    <d v="2019-10-08T00:00:00"/>
    <x v="0"/>
    <n v="5"/>
    <n v="4"/>
    <s v="gleidis puello cardona"/>
    <s v="Cerrado"/>
    <x v="0"/>
    <m/>
    <e v="#REF!"/>
    <e v="#REF!"/>
  </r>
  <r>
    <n v="19444"/>
    <x v="0"/>
    <d v="2019-10-03T00:00:00"/>
    <x v="0"/>
    <d v="2019-10-03T00:00:00"/>
    <x v="0"/>
    <n v="0"/>
    <n v="1"/>
    <s v="SHANDY GUTIERREZ ORTIZ"/>
    <s v="Cerrado"/>
    <x v="0"/>
    <m/>
    <e v="#REF!"/>
    <e v="#REF!"/>
  </r>
  <r>
    <n v="19445"/>
    <x v="0"/>
    <d v="2019-10-03T00:00:00"/>
    <x v="0"/>
    <d v="2019-10-04T00:00:00"/>
    <x v="0"/>
    <n v="1"/>
    <n v="2"/>
    <s v="Maria Auxiliadora Escobar Mercado"/>
    <s v="Cerrado"/>
    <x v="0"/>
    <m/>
    <e v="#REF!"/>
    <e v="#REF!"/>
  </r>
  <r>
    <n v="19446"/>
    <x v="1"/>
    <d v="2019-10-03T00:00:00"/>
    <x v="0"/>
    <d v="2019-10-08T00:00:00"/>
    <x v="0"/>
    <n v="5"/>
    <n v="4"/>
    <s v="ELVIA JOCABED SALDAÑA OLAYA"/>
    <s v="Cerrado"/>
    <x v="0"/>
    <m/>
    <e v="#REF!"/>
    <e v="#REF!"/>
  </r>
  <r>
    <n v="19447"/>
    <x v="3"/>
    <d v="2019-10-03T00:00:00"/>
    <x v="0"/>
    <d v="2019-11-06T00:00:00"/>
    <x v="0"/>
    <n v="34"/>
    <n v="25"/>
    <s v="Ivan Trujillo Lopera"/>
    <s v="Cerrado"/>
    <x v="2"/>
    <m/>
    <e v="#REF!"/>
    <e v="#REF!"/>
  </r>
  <r>
    <n v="19448"/>
    <x v="1"/>
    <d v="2019-10-04T00:00:00"/>
    <x v="0"/>
    <d v="2019-10-08T00:00:00"/>
    <x v="0"/>
    <n v="4"/>
    <n v="3"/>
    <s v="JAIME RUBIANO GARCIA"/>
    <s v="Cerrado"/>
    <x v="0"/>
    <m/>
    <e v="#REF!"/>
    <e v="#REF!"/>
  </r>
  <r>
    <n v="19449"/>
    <x v="1"/>
    <d v="2019-10-04T00:00:00"/>
    <x v="0"/>
    <d v="2019-10-04T00:00:00"/>
    <x v="0"/>
    <n v="0"/>
    <n v="1"/>
    <s v="Christian Fernando Valencia"/>
    <s v="Cerrado"/>
    <x v="0"/>
    <m/>
    <e v="#REF!"/>
    <e v="#REF!"/>
  </r>
  <r>
    <n v="19450"/>
    <x v="2"/>
    <d v="2019-10-04T00:00:00"/>
    <x v="0"/>
    <d v="2019-10-08T00:00:00"/>
    <x v="0"/>
    <n v="4"/>
    <n v="3"/>
    <s v="Gonzalo Hernando Olarte Jimenez"/>
    <s v="Cerrado"/>
    <x v="0"/>
    <m/>
    <e v="#REF!"/>
    <e v="#REF!"/>
  </r>
  <r>
    <n v="19451"/>
    <x v="0"/>
    <d v="2019-10-04T00:00:00"/>
    <x v="0"/>
    <d v="2019-10-04T00:00:00"/>
    <x v="0"/>
    <n v="0"/>
    <n v="1"/>
    <s v="RAFAEL ANÍBAL SEGURA RAMÍREZ"/>
    <s v="Cerrado"/>
    <x v="0"/>
    <m/>
    <e v="#REF!"/>
    <e v="#REF!"/>
  </r>
  <r>
    <n v="19452"/>
    <x v="0"/>
    <d v="2019-10-04T00:00:00"/>
    <x v="0"/>
    <d v="2019-10-04T00:00:00"/>
    <x v="0"/>
    <n v="0"/>
    <n v="1"/>
    <s v="GERMAN TORRES ACEVEDO"/>
    <s v="Cerrado"/>
    <x v="0"/>
    <m/>
    <e v="#REF!"/>
    <e v="#REF!"/>
  </r>
  <r>
    <n v="19453"/>
    <x v="0"/>
    <d v="2019-10-04T00:00:00"/>
    <x v="0"/>
    <d v="2019-10-04T00:00:00"/>
    <x v="0"/>
    <n v="0"/>
    <n v="1"/>
    <s v="Cecilia Carolina Nuñez Oñate"/>
    <s v="Cerrado"/>
    <x v="0"/>
    <m/>
    <e v="#REF!"/>
    <e v="#REF!"/>
  </r>
  <r>
    <n v="19454"/>
    <x v="1"/>
    <d v="2019-10-04T00:00:00"/>
    <x v="0"/>
    <d v="2019-10-04T00:00:00"/>
    <x v="0"/>
    <n v="0"/>
    <n v="1"/>
    <s v="Johanna Soste Arias"/>
    <s v="Cerrado"/>
    <x v="0"/>
    <m/>
    <e v="#REF!"/>
    <e v="#REF!"/>
  </r>
  <r>
    <n v="19455"/>
    <x v="0"/>
    <d v="2019-10-04T00:00:00"/>
    <x v="0"/>
    <d v="2019-10-08T00:00:00"/>
    <x v="0"/>
    <n v="4"/>
    <n v="3"/>
    <s v="Sirio Gisella Garcia Trujillo"/>
    <s v="Cerrado"/>
    <x v="0"/>
    <m/>
    <e v="#REF!"/>
    <e v="#REF!"/>
  </r>
  <r>
    <n v="19456"/>
    <x v="0"/>
    <d v="2019-10-04T00:00:00"/>
    <x v="0"/>
    <d v="2019-10-08T00:00:00"/>
    <x v="0"/>
    <n v="4"/>
    <n v="3"/>
    <s v="CAROL VIVIANA BERNAL SOLANO"/>
    <s v="Cerrado"/>
    <x v="0"/>
    <m/>
    <e v="#REF!"/>
    <e v="#REF!"/>
  </r>
  <r>
    <n v="19457"/>
    <x v="0"/>
    <d v="2019-10-05T00:00:00"/>
    <x v="0"/>
    <d v="2019-10-08T00:00:00"/>
    <x v="0"/>
    <n v="3"/>
    <n v="2"/>
    <s v="francisco gomez osorio"/>
    <s v="Cerrado"/>
    <x v="0"/>
    <m/>
    <e v="#REF!"/>
    <e v="#REF!"/>
  </r>
  <r>
    <n v="19458"/>
    <x v="1"/>
    <d v="2019-10-05T00:00:00"/>
    <x v="0"/>
    <d v="2019-10-16T00:00:00"/>
    <x v="0"/>
    <n v="11"/>
    <n v="8"/>
    <s v="Oswaldo rubiano"/>
    <s v="Cerrado"/>
    <x v="0"/>
    <m/>
    <e v="#REF!"/>
    <e v="#REF!"/>
  </r>
  <r>
    <n v="19459"/>
    <x v="1"/>
    <d v="2019-10-06T00:00:00"/>
    <x v="0"/>
    <s v="Pendiente"/>
    <x v="1"/>
    <s v="Pendiente"/>
    <s v="Pendiente"/>
    <s v="FABIAN OSORIO MUÑOZ"/>
    <s v="Abierto"/>
    <x v="1"/>
    <m/>
    <e v="#REF!"/>
    <e v="#REF!"/>
  </r>
  <r>
    <n v="19460"/>
    <x v="1"/>
    <d v="2019-10-07T00:00:00"/>
    <x v="0"/>
    <d v="2019-10-16T00:00:00"/>
    <x v="0"/>
    <n v="9"/>
    <n v="8"/>
    <s v="Jacqueline Maestre Orozco"/>
    <s v="Cerrado"/>
    <x v="0"/>
    <m/>
    <e v="#REF!"/>
    <e v="#REF!"/>
  </r>
  <r>
    <n v="19461"/>
    <x v="0"/>
    <d v="2019-10-07T00:00:00"/>
    <x v="0"/>
    <d v="2019-10-08T00:00:00"/>
    <x v="0"/>
    <n v="1"/>
    <n v="2"/>
    <s v="MARCELA ZARAZA VALENCIA"/>
    <s v="Cerrado"/>
    <x v="0"/>
    <m/>
    <e v="#REF!"/>
    <e v="#REF!"/>
  </r>
  <r>
    <n v="19462"/>
    <x v="2"/>
    <d v="2019-10-07T00:00:00"/>
    <x v="0"/>
    <d v="2019-10-22T00:00:00"/>
    <x v="0"/>
    <n v="15"/>
    <n v="12"/>
    <s v="jose luis ortega aponte"/>
    <s v="Cerrado"/>
    <x v="0"/>
    <m/>
    <e v="#REF!"/>
    <e v="#REF!"/>
  </r>
  <r>
    <n v="19463"/>
    <x v="0"/>
    <d v="2019-10-07T00:00:00"/>
    <x v="0"/>
    <d v="2019-10-08T00:00:00"/>
    <x v="0"/>
    <n v="1"/>
    <n v="2"/>
    <s v="ANGELA MARIA JIMENEZ CAMARGO"/>
    <s v="Cerrado"/>
    <x v="0"/>
    <m/>
    <e v="#REF!"/>
    <e v="#REF!"/>
  </r>
  <r>
    <n v="19464"/>
    <x v="0"/>
    <d v="2019-10-07T00:00:00"/>
    <x v="0"/>
    <d v="2019-10-08T00:00:00"/>
    <x v="0"/>
    <n v="1"/>
    <n v="2"/>
    <s v="Julian Montealegre"/>
    <s v="Cerrado"/>
    <x v="0"/>
    <m/>
    <e v="#REF!"/>
    <e v="#REF!"/>
  </r>
  <r>
    <n v="19465"/>
    <x v="1"/>
    <d v="2019-10-07T00:00:00"/>
    <x v="0"/>
    <d v="2019-10-16T00:00:00"/>
    <x v="0"/>
    <n v="9"/>
    <n v="8"/>
    <s v="Yaidy carolina carrasco castellanos"/>
    <s v="Cerrado"/>
    <x v="0"/>
    <m/>
    <e v="#REF!"/>
    <e v="#REF!"/>
  </r>
  <r>
    <n v="19466"/>
    <x v="3"/>
    <d v="2019-10-07T00:00:00"/>
    <x v="0"/>
    <d v="2019-10-28T00:00:00"/>
    <x v="0"/>
    <n v="21"/>
    <n v="16"/>
    <s v="brillid urueña"/>
    <s v="Cerrado"/>
    <x v="0"/>
    <m/>
    <e v="#REF!"/>
    <e v="#REF!"/>
  </r>
  <r>
    <n v="19467"/>
    <x v="0"/>
    <d v="2019-10-07T00:00:00"/>
    <x v="0"/>
    <d v="2019-10-08T00:00:00"/>
    <x v="0"/>
    <n v="1"/>
    <n v="2"/>
    <s v="ANA PATRICIA SANCHEZ PORRAS"/>
    <s v="Cerrado"/>
    <x v="0"/>
    <m/>
    <e v="#REF!"/>
    <e v="#REF!"/>
  </r>
  <r>
    <n v="19468"/>
    <x v="1"/>
    <d v="2019-10-08T00:00:00"/>
    <x v="0"/>
    <s v="Pendiente"/>
    <x v="1"/>
    <s v="Pendiente"/>
    <s v="Pendiente"/>
    <s v="DANIEL STEVEN ZAMUDIO COY"/>
    <s v="Abierto"/>
    <x v="1"/>
    <m/>
    <e v="#REF!"/>
    <e v="#REF!"/>
  </r>
  <r>
    <n v="19469"/>
    <x v="1"/>
    <d v="2019-10-08T00:00:00"/>
    <x v="0"/>
    <d v="2019-10-16T00:00:00"/>
    <x v="0"/>
    <n v="8"/>
    <n v="7"/>
    <s v="CARLOS ERNESTO LOSADA MORANTES"/>
    <s v="Cerrado"/>
    <x v="0"/>
    <m/>
    <e v="#REF!"/>
    <e v="#REF!"/>
  </r>
  <r>
    <n v="19470"/>
    <x v="0"/>
    <d v="2019-10-08T00:00:00"/>
    <x v="0"/>
    <d v="2019-10-08T00:00:00"/>
    <x v="0"/>
    <n v="0"/>
    <n v="1"/>
    <s v="DAVID MEJIA MONTOYA"/>
    <s v="Cerrado"/>
    <x v="0"/>
    <m/>
    <e v="#REF!"/>
    <e v="#REF!"/>
  </r>
  <r>
    <n v="19471"/>
    <x v="0"/>
    <d v="2019-10-08T00:00:00"/>
    <x v="0"/>
    <d v="2019-10-08T00:00:00"/>
    <x v="0"/>
    <n v="0"/>
    <n v="1"/>
    <s v="Sara Lucia Urrego Giraldo"/>
    <s v="Cerrado"/>
    <x v="0"/>
    <m/>
    <e v="#REF!"/>
    <e v="#REF!"/>
  </r>
  <r>
    <n v="19472"/>
    <x v="0"/>
    <d v="2019-10-08T00:00:00"/>
    <x v="0"/>
    <d v="2019-10-08T00:00:00"/>
    <x v="0"/>
    <n v="0"/>
    <n v="1"/>
    <s v="vitor guzman"/>
    <s v="Cerrado"/>
    <x v="0"/>
    <m/>
    <e v="#REF!"/>
    <e v="#REF!"/>
  </r>
  <r>
    <n v="19473"/>
    <x v="1"/>
    <d v="2019-10-08T00:00:00"/>
    <x v="0"/>
    <d v="2019-10-16T00:00:00"/>
    <x v="0"/>
    <n v="8"/>
    <n v="7"/>
    <s v="Luz Stella Vidal"/>
    <s v="Cerrado"/>
    <x v="0"/>
    <m/>
    <e v="#REF!"/>
    <e v="#REF!"/>
  </r>
  <r>
    <n v="19474"/>
    <x v="1"/>
    <d v="2019-10-08T00:00:00"/>
    <x v="0"/>
    <d v="2019-10-22T00:00:00"/>
    <x v="0"/>
    <n v="14"/>
    <n v="11"/>
    <s v="Alina Maria Calderon"/>
    <s v="Cerrado"/>
    <x v="0"/>
    <m/>
    <e v="#REF!"/>
    <e v="#REF!"/>
  </r>
  <r>
    <n v="19475"/>
    <x v="0"/>
    <d v="2019-10-08T00:00:00"/>
    <x v="0"/>
    <d v="2019-10-08T00:00:00"/>
    <x v="0"/>
    <n v="0"/>
    <n v="1"/>
    <s v="JORGE TORRES"/>
    <s v="Cerrado"/>
    <x v="0"/>
    <m/>
    <e v="#REF!"/>
    <e v="#REF!"/>
  </r>
  <r>
    <n v="19476"/>
    <x v="0"/>
    <d v="2019-10-08T00:00:00"/>
    <x v="0"/>
    <d v="2019-10-08T00:00:00"/>
    <x v="0"/>
    <n v="0"/>
    <n v="1"/>
    <s v="Andrea carolina Jiménez Arévalo"/>
    <s v="Cerrado"/>
    <x v="0"/>
    <m/>
    <e v="#REF!"/>
    <e v="#REF!"/>
  </r>
  <r>
    <n v="19477"/>
    <x v="0"/>
    <d v="2019-10-08T00:00:00"/>
    <x v="0"/>
    <d v="2019-10-08T00:00:00"/>
    <x v="0"/>
    <n v="0"/>
    <n v="1"/>
    <s v="Isabel Cristina Escobar Arellano"/>
    <s v="Cerrado"/>
    <x v="0"/>
    <m/>
    <e v="#REF!"/>
    <e v="#REF!"/>
  </r>
  <r>
    <n v="19478"/>
    <x v="1"/>
    <d v="2019-10-08T00:00:00"/>
    <x v="0"/>
    <d v="2019-10-22T00:00:00"/>
    <x v="0"/>
    <n v="14"/>
    <n v="11"/>
    <s v="María paulina Tamayo hoyos"/>
    <s v="Cerrado"/>
    <x v="0"/>
    <m/>
    <e v="#REF!"/>
    <e v="#REF!"/>
  </r>
  <r>
    <n v="19479"/>
    <x v="1"/>
    <d v="2019-10-08T00:00:00"/>
    <x v="0"/>
    <d v="2019-10-22T00:00:00"/>
    <x v="0"/>
    <n v="14"/>
    <n v="11"/>
    <s v="juan camilo mesa"/>
    <s v="Cerrado"/>
    <x v="0"/>
    <m/>
    <e v="#REF!"/>
    <e v="#REF!"/>
  </r>
  <r>
    <n v="19480"/>
    <x v="1"/>
    <d v="2019-10-08T00:00:00"/>
    <x v="0"/>
    <d v="2019-10-09T00:00:00"/>
    <x v="0"/>
    <n v="1"/>
    <n v="2"/>
    <s v="edgar rodriguez"/>
    <s v="Cerrado"/>
    <x v="0"/>
    <m/>
    <e v="#REF!"/>
    <e v="#REF!"/>
  </r>
  <r>
    <n v="19481"/>
    <x v="1"/>
    <d v="2019-10-08T00:00:00"/>
    <x v="0"/>
    <d v="2019-10-22T00:00:00"/>
    <x v="0"/>
    <n v="14"/>
    <n v="11"/>
    <s v="SANDRA PATRICIA SANTOS"/>
    <s v="Cerrado"/>
    <x v="0"/>
    <m/>
    <e v="#REF!"/>
    <e v="#REF!"/>
  </r>
  <r>
    <n v="19482"/>
    <x v="3"/>
    <d v="2019-10-09T00:00:00"/>
    <x v="0"/>
    <d v="2019-10-22T00:00:00"/>
    <x v="0"/>
    <n v="13"/>
    <n v="10"/>
    <s v="Valentina Vasco Cardona"/>
    <s v="Cerrado"/>
    <x v="0"/>
    <m/>
    <e v="#REF!"/>
    <e v="#REF!"/>
  </r>
  <r>
    <n v="19483"/>
    <x v="0"/>
    <d v="2019-10-09T00:00:00"/>
    <x v="0"/>
    <d v="2019-10-09T00:00:00"/>
    <x v="0"/>
    <n v="0"/>
    <n v="1"/>
    <s v="martha benavides"/>
    <s v="Cerrado"/>
    <x v="0"/>
    <m/>
    <e v="#REF!"/>
    <e v="#REF!"/>
  </r>
  <r>
    <n v="19484"/>
    <x v="0"/>
    <d v="2019-10-09T00:00:00"/>
    <x v="0"/>
    <d v="2019-10-09T00:00:00"/>
    <x v="0"/>
    <n v="0"/>
    <n v="1"/>
    <s v="SLENDY KATHERINE ARCINIEGAS FAJARDO"/>
    <s v="Cerrado"/>
    <x v="0"/>
    <m/>
    <e v="#REF!"/>
    <e v="#REF!"/>
  </r>
  <r>
    <n v="19485"/>
    <x v="1"/>
    <d v="2019-10-09T00:00:00"/>
    <x v="0"/>
    <d v="2019-10-22T00:00:00"/>
    <x v="0"/>
    <n v="13"/>
    <n v="10"/>
    <s v="Adrián Jesús Ramírez Díaz"/>
    <s v="Cerrado"/>
    <x v="0"/>
    <m/>
    <e v="#REF!"/>
    <e v="#REF!"/>
  </r>
  <r>
    <n v="19486"/>
    <x v="1"/>
    <d v="2019-10-09T00:00:00"/>
    <x v="0"/>
    <s v="Pendiente"/>
    <x v="1"/>
    <s v="Pendiente"/>
    <s v="Pendiente"/>
    <s v="MARCHELA DEL ROCIO CRUZ TORRES"/>
    <s v="Abierto"/>
    <x v="1"/>
    <m/>
    <e v="#REF!"/>
    <e v="#REF!"/>
  </r>
  <r>
    <n v="19487"/>
    <x v="0"/>
    <d v="2019-10-09T00:00:00"/>
    <x v="0"/>
    <d v="2019-10-09T00:00:00"/>
    <x v="0"/>
    <n v="0"/>
    <n v="1"/>
    <s v="Julio Ernesto Cepeda Garzón"/>
    <s v="Cerrado"/>
    <x v="0"/>
    <m/>
    <e v="#REF!"/>
    <e v="#REF!"/>
  </r>
  <r>
    <n v="19488"/>
    <x v="3"/>
    <d v="2019-10-09T00:00:00"/>
    <x v="0"/>
    <d v="2019-10-22T00:00:00"/>
    <x v="0"/>
    <n v="13"/>
    <n v="10"/>
    <s v="Diego Lozano"/>
    <s v="Cerrado"/>
    <x v="0"/>
    <m/>
    <e v="#REF!"/>
    <e v="#REF!"/>
  </r>
  <r>
    <n v="19489"/>
    <x v="0"/>
    <d v="2019-10-09T00:00:00"/>
    <x v="0"/>
    <d v="2019-10-09T00:00:00"/>
    <x v="0"/>
    <n v="0"/>
    <n v="1"/>
    <s v="MANUELA GUTIERREZ GIRALDO"/>
    <s v="Cerrado"/>
    <x v="0"/>
    <m/>
    <e v="#REF!"/>
    <e v="#REF!"/>
  </r>
  <r>
    <n v="19490"/>
    <x v="1"/>
    <d v="2019-10-09T00:00:00"/>
    <x v="0"/>
    <d v="2019-10-22T00:00:00"/>
    <x v="0"/>
    <n v="13"/>
    <n v="10"/>
    <s v="DAVID MOISES CARDONA"/>
    <s v="Cerrado"/>
    <x v="0"/>
    <m/>
    <e v="#REF!"/>
    <e v="#REF!"/>
  </r>
  <r>
    <n v="19491"/>
    <x v="0"/>
    <d v="2019-10-09T00:00:00"/>
    <x v="0"/>
    <d v="2019-10-10T00:00:00"/>
    <x v="0"/>
    <n v="1"/>
    <n v="2"/>
    <s v="EMMA CECILIA ROA PARRA"/>
    <s v="Cerrado"/>
    <x v="0"/>
    <m/>
    <e v="#REF!"/>
    <e v="#REF!"/>
  </r>
  <r>
    <n v="19492"/>
    <x v="0"/>
    <d v="2019-10-09T00:00:00"/>
    <x v="0"/>
    <d v="2019-10-10T00:00:00"/>
    <x v="0"/>
    <n v="1"/>
    <n v="2"/>
    <s v="Alberto César Beltrán Otálora"/>
    <s v="Cerrado"/>
    <x v="0"/>
    <m/>
    <e v="#REF!"/>
    <e v="#REF!"/>
  </r>
  <r>
    <n v="19493"/>
    <x v="0"/>
    <d v="2019-10-09T00:00:00"/>
    <x v="0"/>
    <d v="2019-10-10T00:00:00"/>
    <x v="0"/>
    <n v="1"/>
    <n v="2"/>
    <s v="Pedro Leon"/>
    <s v="Cerrado"/>
    <x v="0"/>
    <m/>
    <e v="#REF!"/>
    <e v="#REF!"/>
  </r>
  <r>
    <n v="19494"/>
    <x v="1"/>
    <d v="2019-10-09T00:00:00"/>
    <x v="0"/>
    <s v="Pendiente"/>
    <x v="1"/>
    <s v="Pendiente"/>
    <s v="Pendiente"/>
    <s v="GLORIA MARIA NARANJO"/>
    <s v="Abierto"/>
    <x v="1"/>
    <m/>
    <e v="#REF!"/>
    <e v="#REF!"/>
  </r>
  <r>
    <n v="19495"/>
    <x v="0"/>
    <d v="2019-10-10T00:00:00"/>
    <x v="0"/>
    <d v="2019-10-10T00:00:00"/>
    <x v="0"/>
    <n v="0"/>
    <n v="1"/>
    <s v="Carlos Andrés Betancourt Villoria"/>
    <s v="Cerrado"/>
    <x v="0"/>
    <m/>
    <e v="#REF!"/>
    <e v="#REF!"/>
  </r>
  <r>
    <n v="19496"/>
    <x v="1"/>
    <d v="2019-10-10T00:00:00"/>
    <x v="0"/>
    <d v="2019-10-22T00:00:00"/>
    <x v="0"/>
    <n v="12"/>
    <n v="9"/>
    <s v="nubia gonzalez"/>
    <s v="Cerrado"/>
    <x v="0"/>
    <m/>
    <e v="#REF!"/>
    <e v="#REF!"/>
  </r>
  <r>
    <n v="19497"/>
    <x v="3"/>
    <d v="2019-10-10T00:00:00"/>
    <x v="0"/>
    <d v="2019-10-22T00:00:00"/>
    <x v="0"/>
    <n v="12"/>
    <n v="9"/>
    <s v="JULIANA"/>
    <s v="Cerrado"/>
    <x v="0"/>
    <m/>
    <e v="#REF!"/>
    <e v="#REF!"/>
  </r>
  <r>
    <n v="19498"/>
    <x v="0"/>
    <d v="2019-10-10T00:00:00"/>
    <x v="0"/>
    <d v="2019-10-11T00:00:00"/>
    <x v="0"/>
    <n v="1"/>
    <n v="2"/>
    <s v="Diana Patricia Cespedes Morales"/>
    <s v="Cerrado"/>
    <x v="0"/>
    <m/>
    <e v="#REF!"/>
    <e v="#REF!"/>
  </r>
  <r>
    <n v="19499"/>
    <x v="1"/>
    <d v="2019-10-10T00:00:00"/>
    <x v="0"/>
    <d v="2019-10-22T00:00:00"/>
    <x v="0"/>
    <n v="12"/>
    <n v="9"/>
    <s v="EDUARD MEJIA CASTILLO"/>
    <s v="Cerrado"/>
    <x v="0"/>
    <m/>
    <e v="#REF!"/>
    <e v="#REF!"/>
  </r>
  <r>
    <n v="19500"/>
    <x v="0"/>
    <d v="2019-10-10T00:00:00"/>
    <x v="0"/>
    <d v="2019-10-11T00:00:00"/>
    <x v="0"/>
    <n v="1"/>
    <n v="2"/>
    <s v="Kelly Vanessa Salazar Castillo"/>
    <s v="Cerrado"/>
    <x v="0"/>
    <m/>
    <e v="#REF!"/>
    <e v="#REF!"/>
  </r>
  <r>
    <n v="19501"/>
    <x v="0"/>
    <d v="2019-10-10T00:00:00"/>
    <x v="0"/>
    <d v="2019-10-11T00:00:00"/>
    <x v="0"/>
    <n v="1"/>
    <n v="2"/>
    <s v="santiago diaz"/>
    <s v="Cerrado"/>
    <x v="0"/>
    <m/>
    <e v="#REF!"/>
    <e v="#REF!"/>
  </r>
  <r>
    <n v="19502"/>
    <x v="0"/>
    <d v="2019-10-11T00:00:00"/>
    <x v="0"/>
    <d v="2019-10-11T00:00:00"/>
    <x v="0"/>
    <n v="0"/>
    <n v="1"/>
    <s v="Renso Duvan Aponte Mendoza"/>
    <s v="Cerrado"/>
    <x v="0"/>
    <m/>
    <e v="#REF!"/>
    <e v="#REF!"/>
  </r>
  <r>
    <n v="19503"/>
    <x v="0"/>
    <d v="2019-10-11T00:00:00"/>
    <x v="0"/>
    <d v="2019-10-11T00:00:00"/>
    <x v="0"/>
    <n v="0"/>
    <n v="1"/>
    <s v="ANDREA CARDENAS"/>
    <s v="Cerrado"/>
    <x v="0"/>
    <m/>
    <e v="#REF!"/>
    <e v="#REF!"/>
  </r>
  <r>
    <n v="19504"/>
    <x v="0"/>
    <d v="2019-10-11T00:00:00"/>
    <x v="0"/>
    <d v="2019-10-11T00:00:00"/>
    <x v="0"/>
    <n v="0"/>
    <n v="1"/>
    <s v="MYRIAM CAICEDO"/>
    <s v="Cerrado"/>
    <x v="0"/>
    <m/>
    <e v="#REF!"/>
    <e v="#REF!"/>
  </r>
  <r>
    <n v="19505"/>
    <x v="1"/>
    <d v="2019-10-11T00:00:00"/>
    <x v="0"/>
    <d v="2019-10-22T00:00:00"/>
    <x v="0"/>
    <n v="11"/>
    <n v="8"/>
    <s v="SERVICIOS MEDICOS CONFIABLES S.A.S."/>
    <s v="Cerrado"/>
    <x v="0"/>
    <m/>
    <e v="#REF!"/>
    <e v="#REF!"/>
  </r>
  <r>
    <n v="19506"/>
    <x v="0"/>
    <d v="2019-10-11T00:00:00"/>
    <x v="0"/>
    <d v="2019-10-11T00:00:00"/>
    <x v="0"/>
    <n v="0"/>
    <n v="1"/>
    <s v="CRISTIAN CAMILO MUÑOZ PATIÑO"/>
    <s v="Cerrado"/>
    <x v="0"/>
    <m/>
    <e v="#REF!"/>
    <e v="#REF!"/>
  </r>
  <r>
    <n v="19507"/>
    <x v="1"/>
    <d v="2019-10-11T00:00:00"/>
    <x v="0"/>
    <d v="2019-10-22T00:00:00"/>
    <x v="0"/>
    <n v="11"/>
    <n v="8"/>
    <s v="Luz Stella Altamar Caycedo"/>
    <s v="Cerrado"/>
    <x v="0"/>
    <m/>
    <e v="#REF!"/>
    <e v="#REF!"/>
  </r>
  <r>
    <n v="19508"/>
    <x v="1"/>
    <d v="2019-10-11T00:00:00"/>
    <x v="0"/>
    <s v="Pendiente"/>
    <x v="1"/>
    <s v="Pendiente"/>
    <s v="Pendiente"/>
    <s v="Braian Steven Soto Roa"/>
    <s v="Abierto"/>
    <x v="1"/>
    <m/>
    <e v="#REF!"/>
    <e v="#REF!"/>
  </r>
  <r>
    <n v="19509"/>
    <x v="0"/>
    <d v="2019-10-11T00:00:00"/>
    <x v="0"/>
    <d v="2019-10-16T00:00:00"/>
    <x v="0"/>
    <n v="5"/>
    <n v="4"/>
    <s v="José David Velasco Giraldo"/>
    <s v="Cerrado"/>
    <x v="0"/>
    <m/>
    <e v="#REF!"/>
    <e v="#REF!"/>
  </r>
  <r>
    <n v="19510"/>
    <x v="0"/>
    <d v="2019-10-12T00:00:00"/>
    <x v="0"/>
    <d v="2019-10-16T00:00:00"/>
    <x v="0"/>
    <n v="4"/>
    <n v="3"/>
    <s v="JAIME OBREGON BRAVO"/>
    <s v="Cerrado"/>
    <x v="0"/>
    <m/>
    <e v="#REF!"/>
    <e v="#REF!"/>
  </r>
  <r>
    <n v="19511"/>
    <x v="1"/>
    <d v="2019-10-12T00:00:00"/>
    <x v="0"/>
    <d v="2019-10-24T00:00:00"/>
    <x v="0"/>
    <n v="12"/>
    <n v="9"/>
    <s v="ricardo andres parra gaona"/>
    <s v="Cerrado"/>
    <x v="0"/>
    <m/>
    <e v="#REF!"/>
    <e v="#REF!"/>
  </r>
  <r>
    <n v="19512"/>
    <x v="0"/>
    <d v="2019-10-14T00:00:00"/>
    <x v="0"/>
    <d v="2019-10-16T00:00:00"/>
    <x v="0"/>
    <n v="2"/>
    <n v="3"/>
    <s v="Camilo Andrés Franco Castillo"/>
    <s v="Cerrado"/>
    <x v="0"/>
    <m/>
    <e v="#REF!"/>
    <e v="#REF!"/>
  </r>
  <r>
    <n v="19513"/>
    <x v="1"/>
    <d v="2019-10-15T00:00:00"/>
    <x v="0"/>
    <s v="Pendiente"/>
    <x v="1"/>
    <s v="Pendiente"/>
    <s v="Pendiente"/>
    <s v="Anderson Fernando Castillo Sevillano"/>
    <s v="Abierto"/>
    <x v="1"/>
    <m/>
    <e v="#REF!"/>
    <e v="#REF!"/>
  </r>
  <r>
    <n v="19514"/>
    <x v="0"/>
    <d v="2019-10-15T00:00:00"/>
    <x v="0"/>
    <d v="2019-10-16T00:00:00"/>
    <x v="0"/>
    <n v="1"/>
    <n v="2"/>
    <s v="ANA MARIA MONTOYA"/>
    <s v="Cerrado"/>
    <x v="0"/>
    <m/>
    <e v="#REF!"/>
    <e v="#REF!"/>
  </r>
  <r>
    <n v="19515"/>
    <x v="0"/>
    <d v="2019-10-15T00:00:00"/>
    <x v="0"/>
    <d v="2019-10-16T00:00:00"/>
    <x v="0"/>
    <n v="1"/>
    <n v="2"/>
    <s v="JUAN CARLOS PARRA RINCON"/>
    <s v="Cerrado"/>
    <x v="0"/>
    <m/>
    <e v="#REF!"/>
    <e v="#REF!"/>
  </r>
  <r>
    <n v="19516"/>
    <x v="1"/>
    <d v="2019-10-15T00:00:00"/>
    <x v="0"/>
    <d v="2019-10-22T00:00:00"/>
    <x v="0"/>
    <n v="7"/>
    <n v="6"/>
    <s v="CRISTIAN CAMILO SALAZAR GALLEGO"/>
    <s v="Cerrado"/>
    <x v="0"/>
    <m/>
    <e v="#REF!"/>
    <e v="#REF!"/>
  </r>
  <r>
    <n v="19517"/>
    <x v="0"/>
    <d v="2019-10-15T00:00:00"/>
    <x v="0"/>
    <d v="2019-10-16T00:00:00"/>
    <x v="0"/>
    <n v="1"/>
    <n v="2"/>
    <s v="CRISTIAN CAMILO SALAZAR GALLEGO"/>
    <s v="Cerrado"/>
    <x v="0"/>
    <m/>
    <e v="#REF!"/>
    <e v="#REF!"/>
  </r>
  <r>
    <n v="19518"/>
    <x v="1"/>
    <d v="2019-10-15T00:00:00"/>
    <x v="0"/>
    <d v="2019-10-17T00:00:00"/>
    <x v="0"/>
    <n v="2"/>
    <n v="3"/>
    <s v="jimmy nieto osorio"/>
    <s v="Cerrado"/>
    <x v="0"/>
    <m/>
    <e v="#REF!"/>
    <e v="#REF!"/>
  </r>
  <r>
    <n v="19519"/>
    <x v="1"/>
    <d v="2019-10-15T00:00:00"/>
    <x v="0"/>
    <s v="Pendiente"/>
    <x v="1"/>
    <s v="Pendiente"/>
    <s v="Pendiente"/>
    <s v="nurian perez calvo"/>
    <s v="Abierto"/>
    <x v="1"/>
    <m/>
    <e v="#REF!"/>
    <e v="#REF!"/>
  </r>
  <r>
    <n v="19520"/>
    <x v="3"/>
    <d v="2019-10-15T00:00:00"/>
    <x v="0"/>
    <d v="2019-10-24T00:00:00"/>
    <x v="0"/>
    <n v="9"/>
    <n v="8"/>
    <s v="Fabio Adolfo Ceballes Cuenca"/>
    <s v="Cerrado"/>
    <x v="0"/>
    <m/>
    <e v="#REF!"/>
    <e v="#REF!"/>
  </r>
  <r>
    <n v="19521"/>
    <x v="0"/>
    <d v="2019-10-15T00:00:00"/>
    <x v="0"/>
    <d v="2019-10-16T00:00:00"/>
    <x v="0"/>
    <n v="1"/>
    <n v="2"/>
    <s v="CESAR ADOLFO ROJAS HUERTAS"/>
    <s v="Cerrado"/>
    <x v="0"/>
    <m/>
    <e v="#REF!"/>
    <e v="#REF!"/>
  </r>
  <r>
    <n v="19522"/>
    <x v="0"/>
    <d v="2019-10-15T00:00:00"/>
    <x v="0"/>
    <d v="2019-10-16T00:00:00"/>
    <x v="0"/>
    <n v="1"/>
    <n v="2"/>
    <s v="LUIS ERNESTO RAMIREZ HERNANDEZ"/>
    <s v="Cerrado"/>
    <x v="0"/>
    <m/>
    <e v="#REF!"/>
    <e v="#REF!"/>
  </r>
  <r>
    <n v="19523"/>
    <x v="2"/>
    <d v="2019-10-15T00:00:00"/>
    <x v="0"/>
    <s v="Pendiente"/>
    <x v="1"/>
    <s v="Pendiente"/>
    <s v="Pendiente"/>
    <s v="KAREN DAYANA RIVERA GELVEZ"/>
    <s v="Abierto"/>
    <x v="1"/>
    <m/>
    <e v="#REF!"/>
    <e v="#REF!"/>
  </r>
  <r>
    <n v="19524"/>
    <x v="0"/>
    <d v="2019-10-15T00:00:00"/>
    <x v="0"/>
    <d v="2019-10-16T00:00:00"/>
    <x v="0"/>
    <n v="1"/>
    <n v="2"/>
    <s v="Camilo Andrés Franco Castillo"/>
    <s v="Cerrado"/>
    <x v="0"/>
    <m/>
    <e v="#REF!"/>
    <e v="#REF!"/>
  </r>
  <r>
    <n v="19525"/>
    <x v="3"/>
    <d v="2019-10-16T00:00:00"/>
    <x v="0"/>
    <s v="Pendiente"/>
    <x v="1"/>
    <s v="Pendiente"/>
    <s v="Pendiente"/>
    <s v="hector hernan lara zamora"/>
    <s v="Abierto"/>
    <x v="1"/>
    <m/>
    <e v="#REF!"/>
    <e v="#REF!"/>
  </r>
  <r>
    <n v="19526"/>
    <x v="0"/>
    <d v="2019-10-16T00:00:00"/>
    <x v="0"/>
    <d v="2019-10-16T00:00:00"/>
    <x v="0"/>
    <n v="0"/>
    <n v="1"/>
    <s v="Diana Lorena Bautista Pedraza"/>
    <s v="Cerrado"/>
    <x v="0"/>
    <m/>
    <e v="#REF!"/>
    <e v="#REF!"/>
  </r>
  <r>
    <n v="19527"/>
    <x v="0"/>
    <d v="2019-10-16T00:00:00"/>
    <x v="0"/>
    <d v="2019-10-16T00:00:00"/>
    <x v="0"/>
    <n v="0"/>
    <n v="1"/>
    <s v="johan sebastian bermont correa"/>
    <s v="Cerrado"/>
    <x v="0"/>
    <m/>
    <e v="#REF!"/>
    <e v="#REF!"/>
  </r>
  <r>
    <n v="19528"/>
    <x v="0"/>
    <d v="2019-10-16T00:00:00"/>
    <x v="0"/>
    <d v="2019-10-16T00:00:00"/>
    <x v="0"/>
    <n v="0"/>
    <n v="1"/>
    <s v="FERNANDO TOCASUCHE"/>
    <s v="Cerrado"/>
    <x v="0"/>
    <m/>
    <e v="#REF!"/>
    <e v="#REF!"/>
  </r>
  <r>
    <n v="19529"/>
    <x v="3"/>
    <d v="2019-10-16T00:00:00"/>
    <x v="0"/>
    <d v="2019-10-24T00:00:00"/>
    <x v="0"/>
    <n v="8"/>
    <n v="7"/>
    <s v="Monica Ramirez Duque"/>
    <s v="Cerrado"/>
    <x v="0"/>
    <m/>
    <e v="#REF!"/>
    <e v="#REF!"/>
  </r>
  <r>
    <n v="19530"/>
    <x v="1"/>
    <d v="2019-10-16T00:00:00"/>
    <x v="0"/>
    <s v="Pendiente"/>
    <x v="1"/>
    <s v="Pendiente"/>
    <s v="Pendiente"/>
    <s v="Maria Cecilia Cristancho"/>
    <s v="Abierto"/>
    <x v="1"/>
    <m/>
    <e v="#REF!"/>
    <e v="#REF!"/>
  </r>
  <r>
    <n v="19531"/>
    <x v="1"/>
    <d v="2019-10-16T00:00:00"/>
    <x v="0"/>
    <d v="2019-10-24T00:00:00"/>
    <x v="0"/>
    <n v="8"/>
    <n v="7"/>
    <s v="CESAR AUGUSTO CAMELO RAMOS"/>
    <s v="Cerrado"/>
    <x v="0"/>
    <m/>
    <e v="#REF!"/>
    <e v="#REF!"/>
  </r>
  <r>
    <n v="19532"/>
    <x v="0"/>
    <d v="2019-10-16T00:00:00"/>
    <x v="0"/>
    <d v="2019-10-17T00:00:00"/>
    <x v="0"/>
    <n v="1"/>
    <n v="2"/>
    <s v="ANYTA CAMILA MOSQUERA BETANCOURT"/>
    <s v="Cerrado"/>
    <x v="0"/>
    <m/>
    <e v="#REF!"/>
    <e v="#REF!"/>
  </r>
  <r>
    <n v="19533"/>
    <x v="3"/>
    <d v="2019-10-16T00:00:00"/>
    <x v="0"/>
    <d v="2019-10-17T00:00:00"/>
    <x v="0"/>
    <n v="1"/>
    <n v="2"/>
    <s v="MALDONADO PAJARO NESTOR"/>
    <s v="Cerrado"/>
    <x v="0"/>
    <m/>
    <e v="#REF!"/>
    <e v="#REF!"/>
  </r>
  <r>
    <n v="19534"/>
    <x v="1"/>
    <d v="2019-10-17T00:00:00"/>
    <x v="0"/>
    <d v="2019-10-29T00:00:00"/>
    <x v="0"/>
    <n v="12"/>
    <n v="9"/>
    <s v="Katerine Johann Berrocal trocha"/>
    <s v="Cerrado"/>
    <x v="0"/>
    <m/>
    <e v="#REF!"/>
    <e v="#REF!"/>
  </r>
  <r>
    <n v="19535"/>
    <x v="0"/>
    <d v="2019-10-17T00:00:00"/>
    <x v="0"/>
    <d v="2019-10-17T00:00:00"/>
    <x v="0"/>
    <n v="0"/>
    <n v="1"/>
    <s v="KAREN ANDREA HOME CHAVARRO"/>
    <s v="Cerrado"/>
    <x v="0"/>
    <m/>
    <e v="#REF!"/>
    <e v="#REF!"/>
  </r>
  <r>
    <n v="19536"/>
    <x v="1"/>
    <d v="2019-10-17T00:00:00"/>
    <x v="0"/>
    <s v="Pendiente"/>
    <x v="1"/>
    <s v="Pendiente"/>
    <s v="Pendiente"/>
    <s v="luis eduardo"/>
    <s v="Abierto"/>
    <x v="1"/>
    <m/>
    <e v="#REF!"/>
    <e v="#REF!"/>
  </r>
  <r>
    <n v="19537"/>
    <x v="1"/>
    <d v="2019-10-17T00:00:00"/>
    <x v="0"/>
    <d v="2019-10-29T00:00:00"/>
    <x v="0"/>
    <n v="12"/>
    <n v="9"/>
    <s v="marco tulio murillo"/>
    <s v="Cerrado"/>
    <x v="0"/>
    <m/>
    <e v="#REF!"/>
    <e v="#REF!"/>
  </r>
  <r>
    <n v="19538"/>
    <x v="1"/>
    <d v="2019-10-17T00:00:00"/>
    <x v="0"/>
    <d v="2019-10-25T00:00:00"/>
    <x v="0"/>
    <n v="8"/>
    <n v="7"/>
    <s v="MITZZI RIAÑO"/>
    <s v="Cerrado"/>
    <x v="0"/>
    <m/>
    <e v="#REF!"/>
    <e v="#REF!"/>
  </r>
  <r>
    <n v="19539"/>
    <x v="1"/>
    <d v="2019-10-17T00:00:00"/>
    <x v="0"/>
    <s v="Pendiente"/>
    <x v="1"/>
    <s v="Pendiente"/>
    <s v="Pendiente"/>
    <s v="MITZZI RIAÑO"/>
    <s v="Abierto"/>
    <x v="1"/>
    <m/>
    <e v="#REF!"/>
    <e v="#REF!"/>
  </r>
  <r>
    <n v="19540"/>
    <x v="1"/>
    <d v="2019-10-17T00:00:00"/>
    <x v="0"/>
    <d v="2019-10-29T00:00:00"/>
    <x v="0"/>
    <n v="12"/>
    <n v="9"/>
    <s v="GARAGE GROUP S.A.S"/>
    <s v="Cerrado"/>
    <x v="0"/>
    <m/>
    <e v="#REF!"/>
    <e v="#REF!"/>
  </r>
  <r>
    <n v="19541"/>
    <x v="0"/>
    <d v="2019-10-17T00:00:00"/>
    <x v="0"/>
    <d v="2019-10-25T00:00:00"/>
    <x v="0"/>
    <n v="8"/>
    <n v="7"/>
    <s v="ANDRES DAZA SANCHEZ"/>
    <s v="Cerrado"/>
    <x v="0"/>
    <m/>
    <e v="#REF!"/>
    <e v="#REF!"/>
  </r>
  <r>
    <n v="19542"/>
    <x v="1"/>
    <d v="2019-10-17T00:00:00"/>
    <x v="0"/>
    <d v="2019-10-22T00:00:00"/>
    <x v="0"/>
    <n v="5"/>
    <n v="4"/>
    <s v="DAVID MOISES CARDONA"/>
    <s v="Cerrado"/>
    <x v="0"/>
    <m/>
    <e v="#REF!"/>
    <e v="#REF!"/>
  </r>
  <r>
    <n v="19543"/>
    <x v="0"/>
    <d v="2019-10-17T00:00:00"/>
    <x v="0"/>
    <d v="2019-10-25T00:00:00"/>
    <x v="0"/>
    <n v="8"/>
    <n v="7"/>
    <s v="NILSON MIGUEL PORRAS BAEZ"/>
    <s v="Cerrado"/>
    <x v="0"/>
    <m/>
    <e v="#REF!"/>
    <e v="#REF!"/>
  </r>
  <r>
    <n v="19544"/>
    <x v="0"/>
    <d v="2019-10-17T00:00:00"/>
    <x v="0"/>
    <d v="2019-10-25T00:00:00"/>
    <x v="0"/>
    <n v="8"/>
    <n v="7"/>
    <s v="karen ramirez ruiz"/>
    <s v="Cerrado"/>
    <x v="0"/>
    <m/>
    <e v="#REF!"/>
    <e v="#REF!"/>
  </r>
  <r>
    <n v="19545"/>
    <x v="1"/>
    <d v="2019-10-17T00:00:00"/>
    <x v="0"/>
    <d v="2019-10-29T00:00:00"/>
    <x v="0"/>
    <n v="12"/>
    <n v="9"/>
    <s v="Martha Irene Zea Marín"/>
    <s v="Cerrado"/>
    <x v="0"/>
    <m/>
    <e v="#REF!"/>
    <e v="#REF!"/>
  </r>
  <r>
    <n v="19546"/>
    <x v="1"/>
    <d v="2019-10-17T00:00:00"/>
    <x v="0"/>
    <s v="Pendiente"/>
    <x v="1"/>
    <s v="Pendiente"/>
    <s v="Pendiente"/>
    <s v="ESTELLA TORRES LOZANO"/>
    <s v="Abierto"/>
    <x v="1"/>
    <m/>
    <e v="#REF!"/>
    <e v="#REF!"/>
  </r>
  <r>
    <n v="19547"/>
    <x v="0"/>
    <d v="2019-10-18T00:00:00"/>
    <x v="0"/>
    <d v="2019-10-25T00:00:00"/>
    <x v="0"/>
    <n v="7"/>
    <n v="6"/>
    <s v="JUAN CARLOS SOLARTE CUJAR"/>
    <s v="Cerrado"/>
    <x v="0"/>
    <m/>
    <e v="#REF!"/>
    <e v="#REF!"/>
  </r>
  <r>
    <n v="19548"/>
    <x v="0"/>
    <d v="2019-10-18T00:00:00"/>
    <x v="0"/>
    <d v="2019-10-25T00:00:00"/>
    <x v="0"/>
    <n v="7"/>
    <n v="6"/>
    <s v="Alejandra Laverde Acevedo"/>
    <s v="Cerrado"/>
    <x v="0"/>
    <m/>
    <e v="#REF!"/>
    <e v="#REF!"/>
  </r>
  <r>
    <n v="19549"/>
    <x v="1"/>
    <d v="2019-10-18T00:00:00"/>
    <x v="0"/>
    <d v="2019-10-29T00:00:00"/>
    <x v="0"/>
    <n v="11"/>
    <n v="8"/>
    <s v="Carlos farelo ponzon"/>
    <s v="Cerrado"/>
    <x v="0"/>
    <m/>
    <e v="#REF!"/>
    <e v="#REF!"/>
  </r>
  <r>
    <n v="19550"/>
    <x v="0"/>
    <d v="2019-10-18T00:00:00"/>
    <x v="0"/>
    <d v="2019-10-25T00:00:00"/>
    <x v="0"/>
    <n v="7"/>
    <n v="6"/>
    <s v="laura natalia gil vega"/>
    <s v="Cerrado"/>
    <x v="0"/>
    <m/>
    <e v="#REF!"/>
    <e v="#REF!"/>
  </r>
  <r>
    <n v="19551"/>
    <x v="3"/>
    <d v="2019-10-18T00:00:00"/>
    <x v="0"/>
    <d v="2019-10-29T00:00:00"/>
    <x v="0"/>
    <n v="11"/>
    <n v="8"/>
    <s v="Martín Castro Diaz"/>
    <s v="Cerrado"/>
    <x v="0"/>
    <m/>
    <e v="#REF!"/>
    <e v="#REF!"/>
  </r>
  <r>
    <n v="19552"/>
    <x v="3"/>
    <d v="2019-10-18T00:00:00"/>
    <x v="0"/>
    <d v="2019-10-29T00:00:00"/>
    <x v="0"/>
    <n v="11"/>
    <n v="8"/>
    <s v="hector Guillermo Echeverry Rivera"/>
    <s v="Cerrado"/>
    <x v="0"/>
    <m/>
    <e v="#REF!"/>
    <e v="#REF!"/>
  </r>
  <r>
    <n v="19553"/>
    <x v="0"/>
    <d v="2019-10-18T00:00:00"/>
    <x v="0"/>
    <d v="2019-10-25T00:00:00"/>
    <x v="0"/>
    <n v="7"/>
    <n v="6"/>
    <s v="NICOLAS PARRA"/>
    <s v="Cerrado"/>
    <x v="0"/>
    <m/>
    <e v="#REF!"/>
    <e v="#REF!"/>
  </r>
  <r>
    <n v="19554"/>
    <x v="1"/>
    <d v="2019-10-19T00:00:00"/>
    <x v="0"/>
    <d v="2019-10-29T00:00:00"/>
    <x v="0"/>
    <n v="10"/>
    <n v="7"/>
    <s v="JUAN"/>
    <s v="Cerrado"/>
    <x v="0"/>
    <m/>
    <e v="#REF!"/>
    <e v="#REF!"/>
  </r>
  <r>
    <n v="19555"/>
    <x v="0"/>
    <d v="2019-10-20T00:00:00"/>
    <x v="0"/>
    <d v="2019-10-25T00:00:00"/>
    <x v="0"/>
    <n v="5"/>
    <n v="5"/>
    <s v="Beatriz Bustamante"/>
    <s v="Cerrado"/>
    <x v="0"/>
    <m/>
    <e v="#REF!"/>
    <e v="#REF!"/>
  </r>
  <r>
    <n v="19556"/>
    <x v="0"/>
    <d v="2019-10-20T00:00:00"/>
    <x v="0"/>
    <d v="2019-10-25T00:00:00"/>
    <x v="0"/>
    <n v="5"/>
    <n v="5"/>
    <s v="Camilo Andrés Franco Castillo"/>
    <s v="Cerrado"/>
    <x v="0"/>
    <m/>
    <e v="#REF!"/>
    <e v="#REF!"/>
  </r>
  <r>
    <n v="19557"/>
    <x v="2"/>
    <d v="2019-10-20T00:00:00"/>
    <x v="0"/>
    <s v="Pendiente"/>
    <x v="1"/>
    <s v="Pendiente"/>
    <s v="Pendiente"/>
    <s v="GUSTAVO BUSTOS"/>
    <s v="Abierto"/>
    <x v="1"/>
    <m/>
    <e v="#REF!"/>
    <e v="#REF!"/>
  </r>
  <r>
    <n v="19558"/>
    <x v="0"/>
    <d v="2019-10-20T00:00:00"/>
    <x v="0"/>
    <d v="2019-10-25T00:00:00"/>
    <x v="0"/>
    <n v="5"/>
    <n v="5"/>
    <s v="GUSTAVO BUSTOS"/>
    <s v="Cerrado"/>
    <x v="0"/>
    <m/>
    <e v="#REF!"/>
    <e v="#REF!"/>
  </r>
  <r>
    <n v="19559"/>
    <x v="1"/>
    <d v="2019-10-21T00:00:00"/>
    <x v="0"/>
    <d v="2019-10-29T00:00:00"/>
    <x v="0"/>
    <n v="8"/>
    <n v="7"/>
    <s v="Héctor Ordóñez D"/>
    <s v="Cerrado"/>
    <x v="0"/>
    <m/>
    <e v="#REF!"/>
    <e v="#REF!"/>
  </r>
  <r>
    <n v="19560"/>
    <x v="0"/>
    <d v="2019-10-21T00:00:00"/>
    <x v="0"/>
    <d v="2019-10-25T00:00:00"/>
    <x v="0"/>
    <n v="4"/>
    <n v="5"/>
    <s v="CRISTINA GAVILANES"/>
    <s v="Cerrado"/>
    <x v="0"/>
    <m/>
    <e v="#REF!"/>
    <e v="#REF!"/>
  </r>
  <r>
    <n v="19561"/>
    <x v="1"/>
    <d v="2019-10-21T00:00:00"/>
    <x v="0"/>
    <s v="Pendiente"/>
    <x v="1"/>
    <s v="Pendiente"/>
    <s v="Pendiente"/>
    <s v="Braulio Martin Zorrilla Castillo"/>
    <s v="Abierto"/>
    <x v="1"/>
    <m/>
    <e v="#REF!"/>
    <e v="#REF!"/>
  </r>
  <r>
    <n v="19562"/>
    <x v="1"/>
    <d v="2019-10-21T00:00:00"/>
    <x v="0"/>
    <d v="2019-10-29T00:00:00"/>
    <x v="0"/>
    <n v="8"/>
    <n v="7"/>
    <s v="willy fernando perez benavides"/>
    <s v="Cerrado"/>
    <x v="0"/>
    <m/>
    <e v="#REF!"/>
    <e v="#REF!"/>
  </r>
  <r>
    <n v="19563"/>
    <x v="0"/>
    <d v="2019-10-21T00:00:00"/>
    <x v="0"/>
    <d v="2019-10-25T00:00:00"/>
    <x v="0"/>
    <n v="4"/>
    <n v="5"/>
    <s v="Christian Gomez Redondo"/>
    <s v="Cerrado"/>
    <x v="0"/>
    <m/>
    <e v="#REF!"/>
    <e v="#REF!"/>
  </r>
  <r>
    <n v="19564"/>
    <x v="3"/>
    <d v="2019-10-21T00:00:00"/>
    <x v="0"/>
    <d v="2019-10-25T00:00:00"/>
    <x v="0"/>
    <n v="4"/>
    <n v="5"/>
    <s v="ABELARDO ESCOBAR ROJAS"/>
    <s v="Cerrado"/>
    <x v="0"/>
    <m/>
    <e v="#REF!"/>
    <e v="#REF!"/>
  </r>
  <r>
    <n v="19565"/>
    <x v="0"/>
    <d v="2019-10-21T00:00:00"/>
    <x v="0"/>
    <d v="2019-10-25T00:00:00"/>
    <x v="0"/>
    <n v="4"/>
    <n v="5"/>
    <s v="MAURO HUGO SINZA GONZALEZ"/>
    <s v="Cerrado"/>
    <x v="0"/>
    <m/>
    <e v="#REF!"/>
    <e v="#REF!"/>
  </r>
  <r>
    <n v="19566"/>
    <x v="0"/>
    <d v="2019-10-21T00:00:00"/>
    <x v="0"/>
    <d v="2019-10-25T00:00:00"/>
    <x v="0"/>
    <n v="4"/>
    <n v="5"/>
    <s v="ALVARO QUINTERO SEPULVEDA"/>
    <s v="Cerrado"/>
    <x v="0"/>
    <m/>
    <e v="#REF!"/>
    <e v="#REF!"/>
  </r>
  <r>
    <n v="19567"/>
    <x v="0"/>
    <d v="2019-10-21T00:00:00"/>
    <x v="0"/>
    <d v="2019-10-25T00:00:00"/>
    <x v="0"/>
    <n v="4"/>
    <n v="5"/>
    <s v="Natalia Slendy Naranjo Ardila"/>
    <s v="Cerrado"/>
    <x v="0"/>
    <m/>
    <e v="#REF!"/>
    <e v="#REF!"/>
  </r>
  <r>
    <n v="19568"/>
    <x v="1"/>
    <d v="2019-10-21T00:00:00"/>
    <x v="0"/>
    <d v="2019-11-06T00:00:00"/>
    <x v="0"/>
    <n v="16"/>
    <n v="13"/>
    <s v="RICHARD MARTINEZ OLIVERA"/>
    <s v="Cerrado"/>
    <x v="2"/>
    <m/>
    <e v="#REF!"/>
    <e v="#REF!"/>
  </r>
  <r>
    <n v="19569"/>
    <x v="1"/>
    <d v="2019-10-21T00:00:00"/>
    <x v="0"/>
    <s v="Pendiente"/>
    <x v="1"/>
    <s v="Pendiente"/>
    <s v="Pendiente"/>
    <s v="RICHARD MARTINEZ OLIVERA"/>
    <s v="Abierto"/>
    <x v="1"/>
    <m/>
    <e v="#REF!"/>
    <e v="#REF!"/>
  </r>
  <r>
    <n v="19570"/>
    <x v="0"/>
    <d v="2019-10-21T00:00:00"/>
    <x v="0"/>
    <d v="2019-10-25T00:00:00"/>
    <x v="0"/>
    <n v="4"/>
    <n v="5"/>
    <s v="MARINO CASTRILLÓN"/>
    <s v="Cerrado"/>
    <x v="0"/>
    <m/>
    <e v="#REF!"/>
    <e v="#REF!"/>
  </r>
  <r>
    <n v="19571"/>
    <x v="0"/>
    <d v="2019-10-22T00:00:00"/>
    <x v="0"/>
    <d v="2019-10-25T00:00:00"/>
    <x v="0"/>
    <n v="3"/>
    <n v="4"/>
    <s v="Elsa Katerine Rodríguez Toro"/>
    <s v="Cerrado"/>
    <x v="0"/>
    <m/>
    <e v="#REF!"/>
    <e v="#REF!"/>
  </r>
  <r>
    <n v="19572"/>
    <x v="0"/>
    <d v="2019-10-22T00:00:00"/>
    <x v="0"/>
    <d v="2019-10-25T00:00:00"/>
    <x v="0"/>
    <n v="3"/>
    <n v="4"/>
    <s v="OFELIA MARIA VELEZ MEDINA"/>
    <s v="Cerrado"/>
    <x v="0"/>
    <m/>
    <e v="#REF!"/>
    <e v="#REF!"/>
  </r>
  <r>
    <n v="19573"/>
    <x v="0"/>
    <d v="2019-10-22T00:00:00"/>
    <x v="0"/>
    <d v="2019-10-25T00:00:00"/>
    <x v="0"/>
    <n v="3"/>
    <n v="4"/>
    <s v="TIRSO ALBERTO HILLERA DIAZ"/>
    <s v="Cerrado"/>
    <x v="0"/>
    <m/>
    <e v="#REF!"/>
    <e v="#REF!"/>
  </r>
  <r>
    <n v="19574"/>
    <x v="0"/>
    <d v="2019-10-22T00:00:00"/>
    <x v="0"/>
    <d v="2019-10-25T00:00:00"/>
    <x v="0"/>
    <n v="3"/>
    <n v="4"/>
    <s v="Martha Cecilia Oliveros Rodriguez"/>
    <s v="Cerrado"/>
    <x v="0"/>
    <m/>
    <e v="#REF!"/>
    <e v="#REF!"/>
  </r>
  <r>
    <n v="19575"/>
    <x v="0"/>
    <d v="2019-10-22T00:00:00"/>
    <x v="0"/>
    <d v="2019-10-25T00:00:00"/>
    <x v="0"/>
    <n v="3"/>
    <n v="4"/>
    <s v="Carolina Lopez Rueda"/>
    <s v="Cerrado"/>
    <x v="0"/>
    <m/>
    <e v="#REF!"/>
    <e v="#REF!"/>
  </r>
  <r>
    <n v="19576"/>
    <x v="0"/>
    <d v="2019-10-22T00:00:00"/>
    <x v="0"/>
    <d v="2019-10-25T00:00:00"/>
    <x v="0"/>
    <n v="3"/>
    <n v="4"/>
    <s v="JUAN EDILBERTO SALAZAR SANCHEZ"/>
    <s v="Cerrado"/>
    <x v="0"/>
    <m/>
    <e v="#REF!"/>
    <e v="#REF!"/>
  </r>
  <r>
    <n v="19577"/>
    <x v="1"/>
    <d v="2019-10-22T00:00:00"/>
    <x v="0"/>
    <s v="Pendiente"/>
    <x v="1"/>
    <s v="Pendiente"/>
    <s v="Pendiente"/>
    <s v="Roberto Uribe Escobar"/>
    <s v="Abierto"/>
    <x v="1"/>
    <m/>
    <e v="#REF!"/>
    <e v="#REF!"/>
  </r>
  <r>
    <n v="19578"/>
    <x v="0"/>
    <d v="2019-10-22T00:00:00"/>
    <x v="0"/>
    <d v="2019-10-25T00:00:00"/>
    <x v="0"/>
    <n v="3"/>
    <n v="4"/>
    <s v="Diego Arturo Salazar Gómez"/>
    <s v="Cerrado"/>
    <x v="0"/>
    <m/>
    <e v="#REF!"/>
    <e v="#REF!"/>
  </r>
  <r>
    <n v="19579"/>
    <x v="0"/>
    <d v="2019-10-22T00:00:00"/>
    <x v="0"/>
    <d v="2019-10-25T00:00:00"/>
    <x v="0"/>
    <n v="3"/>
    <n v="4"/>
    <s v="U Y U ASOCIADOS"/>
    <s v="Cerrado"/>
    <x v="0"/>
    <m/>
    <e v="#REF!"/>
    <e v="#REF!"/>
  </r>
  <r>
    <n v="19580"/>
    <x v="0"/>
    <d v="2019-10-22T00:00:00"/>
    <x v="0"/>
    <d v="2019-10-25T00:00:00"/>
    <x v="0"/>
    <n v="3"/>
    <n v="4"/>
    <s v="EDWARD ELIAS SANZ FULA"/>
    <s v="Cerrado"/>
    <x v="0"/>
    <m/>
    <e v="#REF!"/>
    <e v="#REF!"/>
  </r>
  <r>
    <n v="19581"/>
    <x v="0"/>
    <d v="2019-10-22T00:00:00"/>
    <x v="0"/>
    <d v="2019-10-25T00:00:00"/>
    <x v="0"/>
    <n v="3"/>
    <n v="4"/>
    <s v="diana barbosa"/>
    <s v="Cerrado"/>
    <x v="0"/>
    <m/>
    <e v="#REF!"/>
    <e v="#REF!"/>
  </r>
  <r>
    <n v="19582"/>
    <x v="1"/>
    <d v="2019-10-23T00:00:00"/>
    <x v="0"/>
    <d v="2019-11-06T00:00:00"/>
    <x v="0"/>
    <n v="14"/>
    <n v="11"/>
    <s v="INGRID TERESA GONZALEZ"/>
    <s v="Cerrado"/>
    <x v="2"/>
    <m/>
    <e v="#REF!"/>
    <e v="#REF!"/>
  </r>
  <r>
    <n v="19583"/>
    <x v="0"/>
    <d v="2019-10-23T00:00:00"/>
    <x v="0"/>
    <d v="2019-10-25T00:00:00"/>
    <x v="0"/>
    <n v="2"/>
    <n v="3"/>
    <s v="jorge luis garavito acevedo"/>
    <s v="Cerrado"/>
    <x v="0"/>
    <m/>
    <e v="#REF!"/>
    <e v="#REF!"/>
  </r>
  <r>
    <n v="19584"/>
    <x v="3"/>
    <d v="2019-10-23T00:00:00"/>
    <x v="0"/>
    <s v="Pendiente"/>
    <x v="1"/>
    <s v="Pendiente"/>
    <s v="Pendiente"/>
    <s v="william urrego velasquez"/>
    <s v="Abierto"/>
    <x v="1"/>
    <m/>
    <e v="#REF!"/>
    <e v="#REF!"/>
  </r>
  <r>
    <n v="19585"/>
    <x v="1"/>
    <d v="2019-10-23T00:00:00"/>
    <x v="0"/>
    <d v="2019-10-25T00:00:00"/>
    <x v="0"/>
    <n v="2"/>
    <n v="3"/>
    <s v="Martha Cecilia Moreno celis"/>
    <s v="Cerrado"/>
    <x v="0"/>
    <m/>
    <e v="#REF!"/>
    <e v="#REF!"/>
  </r>
  <r>
    <n v="19586"/>
    <x v="1"/>
    <d v="2019-10-23T00:00:00"/>
    <x v="0"/>
    <d v="2019-11-06T00:00:00"/>
    <x v="0"/>
    <n v="14"/>
    <n v="11"/>
    <s v="EDUARD MEJIA CASTILLO"/>
    <s v="Cerrado"/>
    <x v="2"/>
    <m/>
    <e v="#REF!"/>
    <e v="#REF!"/>
  </r>
  <r>
    <n v="19587"/>
    <x v="0"/>
    <d v="2019-10-23T00:00:00"/>
    <x v="0"/>
    <d v="2019-10-25T00:00:00"/>
    <x v="0"/>
    <n v="2"/>
    <n v="3"/>
    <s v="Alejandro José Jiménez Macías"/>
    <s v="Cerrado"/>
    <x v="0"/>
    <m/>
    <e v="#REF!"/>
    <e v="#REF!"/>
  </r>
  <r>
    <n v="19588"/>
    <x v="3"/>
    <d v="2019-10-23T00:00:00"/>
    <x v="0"/>
    <d v="2019-11-06T00:00:00"/>
    <x v="0"/>
    <n v="14"/>
    <n v="11"/>
    <s v="martha avendaño"/>
    <s v="Cerrado"/>
    <x v="2"/>
    <m/>
    <e v="#REF!"/>
    <e v="#REF!"/>
  </r>
  <r>
    <n v="19589"/>
    <x v="1"/>
    <d v="2019-10-23T00:00:00"/>
    <x v="0"/>
    <d v="2019-11-06T00:00:00"/>
    <x v="0"/>
    <n v="14"/>
    <n v="11"/>
    <s v="Alba Hercilia Peña Gonzalez"/>
    <s v="Cerrado"/>
    <x v="2"/>
    <m/>
    <e v="#REF!"/>
    <e v="#REF!"/>
  </r>
  <r>
    <n v="19590"/>
    <x v="3"/>
    <d v="2019-10-23T00:00:00"/>
    <x v="0"/>
    <d v="2019-11-06T00:00:00"/>
    <x v="0"/>
    <n v="14"/>
    <n v="11"/>
    <s v="jose moises lopez juyar"/>
    <s v="Cerrado"/>
    <x v="2"/>
    <m/>
    <e v="#REF!"/>
    <e v="#REF!"/>
  </r>
  <r>
    <n v="19591"/>
    <x v="0"/>
    <d v="2019-10-23T00:00:00"/>
    <x v="0"/>
    <d v="2019-10-25T00:00:00"/>
    <x v="0"/>
    <n v="2"/>
    <n v="3"/>
    <s v="Fanny Marcela Yela"/>
    <s v="Cerrado"/>
    <x v="0"/>
    <m/>
    <e v="#REF!"/>
    <e v="#REF!"/>
  </r>
  <r>
    <n v="19592"/>
    <x v="3"/>
    <d v="2019-10-23T00:00:00"/>
    <x v="0"/>
    <d v="2019-11-06T00:00:00"/>
    <x v="0"/>
    <n v="14"/>
    <n v="11"/>
    <s v="AMPARO CAMELO ORDOÑEZ"/>
    <s v="Cerrado"/>
    <x v="2"/>
    <m/>
    <e v="#REF!"/>
    <e v="#REF!"/>
  </r>
  <r>
    <n v="19593"/>
    <x v="0"/>
    <d v="2019-10-23T00:00:00"/>
    <x v="0"/>
    <d v="2019-10-25T00:00:00"/>
    <x v="0"/>
    <n v="2"/>
    <n v="3"/>
    <s v="JIMMY ALEXANDER BAUTISTA VALENCIA"/>
    <s v="Cerrado"/>
    <x v="0"/>
    <m/>
    <e v="#REF!"/>
    <e v="#REF!"/>
  </r>
  <r>
    <n v="19594"/>
    <x v="0"/>
    <d v="2019-10-23T00:00:00"/>
    <x v="0"/>
    <d v="2019-10-25T00:00:00"/>
    <x v="0"/>
    <n v="2"/>
    <n v="3"/>
    <s v="SHILENA PAEZ QUINTERO"/>
    <s v="Cerrado"/>
    <x v="0"/>
    <m/>
    <e v="#REF!"/>
    <e v="#REF!"/>
  </r>
  <r>
    <n v="19595"/>
    <x v="3"/>
    <d v="2019-10-23T00:00:00"/>
    <x v="0"/>
    <d v="2019-11-06T00:00:00"/>
    <x v="0"/>
    <n v="14"/>
    <n v="11"/>
    <s v="Gloria Isabel Avellaneda Gómez"/>
    <s v="Cerrado"/>
    <x v="2"/>
    <m/>
    <e v="#REF!"/>
    <e v="#REF!"/>
  </r>
  <r>
    <n v="19596"/>
    <x v="3"/>
    <d v="2019-10-23T00:00:00"/>
    <x v="0"/>
    <s v="Pendiente"/>
    <x v="1"/>
    <s v="Pendiente"/>
    <s v="Pendiente"/>
    <s v="leandra marcela pineda lopez"/>
    <s v="Abierto"/>
    <x v="1"/>
    <m/>
    <e v="#REF!"/>
    <e v="#REF!"/>
  </r>
  <r>
    <n v="19597"/>
    <x v="1"/>
    <d v="2019-10-23T00:00:00"/>
    <x v="0"/>
    <s v="Pendiente"/>
    <x v="1"/>
    <s v="Pendiente"/>
    <s v="Pendiente"/>
    <s v="Julio Durán"/>
    <s v="Abierto"/>
    <x v="1"/>
    <m/>
    <e v="#REF!"/>
    <e v="#REF!"/>
  </r>
  <r>
    <n v="19598"/>
    <x v="3"/>
    <d v="2019-10-23T00:00:00"/>
    <x v="0"/>
    <d v="2019-11-07T00:00:00"/>
    <x v="0"/>
    <n v="15"/>
    <n v="12"/>
    <s v="Sonia Yaqueline Rodriguez Gutierrez"/>
    <s v="Cerrado"/>
    <x v="2"/>
    <m/>
    <e v="#REF!"/>
    <e v="#REF!"/>
  </r>
  <r>
    <n v="19599"/>
    <x v="1"/>
    <d v="2019-10-23T00:00:00"/>
    <x v="0"/>
    <d v="2019-10-25T00:00:00"/>
    <x v="0"/>
    <n v="2"/>
    <n v="3"/>
    <s v="Angie Geraldine Sierra Cifuentes"/>
    <s v="Cerrado"/>
    <x v="0"/>
    <m/>
    <e v="#REF!"/>
    <e v="#REF!"/>
  </r>
  <r>
    <n v="19600"/>
    <x v="2"/>
    <d v="2019-10-23T00:00:00"/>
    <x v="0"/>
    <d v="2019-12-09T00:00:00"/>
    <x v="0"/>
    <n v="47"/>
    <n v="34"/>
    <s v="AMPARO CAMELO ORDOÑEZ"/>
    <s v="Cerrado"/>
    <x v="3"/>
    <m/>
    <e v="#REF!"/>
    <e v="#REF!"/>
  </r>
  <r>
    <n v="19601"/>
    <x v="3"/>
    <d v="2019-10-24T00:00:00"/>
    <x v="0"/>
    <d v="2019-11-07T00:00:00"/>
    <x v="0"/>
    <n v="14"/>
    <n v="11"/>
    <s v="Antonio Cano"/>
    <s v="Cerrado"/>
    <x v="2"/>
    <m/>
    <e v="#REF!"/>
    <e v="#REF!"/>
  </r>
  <r>
    <n v="19602"/>
    <x v="1"/>
    <d v="2019-10-24T00:00:00"/>
    <x v="0"/>
    <s v="Pendiente"/>
    <x v="1"/>
    <s v="Pendiente"/>
    <s v="Pendiente"/>
    <s v="NUBIA JOHANA SERRANO OSPINA"/>
    <s v="Abierto"/>
    <x v="1"/>
    <m/>
    <e v="#REF!"/>
    <e v="#REF!"/>
  </r>
  <r>
    <n v="19603"/>
    <x v="0"/>
    <d v="2019-10-24T00:00:00"/>
    <x v="0"/>
    <d v="2019-10-25T00:00:00"/>
    <x v="0"/>
    <n v="1"/>
    <n v="2"/>
    <s v="OSCAR JAVIER ACEVEDO BERMUDES"/>
    <s v="Cerrado"/>
    <x v="0"/>
    <m/>
    <e v="#REF!"/>
    <e v="#REF!"/>
  </r>
  <r>
    <n v="19604"/>
    <x v="1"/>
    <d v="2019-10-24T00:00:00"/>
    <x v="0"/>
    <s v="Pendiente"/>
    <x v="1"/>
    <s v="Pendiente"/>
    <s v="Pendiente"/>
    <s v="MARIA RUBY MONTOYA DE URIBE"/>
    <s v="Abierto"/>
    <x v="1"/>
    <m/>
    <e v="#REF!"/>
    <e v="#REF!"/>
  </r>
  <r>
    <n v="19605"/>
    <x v="0"/>
    <d v="2019-10-24T00:00:00"/>
    <x v="0"/>
    <d v="2019-10-25T00:00:00"/>
    <x v="0"/>
    <n v="1"/>
    <n v="2"/>
    <s v="Daniela Mancera"/>
    <s v="Cerrado"/>
    <x v="0"/>
    <m/>
    <e v="#REF!"/>
    <e v="#REF!"/>
  </r>
  <r>
    <n v="19606"/>
    <x v="0"/>
    <d v="2019-10-24T00:00:00"/>
    <x v="0"/>
    <d v="2019-10-25T00:00:00"/>
    <x v="0"/>
    <n v="1"/>
    <n v="2"/>
    <s v="GERSON ALEXANDER VILLAMIZAR JIMENEZ"/>
    <s v="Cerrado"/>
    <x v="0"/>
    <m/>
    <e v="#REF!"/>
    <e v="#REF!"/>
  </r>
  <r>
    <n v="19607"/>
    <x v="1"/>
    <d v="2019-10-24T00:00:00"/>
    <x v="0"/>
    <s v="Pendiente"/>
    <x v="1"/>
    <s v="Pendiente"/>
    <s v="Pendiente"/>
    <s v="Nestor Alonso Macias Bolivar"/>
    <s v="Abierto"/>
    <x v="1"/>
    <m/>
    <e v="#REF!"/>
    <e v="#REF!"/>
  </r>
  <r>
    <n v="19608"/>
    <x v="3"/>
    <d v="2019-10-24T00:00:00"/>
    <x v="0"/>
    <d v="2019-11-07T00:00:00"/>
    <x v="0"/>
    <n v="14"/>
    <n v="11"/>
    <s v="Pedro Vargas Gil"/>
    <s v="Cerrado"/>
    <x v="2"/>
    <m/>
    <e v="#REF!"/>
    <e v="#REF!"/>
  </r>
  <r>
    <n v="19609"/>
    <x v="0"/>
    <d v="2019-10-24T00:00:00"/>
    <x v="0"/>
    <d v="2019-10-25T00:00:00"/>
    <x v="0"/>
    <n v="1"/>
    <n v="2"/>
    <s v="ADOLFO PATIÑO ROJAS"/>
    <s v="Cerrado"/>
    <x v="0"/>
    <m/>
    <e v="#REF!"/>
    <e v="#REF!"/>
  </r>
  <r>
    <n v="19610"/>
    <x v="0"/>
    <d v="2019-10-24T00:00:00"/>
    <x v="0"/>
    <d v="2019-10-25T00:00:00"/>
    <x v="0"/>
    <n v="1"/>
    <n v="2"/>
    <s v="ISABEL CRISTINA DIAZ GOMEZ"/>
    <s v="Cerrado"/>
    <x v="0"/>
    <m/>
    <e v="#REF!"/>
    <e v="#REF!"/>
  </r>
  <r>
    <n v="19611"/>
    <x v="0"/>
    <d v="2019-10-25T00:00:00"/>
    <x v="0"/>
    <d v="2019-10-25T00:00:00"/>
    <x v="0"/>
    <n v="0"/>
    <n v="1"/>
    <s v="Tito David Morales Hoyos"/>
    <s v="Cerrado"/>
    <x v="0"/>
    <m/>
    <e v="#REF!"/>
    <e v="#REF!"/>
  </r>
  <r>
    <n v="19612"/>
    <x v="1"/>
    <d v="2019-10-25T00:00:00"/>
    <x v="0"/>
    <d v="2019-11-07T00:00:00"/>
    <x v="0"/>
    <n v="13"/>
    <n v="10"/>
    <s v="Antonio Cano"/>
    <s v="Cerrado"/>
    <x v="2"/>
    <m/>
    <e v="#REF!"/>
    <e v="#REF!"/>
  </r>
  <r>
    <n v="19613"/>
    <x v="3"/>
    <d v="2019-10-25T00:00:00"/>
    <x v="0"/>
    <d v="2019-11-07T00:00:00"/>
    <x v="0"/>
    <n v="13"/>
    <n v="10"/>
    <s v="LIZETH GUZMAN"/>
    <s v="Cerrado"/>
    <x v="2"/>
    <m/>
    <e v="#REF!"/>
    <e v="#REF!"/>
  </r>
  <r>
    <n v="19614"/>
    <x v="0"/>
    <d v="2019-10-25T00:00:00"/>
    <x v="0"/>
    <d v="2019-10-25T00:00:00"/>
    <x v="0"/>
    <n v="0"/>
    <n v="1"/>
    <s v="Lesman libardo Lara luna"/>
    <s v="Cerrado"/>
    <x v="0"/>
    <m/>
    <e v="#REF!"/>
    <e v="#REF!"/>
  </r>
  <r>
    <n v="19615"/>
    <x v="0"/>
    <d v="2019-10-25T00:00:00"/>
    <x v="0"/>
    <d v="2019-10-28T00:00:00"/>
    <x v="0"/>
    <n v="3"/>
    <n v="2"/>
    <s v="MARLON DAVID ARCILA LARREA"/>
    <s v="Cerrado"/>
    <x v="0"/>
    <m/>
    <e v="#REF!"/>
    <e v="#REF!"/>
  </r>
  <r>
    <n v="19616"/>
    <x v="0"/>
    <d v="2019-10-25T00:00:00"/>
    <x v="0"/>
    <d v="2019-10-25T00:00:00"/>
    <x v="0"/>
    <n v="0"/>
    <n v="1"/>
    <s v="Elmer Baudillo Perea"/>
    <s v="Cerrado"/>
    <x v="0"/>
    <m/>
    <e v="#REF!"/>
    <e v="#REF!"/>
  </r>
  <r>
    <n v="19617"/>
    <x v="1"/>
    <d v="2019-10-26T00:00:00"/>
    <x v="0"/>
    <d v="2019-11-07T00:00:00"/>
    <x v="0"/>
    <n v="12"/>
    <n v="9"/>
    <s v="juan david mazuera villada"/>
    <s v="Cerrado"/>
    <x v="2"/>
    <m/>
    <e v="#REF!"/>
    <e v="#REF!"/>
  </r>
  <r>
    <n v="19618"/>
    <x v="1"/>
    <d v="2019-10-26T00:00:00"/>
    <x v="0"/>
    <d v="2019-11-07T00:00:00"/>
    <x v="0"/>
    <n v="12"/>
    <n v="9"/>
    <s v="Jose Luis Alvarez Sanchez"/>
    <s v="Cerrado"/>
    <x v="2"/>
    <m/>
    <e v="#REF!"/>
    <e v="#REF!"/>
  </r>
  <r>
    <n v="19619"/>
    <x v="1"/>
    <d v="2019-10-26T00:00:00"/>
    <x v="0"/>
    <d v="2019-11-07T00:00:00"/>
    <x v="0"/>
    <n v="12"/>
    <n v="9"/>
    <s v="Gladiz rico tellez"/>
    <s v="Cerrado"/>
    <x v="2"/>
    <m/>
    <e v="#REF!"/>
    <e v="#REF!"/>
  </r>
  <r>
    <n v="19620"/>
    <x v="0"/>
    <d v="2019-10-26T00:00:00"/>
    <x v="0"/>
    <d v="2019-10-29T00:00:00"/>
    <x v="0"/>
    <n v="3"/>
    <n v="2"/>
    <s v="Carlos Enrique Gaitan Giacometto"/>
    <s v="Cerrado"/>
    <x v="0"/>
    <m/>
    <e v="#REF!"/>
    <e v="#REF!"/>
  </r>
  <r>
    <n v="19621"/>
    <x v="1"/>
    <d v="2019-10-28T00:00:00"/>
    <x v="0"/>
    <d v="2019-10-28T00:00:00"/>
    <x v="0"/>
    <n v="0"/>
    <n v="1"/>
    <s v="Edison lopez"/>
    <s v="Cerrado"/>
    <x v="0"/>
    <m/>
    <e v="#REF!"/>
    <e v="#REF!"/>
  </r>
  <r>
    <n v="19622"/>
    <x v="1"/>
    <d v="2019-10-28T00:00:00"/>
    <x v="0"/>
    <s v="Pendiente"/>
    <x v="1"/>
    <s v="Pendiente"/>
    <s v="Pendiente"/>
    <s v="Juan Pablo Barrera Cobaleda"/>
    <s v="Abierto"/>
    <x v="1"/>
    <m/>
    <e v="#REF!"/>
    <e v="#REF!"/>
  </r>
  <r>
    <n v="19623"/>
    <x v="1"/>
    <d v="2019-10-28T00:00:00"/>
    <x v="0"/>
    <d v="2019-11-07T00:00:00"/>
    <x v="0"/>
    <n v="10"/>
    <n v="9"/>
    <s v="Blanca Evelia Orjuela"/>
    <s v="Cerrado"/>
    <x v="2"/>
    <m/>
    <e v="#REF!"/>
    <e v="#REF!"/>
  </r>
  <r>
    <n v="19624"/>
    <x v="2"/>
    <d v="2019-10-28T00:00:00"/>
    <x v="0"/>
    <d v="2019-11-18T00:00:00"/>
    <x v="0"/>
    <n v="21"/>
    <n v="16"/>
    <s v="Pedro Pablo Jimenez Medina"/>
    <s v="Cerrado"/>
    <x v="2"/>
    <m/>
    <e v="#REF!"/>
    <e v="#REF!"/>
  </r>
  <r>
    <n v="19625"/>
    <x v="0"/>
    <d v="2019-10-28T00:00:00"/>
    <x v="0"/>
    <d v="2019-10-29T00:00:00"/>
    <x v="0"/>
    <n v="1"/>
    <n v="2"/>
    <s v="Paolo Andres Castillo Arevalo"/>
    <s v="Cerrado"/>
    <x v="0"/>
    <m/>
    <e v="#REF!"/>
    <e v="#REF!"/>
  </r>
  <r>
    <n v="19626"/>
    <x v="0"/>
    <d v="2019-10-28T00:00:00"/>
    <x v="0"/>
    <d v="2019-10-29T00:00:00"/>
    <x v="0"/>
    <n v="1"/>
    <n v="2"/>
    <s v="Cindy suleima Díaz ángulo"/>
    <s v="Cerrado"/>
    <x v="0"/>
    <m/>
    <e v="#REF!"/>
    <e v="#REF!"/>
  </r>
  <r>
    <n v="19627"/>
    <x v="0"/>
    <d v="2019-10-28T00:00:00"/>
    <x v="0"/>
    <d v="2019-10-30T00:00:00"/>
    <x v="0"/>
    <n v="2"/>
    <n v="3"/>
    <s v="JOSE GABRIEL PIZARRO SIERRA"/>
    <s v="Cerrado"/>
    <x v="0"/>
    <m/>
    <e v="#REF!"/>
    <e v="#REF!"/>
  </r>
  <r>
    <n v="19628"/>
    <x v="3"/>
    <d v="2019-10-28T00:00:00"/>
    <x v="0"/>
    <d v="2019-11-07T00:00:00"/>
    <x v="0"/>
    <n v="10"/>
    <n v="9"/>
    <s v="JESUS HERNANDO VALENCIA GIRALDO"/>
    <s v="Cerrado"/>
    <x v="2"/>
    <m/>
    <e v="#REF!"/>
    <e v="#REF!"/>
  </r>
  <r>
    <n v="19629"/>
    <x v="0"/>
    <d v="2019-10-28T00:00:00"/>
    <x v="0"/>
    <d v="2019-10-29T00:00:00"/>
    <x v="0"/>
    <n v="1"/>
    <n v="2"/>
    <s v="Sonia María Jiménez"/>
    <s v="Cerrado"/>
    <x v="0"/>
    <m/>
    <e v="#REF!"/>
    <e v="#REF!"/>
  </r>
  <r>
    <n v="19630"/>
    <x v="0"/>
    <d v="2019-10-28T00:00:00"/>
    <x v="0"/>
    <d v="2019-10-29T00:00:00"/>
    <x v="0"/>
    <n v="1"/>
    <n v="2"/>
    <s v="Adriana Sanz Del Vecchio"/>
    <s v="Cerrado"/>
    <x v="0"/>
    <m/>
    <e v="#REF!"/>
    <e v="#REF!"/>
  </r>
  <r>
    <n v="19631"/>
    <x v="1"/>
    <d v="2019-10-29T00:00:00"/>
    <x v="0"/>
    <d v="2019-11-07T00:00:00"/>
    <x v="0"/>
    <n v="9"/>
    <n v="8"/>
    <s v="NORA ISABEL MUÑOZ URIBE"/>
    <s v="Cerrado"/>
    <x v="2"/>
    <m/>
    <e v="#REF!"/>
    <e v="#REF!"/>
  </r>
  <r>
    <n v="19632"/>
    <x v="1"/>
    <d v="2019-10-29T00:00:00"/>
    <x v="0"/>
    <d v="2019-11-07T00:00:00"/>
    <x v="0"/>
    <n v="9"/>
    <n v="8"/>
    <s v="Mario Enrique Ortiz Guardiola"/>
    <s v="Cerrado"/>
    <x v="2"/>
    <m/>
    <e v="#REF!"/>
    <e v="#REF!"/>
  </r>
  <r>
    <n v="19633"/>
    <x v="1"/>
    <d v="2019-10-29T00:00:00"/>
    <x v="0"/>
    <s v="Pendiente"/>
    <x v="1"/>
    <s v="Pendiente"/>
    <s v="Pendiente"/>
    <s v="camilo andres vargas gonzlez"/>
    <s v="Abierto"/>
    <x v="1"/>
    <m/>
    <e v="#REF!"/>
    <e v="#REF!"/>
  </r>
  <r>
    <n v="19634"/>
    <x v="1"/>
    <d v="2019-10-29T00:00:00"/>
    <x v="0"/>
    <d v="2019-10-29T00:00:00"/>
    <x v="0"/>
    <n v="0"/>
    <n v="1"/>
    <s v="diego fernando lozano rodriguez"/>
    <s v="Cerrado"/>
    <x v="0"/>
    <m/>
    <e v="#REF!"/>
    <e v="#REF!"/>
  </r>
  <r>
    <n v="19635"/>
    <x v="1"/>
    <d v="2019-10-29T00:00:00"/>
    <x v="0"/>
    <s v="Pendiente"/>
    <x v="1"/>
    <s v="Pendiente"/>
    <s v="Pendiente"/>
    <s v="María Elena Pérez Gomez"/>
    <s v="Abierto"/>
    <x v="1"/>
    <m/>
    <e v="#REF!"/>
    <e v="#REF!"/>
  </r>
  <r>
    <n v="19636"/>
    <x v="0"/>
    <d v="2019-10-29T00:00:00"/>
    <x v="0"/>
    <d v="2019-10-29T00:00:00"/>
    <x v="0"/>
    <n v="0"/>
    <n v="1"/>
    <s v="EDUIN CECILIO PARDO GUTIERREZ"/>
    <s v="Cerrado"/>
    <x v="0"/>
    <m/>
    <e v="#REF!"/>
    <e v="#REF!"/>
  </r>
  <r>
    <n v="19637"/>
    <x v="1"/>
    <d v="2019-10-29T00:00:00"/>
    <x v="0"/>
    <d v="2019-11-07T00:00:00"/>
    <x v="0"/>
    <n v="9"/>
    <n v="8"/>
    <s v="EDUIN CECILIO PARDO GUTIERREZ"/>
    <s v="Cerrado"/>
    <x v="2"/>
    <m/>
    <e v="#REF!"/>
    <e v="#REF!"/>
  </r>
  <r>
    <n v="19638"/>
    <x v="0"/>
    <d v="2019-10-29T00:00:00"/>
    <x v="0"/>
    <d v="2019-10-30T00:00:00"/>
    <x v="0"/>
    <n v="1"/>
    <n v="2"/>
    <s v="Jeferson Reyes Vazquez"/>
    <s v="Cerrado"/>
    <x v="0"/>
    <m/>
    <e v="#REF!"/>
    <e v="#REF!"/>
  </r>
  <r>
    <n v="19639"/>
    <x v="0"/>
    <d v="2019-10-29T00:00:00"/>
    <x v="0"/>
    <d v="2019-10-30T00:00:00"/>
    <x v="0"/>
    <n v="1"/>
    <n v="2"/>
    <s v="Héctor Ordóñez D"/>
    <s v="Cerrado"/>
    <x v="0"/>
    <m/>
    <e v="#REF!"/>
    <e v="#REF!"/>
  </r>
  <r>
    <n v="19640"/>
    <x v="1"/>
    <d v="2019-10-29T00:00:00"/>
    <x v="0"/>
    <s v="Pendiente"/>
    <x v="1"/>
    <s v="Pendiente"/>
    <s v="Pendiente"/>
    <s v="albeiro florez romero"/>
    <s v="Abierto"/>
    <x v="1"/>
    <m/>
    <e v="#REF!"/>
    <e v="#REF!"/>
  </r>
  <r>
    <n v="19641"/>
    <x v="3"/>
    <d v="2019-10-30T00:00:00"/>
    <x v="0"/>
    <d v="2019-11-07T00:00:00"/>
    <x v="0"/>
    <n v="8"/>
    <n v="7"/>
    <s v="DEISY MILENA LADINO CUNEME"/>
    <s v="Cerrado"/>
    <x v="2"/>
    <m/>
    <e v="#REF!"/>
    <e v="#REF!"/>
  </r>
  <r>
    <n v="19642"/>
    <x v="0"/>
    <d v="2019-10-30T00:00:00"/>
    <x v="0"/>
    <d v="2019-10-30T00:00:00"/>
    <x v="0"/>
    <n v="0"/>
    <n v="1"/>
    <s v="FERNANDO RODRIGO ROMERO ALVARADO"/>
    <s v="Cerrado"/>
    <x v="0"/>
    <m/>
    <e v="#REF!"/>
    <e v="#REF!"/>
  </r>
  <r>
    <n v="19643"/>
    <x v="1"/>
    <d v="2019-10-30T00:00:00"/>
    <x v="0"/>
    <s v="Pendiente"/>
    <x v="1"/>
    <s v="Pendiente"/>
    <s v="Pendiente"/>
    <s v="DIEGO ANDRES GARCIA SANCHEZ"/>
    <s v="Abierto"/>
    <x v="1"/>
    <m/>
    <e v="#REF!"/>
    <e v="#REF!"/>
  </r>
  <r>
    <n v="19644"/>
    <x v="0"/>
    <d v="2019-10-30T00:00:00"/>
    <x v="0"/>
    <d v="2019-10-30T00:00:00"/>
    <x v="0"/>
    <n v="0"/>
    <n v="1"/>
    <s v="Adiela"/>
    <s v="Cerrado"/>
    <x v="0"/>
    <m/>
    <e v="#REF!"/>
    <e v="#REF!"/>
  </r>
  <r>
    <n v="19645"/>
    <x v="0"/>
    <d v="2019-10-30T00:00:00"/>
    <x v="0"/>
    <d v="2019-10-30T00:00:00"/>
    <x v="0"/>
    <n v="0"/>
    <n v="1"/>
    <s v="KELLYGERALDINE ZULUAGA BOBADILLA"/>
    <s v="Cerrado"/>
    <x v="0"/>
    <m/>
    <e v="#REF!"/>
    <e v="#REF!"/>
  </r>
  <r>
    <n v="19646"/>
    <x v="3"/>
    <d v="2019-10-30T00:00:00"/>
    <x v="0"/>
    <d v="2019-11-07T00:00:00"/>
    <x v="0"/>
    <n v="8"/>
    <n v="7"/>
    <s v="Erick Javier Manrique"/>
    <s v="Cerrado"/>
    <x v="2"/>
    <m/>
    <e v="#REF!"/>
    <e v="#REF!"/>
  </r>
  <r>
    <n v="19647"/>
    <x v="1"/>
    <d v="2019-10-30T00:00:00"/>
    <x v="0"/>
    <d v="2019-11-19T00:00:00"/>
    <x v="0"/>
    <n v="20"/>
    <n v="15"/>
    <s v="Alejandro Garcia Sanchez"/>
    <s v="Cerrado"/>
    <x v="2"/>
    <m/>
    <e v="#REF!"/>
    <e v="#REF!"/>
  </r>
  <r>
    <n v="19648"/>
    <x v="0"/>
    <d v="2019-10-30T00:00:00"/>
    <x v="0"/>
    <d v="2019-10-30T00:00:00"/>
    <x v="0"/>
    <n v="0"/>
    <n v="1"/>
    <s v="Teguia Logistica e Información S.A.S ahora Cloud And Technology Solutions S.A.S"/>
    <s v="Cerrado"/>
    <x v="0"/>
    <m/>
    <e v="#REF!"/>
    <e v="#REF!"/>
  </r>
  <r>
    <n v="19649"/>
    <x v="1"/>
    <d v="2019-10-30T00:00:00"/>
    <x v="0"/>
    <s v="Pendiente"/>
    <x v="1"/>
    <s v="Pendiente"/>
    <s v="Pendiente"/>
    <s v="ROCIO DE LOS ANGELES ESCOBAR"/>
    <s v="Abierto"/>
    <x v="1"/>
    <m/>
    <e v="#REF!"/>
    <e v="#REF!"/>
  </r>
  <r>
    <n v="19650"/>
    <x v="0"/>
    <d v="2019-10-30T00:00:00"/>
    <x v="0"/>
    <d v="2019-10-30T00:00:00"/>
    <x v="0"/>
    <n v="0"/>
    <n v="1"/>
    <s v="Camilo Andres Lozano Ussa"/>
    <s v="Cerrado"/>
    <x v="0"/>
    <m/>
    <e v="#REF!"/>
    <e v="#REF!"/>
  </r>
  <r>
    <n v="19651"/>
    <x v="1"/>
    <d v="2019-10-30T00:00:00"/>
    <x v="0"/>
    <d v="2019-11-19T00:00:00"/>
    <x v="0"/>
    <n v="20"/>
    <n v="15"/>
    <s v="Miller Manrique Florez"/>
    <s v="Cerrado"/>
    <x v="2"/>
    <m/>
    <e v="#REF!"/>
    <e v="#REF!"/>
  </r>
  <r>
    <n v="19652"/>
    <x v="0"/>
    <d v="2019-10-31T00:00:00"/>
    <x v="0"/>
    <d v="2019-11-05T00:00:00"/>
    <x v="0"/>
    <n v="5"/>
    <n v="4"/>
    <s v="Carolina Lopez Rueda"/>
    <s v="Cerrado"/>
    <x v="2"/>
    <m/>
    <e v="#REF!"/>
    <e v="#REF!"/>
  </r>
  <r>
    <n v="19653"/>
    <x v="0"/>
    <d v="2019-10-31T00:00:00"/>
    <x v="0"/>
    <d v="2019-11-05T00:00:00"/>
    <x v="0"/>
    <n v="5"/>
    <n v="4"/>
    <s v="luis felipe carrillo acosta"/>
    <s v="Cerrado"/>
    <x v="2"/>
    <m/>
    <e v="#REF!"/>
    <e v="#REF!"/>
  </r>
  <r>
    <n v="19654"/>
    <x v="3"/>
    <d v="2019-10-31T00:00:00"/>
    <x v="0"/>
    <d v="2019-11-19T00:00:00"/>
    <x v="0"/>
    <n v="19"/>
    <n v="14"/>
    <s v="BALSAMICO CAMPESTRE SAS"/>
    <s v="Cerrado"/>
    <x v="2"/>
    <m/>
    <e v="#REF!"/>
    <e v="#REF!"/>
  </r>
  <r>
    <n v="19655"/>
    <x v="1"/>
    <d v="2019-10-31T00:00:00"/>
    <x v="0"/>
    <s v="Pendiente"/>
    <x v="1"/>
    <s v="Pendiente"/>
    <s v="Pendiente"/>
    <s v="ERICA TATIANA PICO CELIS"/>
    <s v="Abierto"/>
    <x v="1"/>
    <m/>
    <e v="#REF!"/>
    <e v="#REF!"/>
  </r>
  <r>
    <n v="19656"/>
    <x v="3"/>
    <d v="2019-10-31T00:00:00"/>
    <x v="0"/>
    <s v="Pendiente"/>
    <x v="1"/>
    <s v="Pendiente"/>
    <s v="Pendiente"/>
    <s v="federico por temas de seguridad no se manifiesta"/>
    <s v="Abierto"/>
    <x v="1"/>
    <m/>
    <e v="#REF!"/>
    <e v="#REF!"/>
  </r>
  <r>
    <n v="19657"/>
    <x v="0"/>
    <d v="2019-10-31T00:00:00"/>
    <x v="0"/>
    <d v="2019-11-05T00:00:00"/>
    <x v="0"/>
    <n v="5"/>
    <n v="4"/>
    <s v="Miguel Parmenio Poveda Poveda"/>
    <s v="Cerrado"/>
    <x v="2"/>
    <m/>
    <e v="#REF!"/>
    <e v="#REF!"/>
  </r>
  <r>
    <n v="19658"/>
    <x v="0"/>
    <d v="2019-10-31T00:00:00"/>
    <x v="0"/>
    <d v="2019-11-05T00:00:00"/>
    <x v="0"/>
    <n v="5"/>
    <n v="4"/>
    <s v="JAIME OBREGON BRAVO"/>
    <s v="Cerrado"/>
    <x v="2"/>
    <m/>
    <e v="#REF!"/>
    <e v="#REF!"/>
  </r>
  <r>
    <n v="19659"/>
    <x v="1"/>
    <d v="2019-10-31T00:00:00"/>
    <x v="0"/>
    <s v="Pendiente"/>
    <x v="1"/>
    <s v="Pendiente"/>
    <s v="Pendiente"/>
    <s v="Claudia Niño"/>
    <s v="Abierto"/>
    <x v="1"/>
    <m/>
    <e v="#REF!"/>
    <e v="#REF!"/>
  </r>
  <r>
    <n v="19660"/>
    <x v="3"/>
    <d v="2019-10-31T00:00:00"/>
    <x v="0"/>
    <s v="Pendiente"/>
    <x v="1"/>
    <s v="Pendiente"/>
    <s v="Pendiente"/>
    <s v="JOSE A JIMENEZ"/>
    <s v="Abierto"/>
    <x v="1"/>
    <m/>
    <e v="#REF!"/>
    <e v="#REF!"/>
  </r>
  <r>
    <n v="19661"/>
    <x v="0"/>
    <d v="2019-10-31T00:00:00"/>
    <x v="0"/>
    <d v="2019-11-05T00:00:00"/>
    <x v="0"/>
    <n v="5"/>
    <n v="4"/>
    <s v="LEONARDO RAFAEL PINEDO.VANDGAS"/>
    <s v="Cerrado"/>
    <x v="2"/>
    <m/>
    <e v="#REF!"/>
    <e v="#REF!"/>
  </r>
  <r>
    <n v="19662"/>
    <x v="0"/>
    <d v="2019-10-31T00:00:00"/>
    <x v="0"/>
    <d v="2019-11-05T00:00:00"/>
    <x v="0"/>
    <n v="5"/>
    <n v="4"/>
    <s v="johan smith urrutia villa"/>
    <s v="Cerrado"/>
    <x v="2"/>
    <m/>
    <e v="#REF!"/>
    <e v="#REF!"/>
  </r>
  <r>
    <n v="19663"/>
    <x v="0"/>
    <d v="2019-11-01T00:00:00"/>
    <x v="1"/>
    <d v="2019-11-05T00:00:00"/>
    <x v="0"/>
    <n v="4"/>
    <n v="3"/>
    <s v="Antonio Cano"/>
    <s v="Cerrado"/>
    <x v="2"/>
    <m/>
    <e v="#REF!"/>
    <e v="#REF!"/>
  </r>
  <r>
    <n v="19664"/>
    <x v="1"/>
    <d v="2019-11-01T00:00:00"/>
    <x v="1"/>
    <s v="Pendiente"/>
    <x v="1"/>
    <s v="Pendiente"/>
    <s v="Pendiente"/>
    <s v="FERNANDO TOCASUCHE"/>
    <s v="Abierto"/>
    <x v="1"/>
    <m/>
    <e v="#REF!"/>
    <e v="#REF!"/>
  </r>
  <r>
    <n v="19665"/>
    <x v="1"/>
    <d v="2019-11-01T00:00:00"/>
    <x v="1"/>
    <s v="Pendiente"/>
    <x v="1"/>
    <s v="Pendiente"/>
    <s v="Pendiente"/>
    <s v="ANDRÉS CAMILO ROSILLO IBAÑEZ"/>
    <s v="Abierto"/>
    <x v="1"/>
    <m/>
    <e v="#REF!"/>
    <e v="#REF!"/>
  </r>
  <r>
    <n v="19666"/>
    <x v="0"/>
    <d v="2019-11-01T00:00:00"/>
    <x v="1"/>
    <d v="2019-11-05T00:00:00"/>
    <x v="0"/>
    <n v="4"/>
    <n v="3"/>
    <s v="Jaime Esteban Suárez Romero"/>
    <s v="Cerrado"/>
    <x v="2"/>
    <m/>
    <e v="#REF!"/>
    <e v="#REF!"/>
  </r>
  <r>
    <n v="19667"/>
    <x v="1"/>
    <d v="2019-11-01T00:00:00"/>
    <x v="1"/>
    <d v="2019-11-19T00:00:00"/>
    <x v="0"/>
    <n v="18"/>
    <n v="13"/>
    <s v="leidy becerra"/>
    <s v="Cerrado"/>
    <x v="2"/>
    <m/>
    <e v="#REF!"/>
    <e v="#REF!"/>
  </r>
  <r>
    <n v="19668"/>
    <x v="0"/>
    <d v="2019-11-01T00:00:00"/>
    <x v="1"/>
    <d v="2019-11-05T00:00:00"/>
    <x v="0"/>
    <n v="4"/>
    <n v="3"/>
    <s v="PATRICIA INDIRA PRADA FLOREZ"/>
    <s v="Cerrado"/>
    <x v="2"/>
    <m/>
    <e v="#REF!"/>
    <e v="#REF!"/>
  </r>
  <r>
    <n v="19669"/>
    <x v="1"/>
    <d v="2019-11-01T00:00:00"/>
    <x v="1"/>
    <d v="2019-11-26T00:00:00"/>
    <x v="0"/>
    <n v="25"/>
    <n v="18"/>
    <s v="luis carlos mosquera mora"/>
    <s v="Cerrado"/>
    <x v="2"/>
    <m/>
    <e v="#REF!"/>
    <e v="#REF!"/>
  </r>
  <r>
    <n v="19670"/>
    <x v="1"/>
    <d v="2019-11-02T00:00:00"/>
    <x v="1"/>
    <s v="Pendiente"/>
    <x v="1"/>
    <s v="Pendiente"/>
    <s v="Pendiente"/>
    <s v="ANA LUCIA ACOSTA"/>
    <s v="Abierto"/>
    <x v="1"/>
    <m/>
    <e v="#REF!"/>
    <e v="#REF!"/>
  </r>
  <r>
    <n v="19671"/>
    <x v="1"/>
    <d v="2019-11-02T00:00:00"/>
    <x v="1"/>
    <d v="2019-11-19T00:00:00"/>
    <x v="0"/>
    <n v="17"/>
    <n v="12"/>
    <s v="Lud Dary Camacho Porras"/>
    <s v="Cerrado"/>
    <x v="2"/>
    <m/>
    <e v="#REF!"/>
    <e v="#REF!"/>
  </r>
  <r>
    <n v="19672"/>
    <x v="1"/>
    <d v="2019-11-02T00:00:00"/>
    <x v="1"/>
    <d v="2019-11-26T00:00:00"/>
    <x v="0"/>
    <n v="24"/>
    <n v="17"/>
    <s v="carlos carrascal"/>
    <s v="Cerrado"/>
    <x v="2"/>
    <m/>
    <e v="#REF!"/>
    <e v="#REF!"/>
  </r>
  <r>
    <n v="19673"/>
    <x v="1"/>
    <d v="2019-11-02T00:00:00"/>
    <x v="1"/>
    <s v="Pendiente"/>
    <x v="1"/>
    <s v="Pendiente"/>
    <s v="Pendiente"/>
    <s v="FANNY PEREZ"/>
    <s v="Abierto"/>
    <x v="1"/>
    <m/>
    <e v="#REF!"/>
    <e v="#REF!"/>
  </r>
  <r>
    <n v="19674"/>
    <x v="1"/>
    <d v="2019-11-02T00:00:00"/>
    <x v="1"/>
    <d v="2019-11-26T00:00:00"/>
    <x v="0"/>
    <n v="24"/>
    <n v="17"/>
    <s v="VICTOR GERARDO MUÑOZ"/>
    <s v="Cerrado"/>
    <x v="2"/>
    <m/>
    <e v="#REF!"/>
    <e v="#REF!"/>
  </r>
  <r>
    <n v="19675"/>
    <x v="1"/>
    <d v="2019-11-03T00:00:00"/>
    <x v="1"/>
    <s v="Pendiente"/>
    <x v="1"/>
    <s v="Pendiente"/>
    <s v="Pendiente"/>
    <s v="Diego Javier Rodriguez"/>
    <s v="Abierto"/>
    <x v="1"/>
    <m/>
    <e v="#REF!"/>
    <e v="#REF!"/>
  </r>
  <r>
    <n v="19676"/>
    <x v="3"/>
    <d v="2019-11-04T00:00:00"/>
    <x v="1"/>
    <s v="Pendiente"/>
    <x v="1"/>
    <s v="Pendiente"/>
    <s v="Pendiente"/>
    <s v="Antonio Cano"/>
    <s v="Abierto"/>
    <x v="1"/>
    <m/>
    <e v="#REF!"/>
    <e v="#REF!"/>
  </r>
  <r>
    <n v="19677"/>
    <x v="0"/>
    <d v="2019-11-05T00:00:00"/>
    <x v="1"/>
    <d v="2019-11-05T00:00:00"/>
    <x v="0"/>
    <n v="0"/>
    <n v="1"/>
    <s v="Dayana Gallo"/>
    <s v="Cerrado"/>
    <x v="2"/>
    <m/>
    <e v="#REF!"/>
    <e v="#REF!"/>
  </r>
  <r>
    <n v="19678"/>
    <x v="1"/>
    <d v="2019-11-05T00:00:00"/>
    <x v="1"/>
    <d v="2019-11-13T00:00:00"/>
    <x v="0"/>
    <n v="8"/>
    <n v="7"/>
    <s v="MARIA HELENA"/>
    <s v="Cerrado"/>
    <x v="2"/>
    <m/>
    <e v="#REF!"/>
    <e v="#REF!"/>
  </r>
  <r>
    <n v="19679"/>
    <x v="1"/>
    <d v="2019-11-05T00:00:00"/>
    <x v="1"/>
    <s v="Pendiente"/>
    <x v="1"/>
    <s v="Pendiente"/>
    <s v="Pendiente"/>
    <s v="María Elena Pérez Gomez"/>
    <s v="Abierto"/>
    <x v="1"/>
    <m/>
    <e v="#REF!"/>
    <e v="#REF!"/>
  </r>
  <r>
    <n v="19680"/>
    <x v="3"/>
    <d v="2019-11-05T00:00:00"/>
    <x v="1"/>
    <s v="Pendiente"/>
    <x v="1"/>
    <s v="Pendiente"/>
    <s v="Pendiente"/>
    <s v="Gerardo Antonio Martinez Leon"/>
    <s v="Abierto"/>
    <x v="1"/>
    <m/>
    <e v="#REF!"/>
    <e v="#REF!"/>
  </r>
  <r>
    <n v="19681"/>
    <x v="0"/>
    <d v="2019-11-05T00:00:00"/>
    <x v="1"/>
    <d v="2019-11-05T00:00:00"/>
    <x v="0"/>
    <n v="0"/>
    <n v="1"/>
    <s v="LILI ALEJANDRA IBAÑEZ BARBOSA"/>
    <s v="Cerrado"/>
    <x v="2"/>
    <m/>
    <e v="#REF!"/>
    <e v="#REF!"/>
  </r>
  <r>
    <n v="19682"/>
    <x v="0"/>
    <d v="2019-11-05T00:00:00"/>
    <x v="1"/>
    <d v="2019-11-05T00:00:00"/>
    <x v="0"/>
    <n v="0"/>
    <n v="1"/>
    <s v="Sergio Andrés Liévano Sotelo"/>
    <s v="Cerrado"/>
    <x v="2"/>
    <m/>
    <e v="#REF!"/>
    <e v="#REF!"/>
  </r>
  <r>
    <n v="19683"/>
    <x v="0"/>
    <d v="2019-11-05T00:00:00"/>
    <x v="1"/>
    <d v="2019-11-05T00:00:00"/>
    <x v="0"/>
    <n v="0"/>
    <n v="1"/>
    <s v="Luz Marina Afanador de Garzón"/>
    <s v="Cerrado"/>
    <x v="2"/>
    <m/>
    <e v="#REF!"/>
    <e v="#REF!"/>
  </r>
  <r>
    <n v="19684"/>
    <x v="0"/>
    <d v="2019-11-05T00:00:00"/>
    <x v="1"/>
    <d v="2019-11-05T00:00:00"/>
    <x v="0"/>
    <n v="0"/>
    <n v="1"/>
    <s v="María Paula Saldarriaga López"/>
    <s v="Cerrado"/>
    <x v="2"/>
    <m/>
    <e v="#REF!"/>
    <e v="#REF!"/>
  </r>
  <r>
    <n v="19685"/>
    <x v="0"/>
    <d v="2019-11-05T00:00:00"/>
    <x v="1"/>
    <d v="2019-11-05T00:00:00"/>
    <x v="0"/>
    <n v="0"/>
    <n v="1"/>
    <s v="PATRICIA INDIRA PRADA FLOREZ"/>
    <s v="Cerrado"/>
    <x v="2"/>
    <m/>
    <e v="#REF!"/>
    <e v="#REF!"/>
  </r>
  <r>
    <n v="19686"/>
    <x v="0"/>
    <d v="2019-11-05T00:00:00"/>
    <x v="1"/>
    <d v="2019-11-06T00:00:00"/>
    <x v="0"/>
    <n v="1"/>
    <n v="2"/>
    <s v="Yenny Paola Mena Lozano"/>
    <s v="Cerrado"/>
    <x v="2"/>
    <m/>
    <e v="#REF!"/>
    <e v="#REF!"/>
  </r>
  <r>
    <n v="19687"/>
    <x v="0"/>
    <d v="2019-11-05T00:00:00"/>
    <x v="1"/>
    <d v="2019-11-06T00:00:00"/>
    <x v="0"/>
    <n v="1"/>
    <n v="2"/>
    <s v="natalia forero muñoz"/>
    <s v="Cerrado"/>
    <x v="2"/>
    <m/>
    <e v="#REF!"/>
    <e v="#REF!"/>
  </r>
  <r>
    <n v="19688"/>
    <x v="0"/>
    <d v="2019-11-05T00:00:00"/>
    <x v="1"/>
    <d v="2019-11-06T00:00:00"/>
    <x v="0"/>
    <n v="1"/>
    <n v="2"/>
    <s v="JORGE ERNEY PALACIO ZULUAGA"/>
    <s v="Cerrado"/>
    <x v="2"/>
    <m/>
    <e v="#REF!"/>
    <e v="#REF!"/>
  </r>
  <r>
    <n v="19689"/>
    <x v="1"/>
    <d v="2019-11-05T00:00:00"/>
    <x v="1"/>
    <d v="2019-11-26T00:00:00"/>
    <x v="0"/>
    <n v="21"/>
    <n v="16"/>
    <s v="NAILIN VIVIANA CASTRO TOBAR"/>
    <s v="Cerrado"/>
    <x v="2"/>
    <m/>
    <e v="#REF!"/>
    <e v="#REF!"/>
  </r>
  <r>
    <n v="19690"/>
    <x v="1"/>
    <d v="2019-11-05T00:00:00"/>
    <x v="1"/>
    <s v="Pendiente"/>
    <x v="1"/>
    <s v="Pendiente"/>
    <s v="Pendiente"/>
    <s v="Solandy Pernía Jaimes"/>
    <s v="Abierto"/>
    <x v="1"/>
    <m/>
    <e v="#REF!"/>
    <e v="#REF!"/>
  </r>
  <r>
    <n v="19691"/>
    <x v="0"/>
    <d v="2019-11-05T00:00:00"/>
    <x v="1"/>
    <d v="2019-11-06T00:00:00"/>
    <x v="0"/>
    <n v="1"/>
    <n v="2"/>
    <s v="YANETH CORRALES MELENDEZ"/>
    <s v="Cerrado"/>
    <x v="2"/>
    <m/>
    <e v="#REF!"/>
    <e v="#REF!"/>
  </r>
  <r>
    <n v="19692"/>
    <x v="3"/>
    <d v="2019-11-05T00:00:00"/>
    <x v="1"/>
    <s v="Pendiente"/>
    <x v="1"/>
    <s v="Pendiente"/>
    <s v="Pendiente"/>
    <s v="DEISY VIVIANA UMBARILA PEÑUELA"/>
    <s v="Abierto"/>
    <x v="1"/>
    <m/>
    <e v="#REF!"/>
    <e v="#REF!"/>
  </r>
  <r>
    <n v="19693"/>
    <x v="0"/>
    <d v="2019-11-05T00:00:00"/>
    <x v="1"/>
    <d v="2019-11-06T00:00:00"/>
    <x v="0"/>
    <n v="1"/>
    <n v="2"/>
    <s v="ALEXIS JAIR GÓMEZ MOLINA"/>
    <s v="Cerrado"/>
    <x v="2"/>
    <m/>
    <e v="#REF!"/>
    <e v="#REF!"/>
  </r>
  <r>
    <n v="19694"/>
    <x v="0"/>
    <d v="2019-11-05T00:00:00"/>
    <x v="1"/>
    <d v="2019-11-06T00:00:00"/>
    <x v="0"/>
    <n v="1"/>
    <n v="2"/>
    <s v="gleidis puello cardona"/>
    <s v="Cerrado"/>
    <x v="2"/>
    <m/>
    <e v="#REF!"/>
    <e v="#REF!"/>
  </r>
  <r>
    <n v="19695"/>
    <x v="0"/>
    <d v="2019-11-05T00:00:00"/>
    <x v="1"/>
    <d v="2019-11-06T00:00:00"/>
    <x v="0"/>
    <n v="1"/>
    <n v="2"/>
    <s v="JOSE GABRIEL NIEVES LOPEZ"/>
    <s v="Cerrado"/>
    <x v="2"/>
    <m/>
    <e v="#REF!"/>
    <e v="#REF!"/>
  </r>
  <r>
    <n v="19696"/>
    <x v="0"/>
    <d v="2019-11-06T00:00:00"/>
    <x v="1"/>
    <d v="2019-11-06T00:00:00"/>
    <x v="0"/>
    <n v="0"/>
    <n v="1"/>
    <s v="JOSE GABRIEL NIEVES LOPEZ"/>
    <s v="Cerrado"/>
    <x v="2"/>
    <m/>
    <e v="#REF!"/>
    <e v="#REF!"/>
  </r>
  <r>
    <n v="19697"/>
    <x v="0"/>
    <d v="2019-11-06T00:00:00"/>
    <x v="1"/>
    <d v="2019-11-06T00:00:00"/>
    <x v="0"/>
    <n v="0"/>
    <n v="1"/>
    <s v="JOSE GABRIEL NIEVES LOPEZ"/>
    <s v="Cerrado"/>
    <x v="2"/>
    <m/>
    <e v="#REF!"/>
    <e v="#REF!"/>
  </r>
  <r>
    <n v="19698"/>
    <x v="0"/>
    <d v="2019-11-06T00:00:00"/>
    <x v="1"/>
    <d v="2019-11-06T00:00:00"/>
    <x v="0"/>
    <n v="0"/>
    <n v="1"/>
    <s v="Celina del Carmen Rincòn Jaimes"/>
    <s v="Cerrado"/>
    <x v="2"/>
    <m/>
    <e v="#REF!"/>
    <e v="#REF!"/>
  </r>
  <r>
    <n v="19699"/>
    <x v="0"/>
    <d v="2019-11-06T00:00:00"/>
    <x v="1"/>
    <d v="2019-11-06T00:00:00"/>
    <x v="0"/>
    <n v="0"/>
    <n v="1"/>
    <s v="ADRIANA AVILA AREVALO"/>
    <s v="Cerrado"/>
    <x v="2"/>
    <m/>
    <e v="#REF!"/>
    <e v="#REF!"/>
  </r>
  <r>
    <n v="19700"/>
    <x v="1"/>
    <d v="2019-11-06T00:00:00"/>
    <x v="1"/>
    <s v="Pendiente"/>
    <x v="1"/>
    <s v="Pendiente"/>
    <s v="Pendiente"/>
    <s v="CAMILO JURADO"/>
    <s v="Abierto"/>
    <x v="1"/>
    <m/>
    <e v="#REF!"/>
    <e v="#REF!"/>
  </r>
  <r>
    <n v="19701"/>
    <x v="0"/>
    <d v="2019-11-06T00:00:00"/>
    <x v="1"/>
    <d v="2019-11-06T00:00:00"/>
    <x v="0"/>
    <n v="0"/>
    <n v="1"/>
    <s v="ESTEBAN DELGADO RODRIGUEZ"/>
    <s v="Cerrado"/>
    <x v="2"/>
    <m/>
    <e v="#REF!"/>
    <e v="#REF!"/>
  </r>
  <r>
    <n v="19702"/>
    <x v="0"/>
    <d v="2019-11-06T00:00:00"/>
    <x v="1"/>
    <d v="2019-11-06T00:00:00"/>
    <x v="0"/>
    <n v="0"/>
    <n v="1"/>
    <s v="Magaly Hoyos Daza"/>
    <s v="Cerrado"/>
    <x v="2"/>
    <m/>
    <e v="#REF!"/>
    <e v="#REF!"/>
  </r>
  <r>
    <n v="19703"/>
    <x v="1"/>
    <d v="2019-11-06T00:00:00"/>
    <x v="1"/>
    <d v="2019-11-26T00:00:00"/>
    <x v="0"/>
    <n v="20"/>
    <n v="15"/>
    <s v="JAIR VILLALOBOS"/>
    <s v="Cerrado"/>
    <x v="2"/>
    <m/>
    <e v="#REF!"/>
    <e v="#REF!"/>
  </r>
  <r>
    <n v="19704"/>
    <x v="0"/>
    <d v="2019-11-06T00:00:00"/>
    <x v="1"/>
    <d v="2019-11-06T00:00:00"/>
    <x v="0"/>
    <n v="0"/>
    <n v="1"/>
    <s v="luz mirian castaño"/>
    <s v="Cerrado"/>
    <x v="2"/>
    <m/>
    <e v="#REF!"/>
    <e v="#REF!"/>
  </r>
  <r>
    <n v="19705"/>
    <x v="1"/>
    <d v="2019-11-06T00:00:00"/>
    <x v="1"/>
    <d v="2019-11-06T00:00:00"/>
    <x v="0"/>
    <n v="0"/>
    <n v="1"/>
    <s v="luz mirian castaño"/>
    <s v="Cerrado"/>
    <x v="2"/>
    <m/>
    <e v="#REF!"/>
    <e v="#REF!"/>
  </r>
  <r>
    <n v="19706"/>
    <x v="1"/>
    <d v="2019-11-06T00:00:00"/>
    <x v="1"/>
    <s v="Pendiente"/>
    <x v="1"/>
    <s v="Pendiente"/>
    <s v="Pendiente"/>
    <s v="usuario descontento"/>
    <s v="Abierto"/>
    <x v="1"/>
    <m/>
    <e v="#REF!"/>
    <e v="#REF!"/>
  </r>
  <r>
    <n v="19707"/>
    <x v="1"/>
    <d v="2019-11-06T00:00:00"/>
    <x v="1"/>
    <d v="2019-11-26T00:00:00"/>
    <x v="0"/>
    <n v="20"/>
    <n v="15"/>
    <s v="SEBASTIAN SOTELO"/>
    <s v="Cerrado"/>
    <x v="2"/>
    <m/>
    <e v="#REF!"/>
    <e v="#REF!"/>
  </r>
  <r>
    <n v="19708"/>
    <x v="1"/>
    <d v="2019-11-06T00:00:00"/>
    <x v="1"/>
    <d v="2019-11-26T00:00:00"/>
    <x v="0"/>
    <n v="20"/>
    <n v="15"/>
    <s v="MARLENY PEREZ RENDON"/>
    <s v="Cerrado"/>
    <x v="2"/>
    <m/>
    <e v="#REF!"/>
    <e v="#REF!"/>
  </r>
  <r>
    <n v="19709"/>
    <x v="1"/>
    <d v="2019-11-06T00:00:00"/>
    <x v="1"/>
    <s v="Pendiente"/>
    <x v="1"/>
    <s v="Pendiente"/>
    <s v="Pendiente"/>
    <s v="carlos eduardo"/>
    <s v="Abierto"/>
    <x v="1"/>
    <m/>
    <e v="#REF!"/>
    <e v="#REF!"/>
  </r>
  <r>
    <n v="19710"/>
    <x v="1"/>
    <d v="2019-11-06T00:00:00"/>
    <x v="1"/>
    <d v="2019-11-26T00:00:00"/>
    <x v="0"/>
    <n v="20"/>
    <n v="15"/>
    <s v="ANGELICA PABON"/>
    <s v="Cerrado"/>
    <x v="2"/>
    <m/>
    <e v="#REF!"/>
    <e v="#REF!"/>
  </r>
  <r>
    <n v="19711"/>
    <x v="0"/>
    <d v="2019-11-07T00:00:00"/>
    <x v="1"/>
    <d v="2019-11-08T00:00:00"/>
    <x v="0"/>
    <n v="1"/>
    <n v="2"/>
    <s v="Laura Marxcela Rodriguez Carvajal"/>
    <s v="Cerrado"/>
    <x v="2"/>
    <m/>
    <e v="#REF!"/>
    <e v="#REF!"/>
  </r>
  <r>
    <n v="19712"/>
    <x v="1"/>
    <d v="2019-11-07T00:00:00"/>
    <x v="1"/>
    <s v="Pendiente"/>
    <x v="1"/>
    <s v="Pendiente"/>
    <s v="Pendiente"/>
    <s v="HERNAN FELIPE ARIAS GRILLO"/>
    <s v="Abierto"/>
    <x v="1"/>
    <m/>
    <e v="#REF!"/>
    <e v="#REF!"/>
  </r>
  <r>
    <n v="19713"/>
    <x v="3"/>
    <d v="2019-11-07T00:00:00"/>
    <x v="1"/>
    <d v="2019-11-12T00:00:00"/>
    <x v="0"/>
    <n v="5"/>
    <n v="4"/>
    <s v="DIANA MILENA TORRES RIOS"/>
    <s v="Cerrado"/>
    <x v="2"/>
    <m/>
    <e v="#REF!"/>
    <e v="#REF!"/>
  </r>
  <r>
    <n v="19714"/>
    <x v="0"/>
    <d v="2019-11-07T00:00:00"/>
    <x v="1"/>
    <d v="2019-11-08T00:00:00"/>
    <x v="0"/>
    <n v="1"/>
    <n v="2"/>
    <s v="Hector Mauricio"/>
    <s v="Cerrado"/>
    <x v="2"/>
    <m/>
    <e v="#REF!"/>
    <e v="#REF!"/>
  </r>
  <r>
    <n v="19715"/>
    <x v="2"/>
    <d v="2019-11-07T00:00:00"/>
    <x v="1"/>
    <s v="Pendiente"/>
    <x v="1"/>
    <s v="Pendiente"/>
    <s v="Pendiente"/>
    <s v="Antonio Cano"/>
    <s v="Abierto"/>
    <x v="1"/>
    <m/>
    <e v="#REF!"/>
    <e v="#REF!"/>
  </r>
  <r>
    <n v="19716"/>
    <x v="1"/>
    <d v="2019-11-07T00:00:00"/>
    <x v="1"/>
    <s v="Pendiente"/>
    <x v="1"/>
    <s v="Pendiente"/>
    <s v="Pendiente"/>
    <s v="MARTHA ELENA PAVAS"/>
    <s v="Abierto"/>
    <x v="1"/>
    <m/>
    <e v="#REF!"/>
    <e v="#REF!"/>
  </r>
  <r>
    <n v="19717"/>
    <x v="0"/>
    <d v="2019-11-07T00:00:00"/>
    <x v="1"/>
    <d v="2019-11-08T00:00:00"/>
    <x v="0"/>
    <n v="1"/>
    <n v="2"/>
    <s v="Roberto Uribe Escobar"/>
    <s v="Cerrado"/>
    <x v="2"/>
    <m/>
    <e v="#REF!"/>
    <e v="#REF!"/>
  </r>
  <r>
    <n v="19718"/>
    <x v="1"/>
    <d v="2019-11-07T00:00:00"/>
    <x v="1"/>
    <d v="2019-11-26T00:00:00"/>
    <x v="0"/>
    <n v="19"/>
    <n v="14"/>
    <s v="Sandra castro"/>
    <s v="Cerrado"/>
    <x v="2"/>
    <m/>
    <e v="#REF!"/>
    <e v="#REF!"/>
  </r>
  <r>
    <n v="19719"/>
    <x v="0"/>
    <d v="2019-11-07T00:00:00"/>
    <x v="1"/>
    <d v="2019-11-08T00:00:00"/>
    <x v="0"/>
    <n v="1"/>
    <n v="2"/>
    <s v="OSCAR CONDE ORTIZ"/>
    <s v="Cerrado"/>
    <x v="2"/>
    <m/>
    <e v="#REF!"/>
    <e v="#REF!"/>
  </r>
  <r>
    <n v="19720"/>
    <x v="0"/>
    <d v="2019-11-07T00:00:00"/>
    <x v="1"/>
    <d v="2019-11-08T00:00:00"/>
    <x v="0"/>
    <n v="1"/>
    <n v="2"/>
    <s v="YOLIMA MORA ORDOÑEZ"/>
    <s v="Cerrado"/>
    <x v="2"/>
    <m/>
    <e v="#REF!"/>
    <e v="#REF!"/>
  </r>
  <r>
    <n v="19721"/>
    <x v="0"/>
    <d v="2019-11-07T00:00:00"/>
    <x v="1"/>
    <d v="2019-11-08T00:00:00"/>
    <x v="0"/>
    <n v="1"/>
    <n v="2"/>
    <s v="zaidamarcela baron vargas"/>
    <s v="Cerrado"/>
    <x v="2"/>
    <m/>
    <e v="#REF!"/>
    <e v="#REF!"/>
  </r>
  <r>
    <n v="19722"/>
    <x v="0"/>
    <d v="2019-11-07T00:00:00"/>
    <x v="1"/>
    <d v="2019-11-08T00:00:00"/>
    <x v="0"/>
    <n v="1"/>
    <n v="2"/>
    <s v="Diana Patricia Ocampo Oquendo"/>
    <s v="Cerrado"/>
    <x v="2"/>
    <m/>
    <e v="#REF!"/>
    <e v="#REF!"/>
  </r>
  <r>
    <n v="19723"/>
    <x v="1"/>
    <d v="2019-11-08T00:00:00"/>
    <x v="1"/>
    <d v="2019-11-26T00:00:00"/>
    <x v="0"/>
    <n v="18"/>
    <n v="13"/>
    <s v="ELSIE FIGUEROA"/>
    <s v="Cerrado"/>
    <x v="2"/>
    <m/>
    <e v="#REF!"/>
    <e v="#REF!"/>
  </r>
  <r>
    <n v="19724"/>
    <x v="0"/>
    <d v="2019-11-08T00:00:00"/>
    <x v="1"/>
    <d v="2019-11-12T00:00:00"/>
    <x v="0"/>
    <n v="4"/>
    <n v="3"/>
    <s v="Danilo Acero Piñeros"/>
    <s v="Cerrado"/>
    <x v="2"/>
    <m/>
    <e v="#REF!"/>
    <e v="#REF!"/>
  </r>
  <r>
    <n v="19725"/>
    <x v="0"/>
    <d v="2019-11-08T00:00:00"/>
    <x v="1"/>
    <d v="2019-11-12T00:00:00"/>
    <x v="0"/>
    <n v="4"/>
    <n v="3"/>
    <s v="EDUARDO ANTONIO SALAS CACERES"/>
    <s v="Cerrado"/>
    <x v="2"/>
    <m/>
    <e v="#REF!"/>
    <e v="#REF!"/>
  </r>
  <r>
    <n v="19726"/>
    <x v="0"/>
    <d v="2019-11-08T00:00:00"/>
    <x v="1"/>
    <d v="2019-11-12T00:00:00"/>
    <x v="0"/>
    <n v="4"/>
    <n v="3"/>
    <s v="VICTOR MANUEL ROLDAN BOCANUMETH"/>
    <s v="Cerrado"/>
    <x v="2"/>
    <m/>
    <e v="#REF!"/>
    <e v="#REF!"/>
  </r>
  <r>
    <n v="19727"/>
    <x v="1"/>
    <d v="2019-11-08T00:00:00"/>
    <x v="1"/>
    <d v="2019-11-26T00:00:00"/>
    <x v="0"/>
    <n v="18"/>
    <n v="13"/>
    <s v="jefferson galeano moncada"/>
    <s v="Cerrado"/>
    <x v="2"/>
    <m/>
    <e v="#REF!"/>
    <e v="#REF!"/>
  </r>
  <r>
    <n v="19728"/>
    <x v="0"/>
    <d v="2019-11-08T00:00:00"/>
    <x v="1"/>
    <d v="2019-11-12T00:00:00"/>
    <x v="0"/>
    <n v="4"/>
    <n v="3"/>
    <s v="Doris Amparo Pulgarín Berrío"/>
    <s v="Cerrado"/>
    <x v="2"/>
    <m/>
    <e v="#REF!"/>
    <e v="#REF!"/>
  </r>
  <r>
    <n v="19729"/>
    <x v="1"/>
    <d v="2019-11-08T00:00:00"/>
    <x v="1"/>
    <s v="Pendiente"/>
    <x v="1"/>
    <s v="Pendiente"/>
    <s v="Pendiente"/>
    <s v="JESUS MIGUEL ORJUELA CAMACHO"/>
    <s v="Abierto"/>
    <x v="1"/>
    <m/>
    <e v="#REF!"/>
    <e v="#REF!"/>
  </r>
  <r>
    <n v="19730"/>
    <x v="1"/>
    <d v="2019-11-08T00:00:00"/>
    <x v="1"/>
    <s v="Pendiente"/>
    <x v="1"/>
    <s v="Pendiente"/>
    <s v="Pendiente"/>
    <s v="JESUS MIGUEL ORJUELA CAMACHO"/>
    <s v="Abierto"/>
    <x v="1"/>
    <m/>
    <e v="#REF!"/>
    <e v="#REF!"/>
  </r>
  <r>
    <n v="19731"/>
    <x v="0"/>
    <d v="2019-11-09T00:00:00"/>
    <x v="1"/>
    <d v="2019-11-12T00:00:00"/>
    <x v="0"/>
    <n v="3"/>
    <n v="2"/>
    <s v="GARCIA MANTILLA MARLENE"/>
    <s v="Cerrado"/>
    <x v="2"/>
    <m/>
    <e v="#REF!"/>
    <e v="#REF!"/>
  </r>
  <r>
    <n v="19732"/>
    <x v="3"/>
    <d v="2019-11-09T00:00:00"/>
    <x v="1"/>
    <d v="2019-11-26T00:00:00"/>
    <x v="0"/>
    <n v="17"/>
    <n v="12"/>
    <s v="luisa fernanda vega suarez"/>
    <s v="Cerrado"/>
    <x v="2"/>
    <m/>
    <e v="#REF!"/>
    <e v="#REF!"/>
  </r>
  <r>
    <n v="19733"/>
    <x v="0"/>
    <d v="2019-11-09T00:00:00"/>
    <x v="1"/>
    <d v="2019-11-12T00:00:00"/>
    <x v="0"/>
    <n v="3"/>
    <n v="2"/>
    <s v="Laura Alejandra Martinez Rodriguez"/>
    <s v="Cerrado"/>
    <x v="2"/>
    <m/>
    <e v="#REF!"/>
    <e v="#REF!"/>
  </r>
  <r>
    <n v="19734"/>
    <x v="1"/>
    <d v="2019-11-10T00:00:00"/>
    <x v="1"/>
    <s v="Pendiente"/>
    <x v="1"/>
    <s v="Pendiente"/>
    <s v="Pendiente"/>
    <s v="Gloria Stella Valencia de Ruiz"/>
    <s v="Abierto"/>
    <x v="1"/>
    <m/>
    <e v="#REF!"/>
    <e v="#REF!"/>
  </r>
  <r>
    <n v="19735"/>
    <x v="1"/>
    <d v="2019-11-10T00:00:00"/>
    <x v="1"/>
    <s v="Pendiente"/>
    <x v="1"/>
    <s v="Pendiente"/>
    <s v="Pendiente"/>
    <s v="SORAIDA PEREZ PEREZ"/>
    <s v="Abierto"/>
    <x v="1"/>
    <m/>
    <e v="#REF!"/>
    <e v="#REF!"/>
  </r>
  <r>
    <n v="19736"/>
    <x v="1"/>
    <d v="2019-11-10T00:00:00"/>
    <x v="1"/>
    <d v="2019-11-26T00:00:00"/>
    <x v="0"/>
    <n v="16"/>
    <n v="12"/>
    <s v="ALIRIO VERGEL"/>
    <s v="Cerrado"/>
    <x v="2"/>
    <m/>
    <e v="#REF!"/>
    <e v="#REF!"/>
  </r>
  <r>
    <n v="19737"/>
    <x v="3"/>
    <d v="2019-11-11T00:00:00"/>
    <x v="1"/>
    <d v="2019-11-26T00:00:00"/>
    <x v="0"/>
    <n v="15"/>
    <n v="12"/>
    <s v="JUAN CARLOS OSORIO"/>
    <s v="Cerrado"/>
    <x v="2"/>
    <m/>
    <e v="#REF!"/>
    <e v="#REF!"/>
  </r>
  <r>
    <n v="19738"/>
    <x v="0"/>
    <d v="2019-11-11T00:00:00"/>
    <x v="1"/>
    <d v="2019-11-12T00:00:00"/>
    <x v="0"/>
    <n v="1"/>
    <n v="2"/>
    <s v="sandra garcia"/>
    <s v="Cerrado"/>
    <x v="2"/>
    <m/>
    <e v="#REF!"/>
    <e v="#REF!"/>
  </r>
  <r>
    <n v="19739"/>
    <x v="0"/>
    <d v="2019-11-11T00:00:00"/>
    <x v="1"/>
    <d v="2019-11-12T00:00:00"/>
    <x v="0"/>
    <n v="1"/>
    <n v="2"/>
    <s v="luis quintero"/>
    <s v="Cerrado"/>
    <x v="2"/>
    <m/>
    <e v="#REF!"/>
    <e v="#REF!"/>
  </r>
  <r>
    <n v="19740"/>
    <x v="0"/>
    <d v="2019-11-11T00:00:00"/>
    <x v="1"/>
    <d v="2019-11-12T00:00:00"/>
    <x v="0"/>
    <n v="1"/>
    <n v="2"/>
    <s v="ALEXANDER FABIAN BLANCO"/>
    <s v="Cerrado"/>
    <x v="2"/>
    <m/>
    <e v="#REF!"/>
    <e v="#REF!"/>
  </r>
  <r>
    <n v="19741"/>
    <x v="0"/>
    <d v="2019-11-12T00:00:00"/>
    <x v="1"/>
    <d v="2019-11-12T00:00:00"/>
    <x v="0"/>
    <n v="0"/>
    <n v="1"/>
    <s v="jenny triana"/>
    <s v="Cerrado"/>
    <x v="2"/>
    <m/>
    <e v="#REF!"/>
    <e v="#REF!"/>
  </r>
  <r>
    <n v="19742"/>
    <x v="0"/>
    <d v="2019-11-12T00:00:00"/>
    <x v="1"/>
    <d v="2019-11-12T00:00:00"/>
    <x v="0"/>
    <n v="0"/>
    <n v="1"/>
    <s v="AURA MARIA RODRIGUEZ LOPEZ"/>
    <s v="Cerrado"/>
    <x v="2"/>
    <m/>
    <e v="#REF!"/>
    <e v="#REF!"/>
  </r>
  <r>
    <n v="19743"/>
    <x v="1"/>
    <d v="2019-11-12T00:00:00"/>
    <x v="1"/>
    <d v="2019-11-26T00:00:00"/>
    <x v="0"/>
    <n v="14"/>
    <n v="11"/>
    <s v="LUCIA PELAEZ DE ECHEVERRI"/>
    <s v="Cerrado"/>
    <x v="2"/>
    <m/>
    <e v="#REF!"/>
    <e v="#REF!"/>
  </r>
  <r>
    <n v="19744"/>
    <x v="0"/>
    <d v="2019-11-12T00:00:00"/>
    <x v="1"/>
    <d v="2019-11-12T00:00:00"/>
    <x v="0"/>
    <n v="0"/>
    <n v="1"/>
    <s v="Anjhydalid Ruales Escobar"/>
    <s v="Cerrado"/>
    <x v="2"/>
    <m/>
    <e v="#REF!"/>
    <e v="#REF!"/>
  </r>
  <r>
    <n v="19745"/>
    <x v="0"/>
    <d v="2019-11-12T00:00:00"/>
    <x v="1"/>
    <d v="2019-11-12T00:00:00"/>
    <x v="0"/>
    <n v="0"/>
    <n v="1"/>
    <s v="JORGE ERNEY PALACIO ZULUAGA"/>
    <s v="Cerrado"/>
    <x v="2"/>
    <m/>
    <e v="#REF!"/>
    <e v="#REF!"/>
  </r>
  <r>
    <n v="19746"/>
    <x v="0"/>
    <d v="2019-11-12T00:00:00"/>
    <x v="1"/>
    <d v="2019-11-12T00:00:00"/>
    <x v="0"/>
    <n v="0"/>
    <n v="1"/>
    <s v="patricia martinez"/>
    <s v="Cerrado"/>
    <x v="2"/>
    <m/>
    <e v="#REF!"/>
    <e v="#REF!"/>
  </r>
  <r>
    <n v="19747"/>
    <x v="0"/>
    <d v="2019-11-12T00:00:00"/>
    <x v="1"/>
    <d v="2019-11-12T00:00:00"/>
    <x v="0"/>
    <n v="0"/>
    <n v="1"/>
    <s v="EDIFICIO CENTRO MEDICO Y PROFESIONAL PALERMO I P.H."/>
    <s v="Cerrado"/>
    <x v="2"/>
    <m/>
    <e v="#REF!"/>
    <e v="#REF!"/>
  </r>
  <r>
    <n v="19748"/>
    <x v="0"/>
    <d v="2019-11-12T00:00:00"/>
    <x v="1"/>
    <d v="2019-11-12T00:00:00"/>
    <x v="0"/>
    <n v="0"/>
    <n v="1"/>
    <s v="juan david jimenez lopez"/>
    <s v="Cerrado"/>
    <x v="2"/>
    <m/>
    <e v="#REF!"/>
    <e v="#REF!"/>
  </r>
  <r>
    <n v="19749"/>
    <x v="0"/>
    <d v="2019-11-12T00:00:00"/>
    <x v="1"/>
    <d v="2019-11-12T00:00:00"/>
    <x v="0"/>
    <n v="0"/>
    <n v="1"/>
    <s v="DIANA MILENA TORRES RIOS"/>
    <s v="Cerrado"/>
    <x v="2"/>
    <m/>
    <e v="#REF!"/>
    <e v="#REF!"/>
  </r>
  <r>
    <n v="19750"/>
    <x v="0"/>
    <d v="2019-11-12T00:00:00"/>
    <x v="1"/>
    <d v="2019-11-12T00:00:00"/>
    <x v="0"/>
    <n v="0"/>
    <n v="1"/>
    <s v="Andrés Adolfo Meneses Bermúdez"/>
    <s v="Cerrado"/>
    <x v="2"/>
    <m/>
    <e v="#REF!"/>
    <e v="#REF!"/>
  </r>
  <r>
    <n v="19751"/>
    <x v="3"/>
    <d v="2019-11-12T00:00:00"/>
    <x v="1"/>
    <s v="Pendiente"/>
    <x v="1"/>
    <s v="Pendiente"/>
    <s v="Pendiente"/>
    <s v="DIANA MILENA TORRES RIOS"/>
    <s v="Abierto"/>
    <x v="1"/>
    <m/>
    <e v="#REF!"/>
    <e v="#REF!"/>
  </r>
  <r>
    <n v="19752"/>
    <x v="0"/>
    <d v="2019-11-12T00:00:00"/>
    <x v="1"/>
    <d v="2019-11-12T00:00:00"/>
    <x v="0"/>
    <n v="0"/>
    <n v="1"/>
    <s v="Yennifeer Montoya"/>
    <s v="Cerrado"/>
    <x v="2"/>
    <m/>
    <e v="#REF!"/>
    <e v="#REF!"/>
  </r>
  <r>
    <n v="19753"/>
    <x v="0"/>
    <d v="2019-11-12T00:00:00"/>
    <x v="1"/>
    <d v="2019-11-12T00:00:00"/>
    <x v="0"/>
    <n v="0"/>
    <n v="1"/>
    <s v="jorge Charris Atencio"/>
    <s v="Cerrado"/>
    <x v="2"/>
    <m/>
    <e v="#REF!"/>
    <e v="#REF!"/>
  </r>
  <r>
    <n v="19754"/>
    <x v="0"/>
    <d v="2019-11-12T00:00:00"/>
    <x v="1"/>
    <d v="2019-11-12T00:00:00"/>
    <x v="0"/>
    <n v="0"/>
    <n v="1"/>
    <s v="Aldemar Salazar Herrera"/>
    <s v="Cerrado"/>
    <x v="2"/>
    <m/>
    <e v="#REF!"/>
    <e v="#REF!"/>
  </r>
  <r>
    <n v="19755"/>
    <x v="1"/>
    <d v="2019-11-12T00:00:00"/>
    <x v="1"/>
    <d v="2019-11-13T00:00:00"/>
    <x v="0"/>
    <n v="1"/>
    <n v="2"/>
    <s v="ANGEL GONZALEZ RIVEROS"/>
    <s v="Cerrado"/>
    <x v="2"/>
    <m/>
    <e v="#REF!"/>
    <e v="#REF!"/>
  </r>
  <r>
    <n v="19756"/>
    <x v="0"/>
    <d v="2019-11-13T00:00:00"/>
    <x v="1"/>
    <d v="2019-11-13T00:00:00"/>
    <x v="0"/>
    <n v="0"/>
    <n v="1"/>
    <s v="ANGIE LIZETH PERDOMO"/>
    <s v="Cerrado"/>
    <x v="2"/>
    <m/>
    <e v="#REF!"/>
    <e v="#REF!"/>
  </r>
  <r>
    <n v="19757"/>
    <x v="0"/>
    <d v="2019-11-13T00:00:00"/>
    <x v="1"/>
    <d v="2019-11-13T00:00:00"/>
    <x v="0"/>
    <n v="0"/>
    <n v="1"/>
    <s v="olga lozano muñoz"/>
    <s v="Cerrado"/>
    <x v="2"/>
    <m/>
    <e v="#REF!"/>
    <e v="#REF!"/>
  </r>
  <r>
    <n v="19758"/>
    <x v="0"/>
    <d v="2019-11-13T00:00:00"/>
    <x v="1"/>
    <d v="2019-11-13T00:00:00"/>
    <x v="0"/>
    <n v="0"/>
    <n v="1"/>
    <s v="Eliana Moreno González"/>
    <s v="Cerrado"/>
    <x v="2"/>
    <m/>
    <e v="#REF!"/>
    <e v="#REF!"/>
  </r>
  <r>
    <n v="19759"/>
    <x v="1"/>
    <d v="2019-11-13T00:00:00"/>
    <x v="1"/>
    <d v="2019-11-13T00:00:00"/>
    <x v="0"/>
    <n v="0"/>
    <n v="1"/>
    <s v="MARIA TRINIDAD SALINAS"/>
    <s v="Cerrado"/>
    <x v="2"/>
    <m/>
    <e v="#REF!"/>
    <e v="#REF!"/>
  </r>
  <r>
    <n v="19760"/>
    <x v="2"/>
    <d v="2019-11-13T00:00:00"/>
    <x v="1"/>
    <d v="2019-11-18T00:00:00"/>
    <x v="0"/>
    <n v="5"/>
    <n v="4"/>
    <s v="Ivon Olave Marin"/>
    <s v="Cerrado"/>
    <x v="2"/>
    <m/>
    <e v="#REF!"/>
    <e v="#REF!"/>
  </r>
  <r>
    <n v="19761"/>
    <x v="0"/>
    <d v="2019-11-13T00:00:00"/>
    <x v="1"/>
    <d v="2019-11-13T00:00:00"/>
    <x v="0"/>
    <n v="0"/>
    <n v="1"/>
    <s v="SANDRA LILIANA RODRIGUEZ YEPES"/>
    <s v="Cerrado"/>
    <x v="2"/>
    <m/>
    <e v="#REF!"/>
    <e v="#REF!"/>
  </r>
  <r>
    <n v="19762"/>
    <x v="0"/>
    <d v="2019-11-13T00:00:00"/>
    <x v="1"/>
    <d v="2019-11-13T00:00:00"/>
    <x v="0"/>
    <n v="0"/>
    <n v="1"/>
    <s v="Adiela"/>
    <s v="Cerrado"/>
    <x v="2"/>
    <m/>
    <e v="#REF!"/>
    <e v="#REF!"/>
  </r>
  <r>
    <n v="19763"/>
    <x v="0"/>
    <d v="2019-11-13T00:00:00"/>
    <x v="1"/>
    <d v="2019-11-13T00:00:00"/>
    <x v="0"/>
    <n v="0"/>
    <n v="1"/>
    <s v="Angie cristina linares franco"/>
    <s v="Cerrado"/>
    <x v="2"/>
    <m/>
    <e v="#REF!"/>
    <e v="#REF!"/>
  </r>
  <r>
    <n v="19764"/>
    <x v="0"/>
    <d v="2019-11-13T00:00:00"/>
    <x v="1"/>
    <d v="2019-11-13T00:00:00"/>
    <x v="0"/>
    <n v="0"/>
    <n v="1"/>
    <s v="Guillermo cuellar"/>
    <s v="Cerrado"/>
    <x v="2"/>
    <m/>
    <e v="#REF!"/>
    <e v="#REF!"/>
  </r>
  <r>
    <n v="19765"/>
    <x v="0"/>
    <d v="2019-11-13T00:00:00"/>
    <x v="1"/>
    <d v="2019-11-13T00:00:00"/>
    <x v="0"/>
    <n v="0"/>
    <n v="1"/>
    <s v="DIANA MILENA TORRES RIOS"/>
    <s v="Cerrado"/>
    <x v="2"/>
    <m/>
    <e v="#REF!"/>
    <e v="#REF!"/>
  </r>
  <r>
    <n v="19766"/>
    <x v="1"/>
    <d v="2019-11-13T00:00:00"/>
    <x v="1"/>
    <d v="2019-11-26T00:00:00"/>
    <x v="0"/>
    <n v="13"/>
    <n v="10"/>
    <s v="DIANA MILENA TORRES RIOS"/>
    <s v="Cerrado"/>
    <x v="2"/>
    <m/>
    <e v="#REF!"/>
    <e v="#REF!"/>
  </r>
  <r>
    <n v="19767"/>
    <x v="1"/>
    <d v="2019-11-13T00:00:00"/>
    <x v="1"/>
    <d v="2019-11-19T00:00:00"/>
    <x v="0"/>
    <n v="6"/>
    <n v="5"/>
    <s v="DIANA MILENA TORRES RIOS"/>
    <s v="Cerrado"/>
    <x v="2"/>
    <m/>
    <e v="#REF!"/>
    <e v="#REF!"/>
  </r>
  <r>
    <n v="19768"/>
    <x v="3"/>
    <d v="2019-11-13T00:00:00"/>
    <x v="1"/>
    <d v="2019-11-26T00:00:00"/>
    <x v="0"/>
    <n v="13"/>
    <n v="10"/>
    <s v="DIANA MILENA TORRES RIOS"/>
    <s v="Cerrado"/>
    <x v="2"/>
    <m/>
    <e v="#REF!"/>
    <e v="#REF!"/>
  </r>
  <r>
    <n v="19769"/>
    <x v="3"/>
    <d v="2019-11-13T00:00:00"/>
    <x v="1"/>
    <d v="2019-11-13T00:00:00"/>
    <x v="0"/>
    <n v="0"/>
    <n v="1"/>
    <s v="DIANA MILENA TORRES RIOS"/>
    <s v="Cerrado"/>
    <x v="2"/>
    <m/>
    <e v="#REF!"/>
    <e v="#REF!"/>
  </r>
  <r>
    <n v="19770"/>
    <x v="3"/>
    <d v="2019-11-13T00:00:00"/>
    <x v="1"/>
    <d v="2019-11-26T00:00:00"/>
    <x v="0"/>
    <n v="13"/>
    <n v="10"/>
    <s v="eufemia josefa torres lara"/>
    <s v="Cerrado"/>
    <x v="2"/>
    <m/>
    <e v="#REF!"/>
    <e v="#REF!"/>
  </r>
  <r>
    <n v="19771"/>
    <x v="0"/>
    <d v="2019-11-13T00:00:00"/>
    <x v="1"/>
    <d v="2019-11-14T00:00:00"/>
    <x v="0"/>
    <n v="1"/>
    <n v="2"/>
    <s v="Isabel Cristina Rincon"/>
    <s v="Cerrado"/>
    <x v="2"/>
    <m/>
    <e v="#REF!"/>
    <e v="#REF!"/>
  </r>
  <r>
    <n v="19772"/>
    <x v="0"/>
    <d v="2019-11-13T00:00:00"/>
    <x v="1"/>
    <d v="2019-11-14T00:00:00"/>
    <x v="0"/>
    <n v="1"/>
    <n v="2"/>
    <s v="rigoberto sanchez vasquez"/>
    <s v="Cerrado"/>
    <x v="2"/>
    <m/>
    <e v="#REF!"/>
    <e v="#REF!"/>
  </r>
  <r>
    <n v="19773"/>
    <x v="0"/>
    <d v="2019-11-13T00:00:00"/>
    <x v="1"/>
    <d v="2019-11-14T00:00:00"/>
    <x v="0"/>
    <n v="1"/>
    <n v="2"/>
    <s v="paola andrea cuervo"/>
    <s v="Cerrado"/>
    <x v="2"/>
    <m/>
    <e v="#REF!"/>
    <e v="#REF!"/>
  </r>
  <r>
    <n v="19774"/>
    <x v="0"/>
    <d v="2019-11-13T00:00:00"/>
    <x v="1"/>
    <d v="2019-11-14T00:00:00"/>
    <x v="0"/>
    <n v="1"/>
    <n v="2"/>
    <s v="Luisa Fernanda Casanova Ramirez"/>
    <s v="Cerrado"/>
    <x v="2"/>
    <m/>
    <e v="#REF!"/>
    <e v="#REF!"/>
  </r>
  <r>
    <n v="19775"/>
    <x v="0"/>
    <d v="2019-11-13T00:00:00"/>
    <x v="1"/>
    <d v="2019-11-14T00:00:00"/>
    <x v="0"/>
    <n v="1"/>
    <n v="2"/>
    <s v="JUAN DAVID OVIEDO GARCIA"/>
    <s v="Cerrado"/>
    <x v="2"/>
    <m/>
    <e v="#REF!"/>
    <e v="#REF!"/>
  </r>
  <r>
    <n v="19776"/>
    <x v="3"/>
    <d v="2019-11-13T00:00:00"/>
    <x v="1"/>
    <d v="2019-11-14T00:00:00"/>
    <x v="0"/>
    <n v="1"/>
    <n v="2"/>
    <s v="Camilo Pardo"/>
    <s v="Cerrado"/>
    <x v="2"/>
    <m/>
    <e v="#REF!"/>
    <e v="#REF!"/>
  </r>
  <r>
    <n v="19777"/>
    <x v="0"/>
    <d v="2019-11-14T00:00:00"/>
    <x v="1"/>
    <d v="2019-11-14T00:00:00"/>
    <x v="0"/>
    <n v="0"/>
    <n v="1"/>
    <s v="Luz Stella Mora"/>
    <s v="Cerrado"/>
    <x v="2"/>
    <m/>
    <e v="#REF!"/>
    <e v="#REF!"/>
  </r>
  <r>
    <n v="19778"/>
    <x v="0"/>
    <d v="2019-11-14T00:00:00"/>
    <x v="1"/>
    <d v="2019-11-14T00:00:00"/>
    <x v="0"/>
    <n v="0"/>
    <n v="1"/>
    <s v="FRANCISCO EDGAR BECERRA ROJAS"/>
    <s v="Cerrado"/>
    <x v="2"/>
    <m/>
    <e v="#REF!"/>
    <e v="#REF!"/>
  </r>
  <r>
    <n v="19779"/>
    <x v="1"/>
    <d v="2019-11-14T00:00:00"/>
    <x v="1"/>
    <s v="Pendiente"/>
    <x v="1"/>
    <s v="Pendiente"/>
    <s v="Pendiente"/>
    <s v="Marcela Hurtado"/>
    <s v="Abierto"/>
    <x v="1"/>
    <m/>
    <e v="#REF!"/>
    <e v="#REF!"/>
  </r>
  <r>
    <n v="19780"/>
    <x v="1"/>
    <d v="2019-11-14T00:00:00"/>
    <x v="1"/>
    <d v="2019-11-14T00:00:00"/>
    <x v="0"/>
    <n v="0"/>
    <n v="1"/>
    <s v="matilde ruiz"/>
    <s v="Cerrado"/>
    <x v="2"/>
    <m/>
    <e v="#REF!"/>
    <e v="#REF!"/>
  </r>
  <r>
    <n v="19781"/>
    <x v="1"/>
    <d v="2019-11-14T00:00:00"/>
    <x v="1"/>
    <d v="2019-11-26T00:00:00"/>
    <x v="0"/>
    <n v="12"/>
    <n v="9"/>
    <s v="CARLOS ANDRES GOMEZ MALAMBO"/>
    <s v="Cerrado"/>
    <x v="2"/>
    <m/>
    <e v="#REF!"/>
    <e v="#REF!"/>
  </r>
  <r>
    <n v="19782"/>
    <x v="1"/>
    <d v="2019-11-14T00:00:00"/>
    <x v="1"/>
    <s v="Pendiente"/>
    <x v="1"/>
    <s v="Pendiente"/>
    <s v="Pendiente"/>
    <s v="JAVIER ALEXANDER DIAZ TOVAR"/>
    <s v="Abierto"/>
    <x v="1"/>
    <m/>
    <e v="#REF!"/>
    <e v="#REF!"/>
  </r>
  <r>
    <n v="19783"/>
    <x v="0"/>
    <d v="2019-11-14T00:00:00"/>
    <x v="1"/>
    <d v="2019-11-19T00:00:00"/>
    <x v="0"/>
    <n v="5"/>
    <n v="4"/>
    <s v="Carolina"/>
    <s v="Cerrado"/>
    <x v="2"/>
    <m/>
    <e v="#REF!"/>
    <e v="#REF!"/>
  </r>
  <r>
    <n v="19784"/>
    <x v="1"/>
    <d v="2019-11-14T00:00:00"/>
    <x v="1"/>
    <d v="2019-11-19T00:00:00"/>
    <x v="0"/>
    <n v="5"/>
    <n v="4"/>
    <s v="DIANA MILENA OROZCO DIAZ"/>
    <s v="Cerrado"/>
    <x v="2"/>
    <m/>
    <e v="#REF!"/>
    <e v="#REF!"/>
  </r>
  <r>
    <n v="19785"/>
    <x v="0"/>
    <d v="2019-11-14T00:00:00"/>
    <x v="1"/>
    <d v="2019-11-19T00:00:00"/>
    <x v="0"/>
    <n v="5"/>
    <n v="4"/>
    <s v="Eduardo Eugenio Parra Cruz"/>
    <s v="Cerrado"/>
    <x v="2"/>
    <m/>
    <e v="#REF!"/>
    <e v="#REF!"/>
  </r>
  <r>
    <n v="19786"/>
    <x v="3"/>
    <d v="2019-11-14T00:00:00"/>
    <x v="1"/>
    <s v="Pendiente"/>
    <x v="1"/>
    <s v="Pendiente"/>
    <s v="Pendiente"/>
    <s v="DERLY YULIIETH PARRA TORRES"/>
    <s v="Abierto"/>
    <x v="1"/>
    <m/>
    <e v="#REF!"/>
    <e v="#REF!"/>
  </r>
  <r>
    <n v="19787"/>
    <x v="0"/>
    <d v="2019-11-14T00:00:00"/>
    <x v="1"/>
    <d v="2019-11-19T00:00:00"/>
    <x v="0"/>
    <n v="5"/>
    <n v="4"/>
    <s v="Betzy maria parodi alarcon"/>
    <s v="Cerrado"/>
    <x v="2"/>
    <m/>
    <e v="#REF!"/>
    <e v="#REF!"/>
  </r>
  <r>
    <n v="19788"/>
    <x v="0"/>
    <d v="2019-11-14T00:00:00"/>
    <x v="1"/>
    <d v="2019-11-19T00:00:00"/>
    <x v="0"/>
    <n v="5"/>
    <n v="4"/>
    <s v="Laura Soranny Ledezma Paredes"/>
    <s v="Cerrado"/>
    <x v="2"/>
    <m/>
    <e v="#REF!"/>
    <e v="#REF!"/>
  </r>
  <r>
    <n v="19789"/>
    <x v="0"/>
    <d v="2019-11-14T00:00:00"/>
    <x v="1"/>
    <d v="2019-11-19T00:00:00"/>
    <x v="0"/>
    <n v="5"/>
    <n v="4"/>
    <s v="deiner alexander bermudez ropero"/>
    <s v="Cerrado"/>
    <x v="2"/>
    <m/>
    <e v="#REF!"/>
    <e v="#REF!"/>
  </r>
  <r>
    <n v="19790"/>
    <x v="0"/>
    <d v="2019-11-14T00:00:00"/>
    <x v="1"/>
    <d v="2019-11-19T00:00:00"/>
    <x v="0"/>
    <n v="5"/>
    <n v="4"/>
    <s v="Carlos Alberto Morales Rojas"/>
    <s v="Cerrado"/>
    <x v="2"/>
    <m/>
    <e v="#REF!"/>
    <e v="#REF!"/>
  </r>
  <r>
    <n v="19791"/>
    <x v="0"/>
    <d v="2019-11-14T00:00:00"/>
    <x v="1"/>
    <d v="2019-11-19T00:00:00"/>
    <x v="0"/>
    <n v="5"/>
    <n v="4"/>
    <s v="DAVID MALDONADO"/>
    <s v="Cerrado"/>
    <x v="2"/>
    <m/>
    <e v="#REF!"/>
    <e v="#REF!"/>
  </r>
  <r>
    <n v="19792"/>
    <x v="1"/>
    <d v="2019-11-14T00:00:00"/>
    <x v="1"/>
    <s v="Pendiente"/>
    <x v="1"/>
    <s v="Pendiente"/>
    <s v="Pendiente"/>
    <s v="JAVIER ALEXANDER DIAZ TOVAR"/>
    <s v="Abierto"/>
    <x v="1"/>
    <m/>
    <e v="#REF!"/>
    <e v="#REF!"/>
  </r>
  <r>
    <n v="19793"/>
    <x v="1"/>
    <d v="2019-11-14T00:00:00"/>
    <x v="1"/>
    <s v="Pendiente"/>
    <x v="1"/>
    <s v="Pendiente"/>
    <s v="Pendiente"/>
    <s v="JAVIER ALEXANDER DIAZ TOVAR"/>
    <s v="Abierto"/>
    <x v="1"/>
    <m/>
    <e v="#REF!"/>
    <e v="#REF!"/>
  </r>
  <r>
    <n v="19794"/>
    <x v="1"/>
    <d v="2019-11-14T00:00:00"/>
    <x v="1"/>
    <s v="Pendiente"/>
    <x v="1"/>
    <s v="Pendiente"/>
    <s v="Pendiente"/>
    <s v="walter alberto parra martinez"/>
    <s v="Abierto"/>
    <x v="1"/>
    <m/>
    <e v="#REF!"/>
    <e v="#REF!"/>
  </r>
  <r>
    <n v="19795"/>
    <x v="0"/>
    <d v="2019-11-14T00:00:00"/>
    <x v="1"/>
    <d v="2019-11-19T00:00:00"/>
    <x v="0"/>
    <n v="5"/>
    <n v="4"/>
    <s v="walter alberto parra martinez"/>
    <s v="Cerrado"/>
    <x v="2"/>
    <m/>
    <e v="#REF!"/>
    <e v="#REF!"/>
  </r>
  <r>
    <n v="19796"/>
    <x v="0"/>
    <d v="2019-11-14T00:00:00"/>
    <x v="1"/>
    <d v="2019-11-19T00:00:00"/>
    <x v="0"/>
    <n v="5"/>
    <n v="4"/>
    <s v="FERNANDO VALBUENA BARRIOS"/>
    <s v="Cerrado"/>
    <x v="2"/>
    <m/>
    <e v="#REF!"/>
    <e v="#REF!"/>
  </r>
  <r>
    <n v="19797"/>
    <x v="1"/>
    <d v="2019-11-15T00:00:00"/>
    <x v="1"/>
    <d v="2019-11-26T00:00:00"/>
    <x v="0"/>
    <n v="11"/>
    <n v="8"/>
    <s v="pedro pp"/>
    <s v="Cerrado"/>
    <x v="2"/>
    <m/>
    <e v="#REF!"/>
    <e v="#REF!"/>
  </r>
  <r>
    <n v="19798"/>
    <x v="0"/>
    <d v="2019-11-15T00:00:00"/>
    <x v="1"/>
    <d v="2019-11-19T00:00:00"/>
    <x v="0"/>
    <n v="4"/>
    <n v="3"/>
    <s v="YISETH MILENA CHANAGA ALVAREZ"/>
    <s v="Cerrado"/>
    <x v="2"/>
    <m/>
    <e v="#REF!"/>
    <e v="#REF!"/>
  </r>
  <r>
    <n v="19799"/>
    <x v="1"/>
    <d v="2019-11-15T00:00:00"/>
    <x v="1"/>
    <d v="2019-11-19T00:00:00"/>
    <x v="0"/>
    <n v="4"/>
    <n v="3"/>
    <s v="johanna rengifo"/>
    <s v="Cerrado"/>
    <x v="2"/>
    <m/>
    <e v="#REF!"/>
    <e v="#REF!"/>
  </r>
  <r>
    <n v="19800"/>
    <x v="3"/>
    <d v="2019-11-15T00:00:00"/>
    <x v="1"/>
    <d v="2019-11-26T00:00:00"/>
    <x v="0"/>
    <n v="11"/>
    <n v="8"/>
    <s v="JESSICA PAOLA VARGAS BALLESTEROS"/>
    <s v="Cerrado"/>
    <x v="2"/>
    <m/>
    <e v="#REF!"/>
    <e v="#REF!"/>
  </r>
  <r>
    <n v="19801"/>
    <x v="1"/>
    <d v="2019-11-15T00:00:00"/>
    <x v="1"/>
    <s v="Pendiente"/>
    <x v="1"/>
    <s v="Pendiente"/>
    <s v="Pendiente"/>
    <s v="luis carlos gil torres"/>
    <s v="Abierto"/>
    <x v="1"/>
    <m/>
    <e v="#REF!"/>
    <e v="#REF!"/>
  </r>
  <r>
    <n v="19802"/>
    <x v="0"/>
    <d v="2019-11-15T00:00:00"/>
    <x v="1"/>
    <d v="2019-11-19T00:00:00"/>
    <x v="0"/>
    <n v="4"/>
    <n v="3"/>
    <s v="Carlos Fabian Rico Rojas"/>
    <s v="Cerrado"/>
    <x v="2"/>
    <m/>
    <e v="#REF!"/>
    <e v="#REF!"/>
  </r>
  <r>
    <n v="19803"/>
    <x v="0"/>
    <d v="2019-11-15T00:00:00"/>
    <x v="1"/>
    <d v="2019-11-19T00:00:00"/>
    <x v="0"/>
    <n v="4"/>
    <n v="3"/>
    <s v="maria natalia correa ortiz"/>
    <s v="Cerrado"/>
    <x v="2"/>
    <m/>
    <e v="#REF!"/>
    <e v="#REF!"/>
  </r>
  <r>
    <n v="19804"/>
    <x v="1"/>
    <d v="2019-11-15T00:00:00"/>
    <x v="1"/>
    <d v="2019-11-27T00:00:00"/>
    <x v="0"/>
    <n v="12"/>
    <n v="9"/>
    <s v="Julian Alberto Aguirre Torres"/>
    <s v="Cerrado"/>
    <x v="2"/>
    <m/>
    <e v="#REF!"/>
    <e v="#REF!"/>
  </r>
  <r>
    <n v="19805"/>
    <x v="0"/>
    <d v="2019-11-15T00:00:00"/>
    <x v="1"/>
    <d v="2019-11-19T00:00:00"/>
    <x v="0"/>
    <n v="4"/>
    <n v="3"/>
    <s v="ALEJANDRA ISABEL BURBANO HOLGUIN"/>
    <s v="Cerrado"/>
    <x v="2"/>
    <m/>
    <e v="#REF!"/>
    <e v="#REF!"/>
  </r>
  <r>
    <n v="19806"/>
    <x v="1"/>
    <d v="2019-11-15T00:00:00"/>
    <x v="1"/>
    <d v="2019-11-19T00:00:00"/>
    <x v="0"/>
    <n v="4"/>
    <n v="3"/>
    <s v="sergio armando guevara ramirez"/>
    <s v="Cerrado"/>
    <x v="2"/>
    <m/>
    <e v="#REF!"/>
    <e v="#REF!"/>
  </r>
  <r>
    <n v="19807"/>
    <x v="1"/>
    <d v="2019-11-15T00:00:00"/>
    <x v="1"/>
    <d v="2019-11-27T00:00:00"/>
    <x v="0"/>
    <n v="12"/>
    <n v="9"/>
    <s v="Maria edith hernandez cubillos"/>
    <s v="Cerrado"/>
    <x v="2"/>
    <m/>
    <e v="#REF!"/>
    <e v="#REF!"/>
  </r>
  <r>
    <n v="19808"/>
    <x v="0"/>
    <d v="2019-11-15T00:00:00"/>
    <x v="1"/>
    <d v="2019-11-19T00:00:00"/>
    <x v="0"/>
    <n v="4"/>
    <n v="3"/>
    <s v="PAOLA ALEJANDRA ARTEAGA CESPEDES"/>
    <s v="Cerrado"/>
    <x v="2"/>
    <m/>
    <e v="#REF!"/>
    <e v="#REF!"/>
  </r>
  <r>
    <n v="19809"/>
    <x v="1"/>
    <d v="2019-11-15T00:00:00"/>
    <x v="1"/>
    <s v="Pendiente"/>
    <x v="1"/>
    <s v="Pendiente"/>
    <s v="Pendiente"/>
    <s v="PAOLA ALEJANDRA ARTEAGA CESPEDES"/>
    <s v="Abierto"/>
    <x v="1"/>
    <m/>
    <e v="#REF!"/>
    <e v="#REF!"/>
  </r>
  <r>
    <n v="19810"/>
    <x v="0"/>
    <d v="2019-11-16T00:00:00"/>
    <x v="1"/>
    <d v="2019-11-19T00:00:00"/>
    <x v="0"/>
    <n v="3"/>
    <n v="2"/>
    <s v="KATERINE MEZA MUÑOZ"/>
    <s v="Cerrado"/>
    <x v="2"/>
    <m/>
    <e v="#REF!"/>
    <e v="#REF!"/>
  </r>
  <r>
    <n v="19811"/>
    <x v="1"/>
    <d v="2019-11-16T00:00:00"/>
    <x v="1"/>
    <s v="Pendiente"/>
    <x v="1"/>
    <s v="Pendiente"/>
    <s v="Pendiente"/>
    <s v="SERGIO HERNANDO SANTOS MOSQUERA"/>
    <s v="Abierto"/>
    <x v="1"/>
    <m/>
    <e v="#REF!"/>
    <e v="#REF!"/>
  </r>
  <r>
    <n v="19812"/>
    <x v="1"/>
    <d v="2019-11-16T00:00:00"/>
    <x v="1"/>
    <d v="2019-11-27T00:00:00"/>
    <x v="0"/>
    <n v="11"/>
    <n v="8"/>
    <s v="SERGIO HERNANDO SANTOS MOSQUERA"/>
    <s v="Cerrado"/>
    <x v="2"/>
    <m/>
    <e v="#REF!"/>
    <e v="#REF!"/>
  </r>
  <r>
    <n v="19813"/>
    <x v="1"/>
    <d v="2019-11-17T00:00:00"/>
    <x v="1"/>
    <d v="2019-11-26T00:00:00"/>
    <x v="0"/>
    <n v="9"/>
    <n v="7"/>
    <s v="William Alexander Gallardo"/>
    <s v="Cerrado"/>
    <x v="2"/>
    <m/>
    <e v="#REF!"/>
    <e v="#REF!"/>
  </r>
  <r>
    <n v="19814"/>
    <x v="2"/>
    <d v="2019-11-17T00:00:00"/>
    <x v="1"/>
    <d v="2019-11-19T00:00:00"/>
    <x v="0"/>
    <n v="2"/>
    <n v="2"/>
    <s v="Jairo Chaparro Valderrama"/>
    <s v="Cerrado"/>
    <x v="2"/>
    <m/>
    <e v="#REF!"/>
    <e v="#REF!"/>
  </r>
  <r>
    <n v="19815"/>
    <x v="0"/>
    <d v="2019-11-17T00:00:00"/>
    <x v="1"/>
    <d v="2019-11-19T00:00:00"/>
    <x v="0"/>
    <n v="2"/>
    <n v="2"/>
    <s v="LUIS GUSTAVO CORREDOR CORREDOR"/>
    <s v="Cerrado"/>
    <x v="2"/>
    <m/>
    <e v="#REF!"/>
    <e v="#REF!"/>
  </r>
  <r>
    <n v="19816"/>
    <x v="1"/>
    <d v="2019-11-17T00:00:00"/>
    <x v="1"/>
    <d v="2019-11-27T00:00:00"/>
    <x v="0"/>
    <n v="10"/>
    <n v="8"/>
    <s v="Glenia alejandra Cardona botello"/>
    <s v="Cerrado"/>
    <x v="2"/>
    <m/>
    <e v="#REF!"/>
    <e v="#REF!"/>
  </r>
  <r>
    <n v="19817"/>
    <x v="0"/>
    <d v="2019-11-17T00:00:00"/>
    <x v="1"/>
    <d v="2019-11-19T00:00:00"/>
    <x v="0"/>
    <n v="2"/>
    <n v="2"/>
    <s v="Alejandro Pinto"/>
    <s v="Cerrado"/>
    <x v="2"/>
    <m/>
    <e v="#REF!"/>
    <e v="#REF!"/>
  </r>
  <r>
    <n v="19818"/>
    <x v="1"/>
    <d v="2019-11-18T00:00:00"/>
    <x v="1"/>
    <d v="2019-11-19T00:00:00"/>
    <x v="0"/>
    <n v="1"/>
    <n v="2"/>
    <s v="Carlos A. Franco"/>
    <s v="Cerrado"/>
    <x v="2"/>
    <m/>
    <e v="#REF!"/>
    <e v="#REF!"/>
  </r>
  <r>
    <n v="19819"/>
    <x v="3"/>
    <d v="2019-11-18T00:00:00"/>
    <x v="1"/>
    <s v="Pendiente"/>
    <x v="1"/>
    <s v="Pendiente"/>
    <s v="Pendiente"/>
    <s v="Ghia Camargo Baquero"/>
    <s v="Abierto"/>
    <x v="1"/>
    <m/>
    <e v="#REF!"/>
    <e v="#REF!"/>
  </r>
  <r>
    <n v="19820"/>
    <x v="0"/>
    <d v="2019-11-18T00:00:00"/>
    <x v="1"/>
    <d v="2019-11-19T00:00:00"/>
    <x v="0"/>
    <n v="1"/>
    <n v="2"/>
    <s v="MONICA ESCOBAR"/>
    <s v="Cerrado"/>
    <x v="2"/>
    <m/>
    <e v="#REF!"/>
    <e v="#REF!"/>
  </r>
  <r>
    <n v="19821"/>
    <x v="0"/>
    <d v="2019-11-18T00:00:00"/>
    <x v="1"/>
    <d v="2019-11-19T00:00:00"/>
    <x v="0"/>
    <n v="1"/>
    <n v="2"/>
    <s v="Carol Natalia Romero Hurtado"/>
    <s v="Cerrado"/>
    <x v="2"/>
    <m/>
    <e v="#REF!"/>
    <e v="#REF!"/>
  </r>
  <r>
    <n v="19822"/>
    <x v="0"/>
    <d v="2019-11-18T00:00:00"/>
    <x v="1"/>
    <d v="2019-11-19T00:00:00"/>
    <x v="0"/>
    <n v="1"/>
    <n v="2"/>
    <s v="LUZ ANGELA MANCHOLA JOVEN"/>
    <s v="Cerrado"/>
    <x v="2"/>
    <m/>
    <e v="#REF!"/>
    <e v="#REF!"/>
  </r>
  <r>
    <n v="19823"/>
    <x v="1"/>
    <d v="2019-11-18T00:00:00"/>
    <x v="1"/>
    <s v="Pendiente"/>
    <x v="1"/>
    <s v="Pendiente"/>
    <s v="Pendiente"/>
    <s v="Luis Carlos Estrada Serrato"/>
    <s v="Abierto"/>
    <x v="1"/>
    <m/>
    <e v="#REF!"/>
    <e v="#REF!"/>
  </r>
  <r>
    <n v="19824"/>
    <x v="1"/>
    <d v="2019-11-18T00:00:00"/>
    <x v="1"/>
    <s v="Pendiente"/>
    <x v="1"/>
    <s v="Pendiente"/>
    <s v="Pendiente"/>
    <s v="GERMAN GARCIA PORTILLA"/>
    <s v="Abierto"/>
    <x v="1"/>
    <m/>
    <e v="#REF!"/>
    <e v="#REF!"/>
  </r>
  <r>
    <n v="19825"/>
    <x v="0"/>
    <d v="2019-11-18T00:00:00"/>
    <x v="1"/>
    <d v="2019-11-19T00:00:00"/>
    <x v="0"/>
    <n v="1"/>
    <n v="2"/>
    <s v="Marya Julieth Galeano Rave"/>
    <s v="Cerrado"/>
    <x v="2"/>
    <m/>
    <e v="#REF!"/>
    <e v="#REF!"/>
  </r>
  <r>
    <n v="19826"/>
    <x v="1"/>
    <d v="2019-11-18T00:00:00"/>
    <x v="1"/>
    <d v="2019-11-27T00:00:00"/>
    <x v="0"/>
    <n v="9"/>
    <n v="8"/>
    <s v="Diana Maria Pardo"/>
    <s v="Cerrado"/>
    <x v="2"/>
    <m/>
    <e v="#REF!"/>
    <e v="#REF!"/>
  </r>
  <r>
    <n v="19827"/>
    <x v="1"/>
    <d v="2019-11-18T00:00:00"/>
    <x v="1"/>
    <d v="2019-11-27T00:00:00"/>
    <x v="0"/>
    <n v="9"/>
    <n v="8"/>
    <s v="MARLENY PEREZ RENDON"/>
    <s v="Cerrado"/>
    <x v="2"/>
    <m/>
    <e v="#REF!"/>
    <e v="#REF!"/>
  </r>
  <r>
    <n v="19828"/>
    <x v="0"/>
    <d v="2019-11-18T00:00:00"/>
    <x v="1"/>
    <d v="2019-11-19T00:00:00"/>
    <x v="0"/>
    <n v="1"/>
    <n v="2"/>
    <s v="Luis ignacio pedraza torres"/>
    <s v="Cerrado"/>
    <x v="2"/>
    <m/>
    <e v="#REF!"/>
    <e v="#REF!"/>
  </r>
  <r>
    <n v="19829"/>
    <x v="0"/>
    <d v="2019-11-18T00:00:00"/>
    <x v="1"/>
    <d v="2019-11-19T00:00:00"/>
    <x v="0"/>
    <n v="1"/>
    <n v="2"/>
    <s v="JORGE LOPEZ"/>
    <s v="Cerrado"/>
    <x v="2"/>
    <m/>
    <e v="#REF!"/>
    <e v="#REF!"/>
  </r>
  <r>
    <n v="19830"/>
    <x v="1"/>
    <d v="2019-11-18T00:00:00"/>
    <x v="1"/>
    <d v="2019-11-27T00:00:00"/>
    <x v="0"/>
    <n v="9"/>
    <n v="8"/>
    <s v="YENNY BELIZA ORTIZ TORREZ"/>
    <s v="Cerrado"/>
    <x v="2"/>
    <m/>
    <e v="#REF!"/>
    <e v="#REF!"/>
  </r>
  <r>
    <n v="19831"/>
    <x v="0"/>
    <d v="2019-11-18T00:00:00"/>
    <x v="1"/>
    <d v="2019-11-19T00:00:00"/>
    <x v="0"/>
    <n v="1"/>
    <n v="2"/>
    <s v="William Andrés Lobatón Murcia"/>
    <s v="Cerrado"/>
    <x v="2"/>
    <m/>
    <e v="#REF!"/>
    <e v="#REF!"/>
  </r>
  <r>
    <n v="19832"/>
    <x v="0"/>
    <d v="2019-11-18T00:00:00"/>
    <x v="1"/>
    <d v="2019-11-19T00:00:00"/>
    <x v="0"/>
    <n v="1"/>
    <n v="2"/>
    <s v="EDWIN RESTREPO"/>
    <s v="Cerrado"/>
    <x v="2"/>
    <m/>
    <e v="#REF!"/>
    <e v="#REF!"/>
  </r>
  <r>
    <n v="19833"/>
    <x v="2"/>
    <d v="2019-11-19T00:00:00"/>
    <x v="1"/>
    <d v="2019-11-20T00:00:00"/>
    <x v="0"/>
    <n v="1"/>
    <n v="2"/>
    <s v="JOSE"/>
    <s v="Cerrado"/>
    <x v="2"/>
    <m/>
    <e v="#REF!"/>
    <e v="#REF!"/>
  </r>
  <r>
    <n v="19834"/>
    <x v="0"/>
    <d v="2019-11-19T00:00:00"/>
    <x v="1"/>
    <d v="2019-11-19T00:00:00"/>
    <x v="0"/>
    <n v="0"/>
    <n v="1"/>
    <s v="Jorge Armando Quiñonez Restrepo"/>
    <s v="Cerrado"/>
    <x v="2"/>
    <m/>
    <e v="#REF!"/>
    <e v="#REF!"/>
  </r>
  <r>
    <n v="19835"/>
    <x v="0"/>
    <d v="2019-11-19T00:00:00"/>
    <x v="1"/>
    <d v="2019-11-19T00:00:00"/>
    <x v="0"/>
    <n v="0"/>
    <n v="1"/>
    <s v="Jorge Armando Quiñonez Restrepo"/>
    <s v="Cerrado"/>
    <x v="2"/>
    <m/>
    <e v="#REF!"/>
    <e v="#REF!"/>
  </r>
  <r>
    <n v="19836"/>
    <x v="1"/>
    <d v="2019-11-19T00:00:00"/>
    <x v="1"/>
    <d v="2019-11-19T00:00:00"/>
    <x v="0"/>
    <n v="0"/>
    <n v="1"/>
    <s v="MIGUEL ANGEL GIRON AVENDAÑO"/>
    <s v="Cerrado"/>
    <x v="2"/>
    <m/>
    <e v="#REF!"/>
    <e v="#REF!"/>
  </r>
  <r>
    <n v="19837"/>
    <x v="0"/>
    <d v="2019-11-19T00:00:00"/>
    <x v="1"/>
    <d v="2019-11-19T00:00:00"/>
    <x v="0"/>
    <n v="0"/>
    <n v="1"/>
    <s v="CONSTANZA BIBIANA LARGO RODRIGUEZ"/>
    <s v="Cerrado"/>
    <x v="2"/>
    <m/>
    <e v="#REF!"/>
    <e v="#REF!"/>
  </r>
  <r>
    <n v="19838"/>
    <x v="1"/>
    <d v="2019-11-19T00:00:00"/>
    <x v="1"/>
    <s v="Pendiente"/>
    <x v="1"/>
    <s v="Pendiente"/>
    <s v="Pendiente"/>
    <s v="MARIA DE LOS REYES MARTINEZ SALGADO"/>
    <s v="Abierto"/>
    <x v="1"/>
    <m/>
    <e v="#REF!"/>
    <e v="#REF!"/>
  </r>
  <r>
    <n v="19839"/>
    <x v="0"/>
    <d v="2019-11-19T00:00:00"/>
    <x v="1"/>
    <d v="2019-11-19T00:00:00"/>
    <x v="0"/>
    <n v="0"/>
    <n v="1"/>
    <s v="omar camilo riaño"/>
    <s v="Cerrado"/>
    <x v="2"/>
    <m/>
    <e v="#REF!"/>
    <e v="#REF!"/>
  </r>
  <r>
    <n v="19840"/>
    <x v="0"/>
    <d v="2019-11-19T00:00:00"/>
    <x v="1"/>
    <d v="2019-11-19T00:00:00"/>
    <x v="0"/>
    <n v="0"/>
    <n v="1"/>
    <s v="Marlon Moreno Infante"/>
    <s v="Cerrado"/>
    <x v="2"/>
    <m/>
    <e v="#REF!"/>
    <e v="#REF!"/>
  </r>
  <r>
    <n v="19841"/>
    <x v="1"/>
    <d v="2019-11-19T00:00:00"/>
    <x v="1"/>
    <d v="2019-11-27T00:00:00"/>
    <x v="0"/>
    <n v="8"/>
    <n v="7"/>
    <s v="Sergio Sanabria"/>
    <s v="Cerrado"/>
    <x v="2"/>
    <m/>
    <e v="#REF!"/>
    <e v="#REF!"/>
  </r>
  <r>
    <n v="19842"/>
    <x v="1"/>
    <d v="2019-11-19T00:00:00"/>
    <x v="1"/>
    <s v="Pendiente"/>
    <x v="1"/>
    <s v="Pendiente"/>
    <s v="Pendiente"/>
    <s v="Ricardo Suárez Zapata"/>
    <s v="Abierto"/>
    <x v="1"/>
    <m/>
    <e v="#REF!"/>
    <e v="#REF!"/>
  </r>
  <r>
    <n v="19843"/>
    <x v="1"/>
    <d v="2019-11-19T00:00:00"/>
    <x v="1"/>
    <d v="2019-11-27T00:00:00"/>
    <x v="0"/>
    <n v="8"/>
    <n v="7"/>
    <s v="Stephanie Navarrete Mosquera"/>
    <s v="Cerrado"/>
    <x v="2"/>
    <m/>
    <e v="#REF!"/>
    <e v="#REF!"/>
  </r>
  <r>
    <n v="19844"/>
    <x v="0"/>
    <d v="2019-11-19T00:00:00"/>
    <x v="1"/>
    <d v="2019-11-19T00:00:00"/>
    <x v="0"/>
    <n v="0"/>
    <n v="1"/>
    <s v="Antonio Cano"/>
    <s v="Cerrado"/>
    <x v="2"/>
    <m/>
    <e v="#REF!"/>
    <e v="#REF!"/>
  </r>
  <r>
    <n v="19845"/>
    <x v="0"/>
    <d v="2019-11-19T00:00:00"/>
    <x v="1"/>
    <d v="2019-11-19T00:00:00"/>
    <x v="0"/>
    <n v="0"/>
    <n v="1"/>
    <s v="NICOLAS PARRA"/>
    <s v="Cerrado"/>
    <x v="2"/>
    <m/>
    <e v="#REF!"/>
    <e v="#REF!"/>
  </r>
  <r>
    <n v="19846"/>
    <x v="1"/>
    <d v="2019-11-19T00:00:00"/>
    <x v="1"/>
    <d v="2019-11-27T00:00:00"/>
    <x v="0"/>
    <n v="8"/>
    <n v="7"/>
    <s v="Carmenza Mora de Echeverria"/>
    <s v="Cerrado"/>
    <x v="2"/>
    <m/>
    <e v="#REF!"/>
    <e v="#REF!"/>
  </r>
  <r>
    <n v="19847"/>
    <x v="2"/>
    <d v="2019-11-19T00:00:00"/>
    <x v="1"/>
    <d v="2019-12-04T00:00:00"/>
    <x v="0"/>
    <n v="15"/>
    <n v="12"/>
    <s v="LIBIA CONSUELO GUEVARA PARRADO"/>
    <s v="Cerrado"/>
    <x v="3"/>
    <m/>
    <e v="#REF!"/>
    <e v="#REF!"/>
  </r>
  <r>
    <n v="19848"/>
    <x v="0"/>
    <d v="2019-11-19T00:00:00"/>
    <x v="1"/>
    <d v="2019-11-19T00:00:00"/>
    <x v="0"/>
    <n v="0"/>
    <n v="1"/>
    <s v="Karen pajaro herrera"/>
    <s v="Cerrado"/>
    <x v="2"/>
    <m/>
    <e v="#REF!"/>
    <e v="#REF!"/>
  </r>
  <r>
    <n v="19849"/>
    <x v="2"/>
    <d v="2019-11-19T00:00:00"/>
    <x v="1"/>
    <d v="2019-11-19T00:00:00"/>
    <x v="0"/>
    <n v="0"/>
    <n v="1"/>
    <s v="Alvaro Garzon Diaz"/>
    <s v="Cerrado"/>
    <x v="2"/>
    <m/>
    <e v="#REF!"/>
    <e v="#REF!"/>
  </r>
  <r>
    <n v="19850"/>
    <x v="1"/>
    <d v="2019-11-19T00:00:00"/>
    <x v="1"/>
    <d v="2019-11-27T00:00:00"/>
    <x v="0"/>
    <n v="8"/>
    <n v="7"/>
    <s v="MARIA DONELIA VALENCIA VERA"/>
    <s v="Cerrado"/>
    <x v="2"/>
    <m/>
    <e v="#REF!"/>
    <e v="#REF!"/>
  </r>
  <r>
    <n v="19851"/>
    <x v="2"/>
    <d v="2019-11-19T00:00:00"/>
    <x v="1"/>
    <d v="2019-11-19T00:00:00"/>
    <x v="0"/>
    <n v="0"/>
    <n v="1"/>
    <s v="Alvaro Garzon Diaz"/>
    <s v="Cerrado"/>
    <x v="2"/>
    <m/>
    <e v="#REF!"/>
    <e v="#REF!"/>
  </r>
  <r>
    <n v="19852"/>
    <x v="1"/>
    <d v="2019-11-19T00:00:00"/>
    <x v="1"/>
    <d v="2019-11-27T00:00:00"/>
    <x v="0"/>
    <n v="8"/>
    <n v="7"/>
    <s v="MARTHA PATRICIA VEGA HIGUERA"/>
    <s v="Cerrado"/>
    <x v="2"/>
    <m/>
    <e v="#REF!"/>
    <e v="#REF!"/>
  </r>
  <r>
    <n v="19853"/>
    <x v="1"/>
    <d v="2019-11-19T00:00:00"/>
    <x v="1"/>
    <d v="2019-11-27T00:00:00"/>
    <x v="0"/>
    <n v="8"/>
    <n v="7"/>
    <s v="Jose Eduardo Caicedo"/>
    <s v="Cerrado"/>
    <x v="2"/>
    <m/>
    <e v="#REF!"/>
    <e v="#REF!"/>
  </r>
  <r>
    <n v="19854"/>
    <x v="0"/>
    <d v="2019-11-20T00:00:00"/>
    <x v="1"/>
    <d v="2019-11-20T00:00:00"/>
    <x v="0"/>
    <n v="0"/>
    <n v="1"/>
    <s v="henry tole"/>
    <s v="Cerrado"/>
    <x v="2"/>
    <m/>
    <e v="#REF!"/>
    <e v="#REF!"/>
  </r>
  <r>
    <n v="19855"/>
    <x v="1"/>
    <d v="2019-11-20T00:00:00"/>
    <x v="1"/>
    <s v="Pendiente"/>
    <x v="1"/>
    <s v="Pendiente"/>
    <s v="Pendiente"/>
    <s v="MIGUEL JURADO"/>
    <s v="Abierto"/>
    <x v="1"/>
    <m/>
    <e v="#REF!"/>
    <e v="#REF!"/>
  </r>
  <r>
    <n v="19856"/>
    <x v="0"/>
    <d v="2019-11-20T00:00:00"/>
    <x v="1"/>
    <d v="2019-11-20T00:00:00"/>
    <x v="0"/>
    <n v="0"/>
    <n v="1"/>
    <s v="Diana Marcela Llano Sarmiento"/>
    <s v="Cerrado"/>
    <x v="2"/>
    <m/>
    <e v="#REF!"/>
    <e v="#REF!"/>
  </r>
  <r>
    <n v="19857"/>
    <x v="0"/>
    <d v="2019-11-20T00:00:00"/>
    <x v="1"/>
    <d v="2019-11-20T00:00:00"/>
    <x v="0"/>
    <n v="0"/>
    <n v="1"/>
    <s v="KARLA MARÍA DEL MAR FALLA MELENDEZ"/>
    <s v="Cerrado"/>
    <x v="2"/>
    <m/>
    <e v="#REF!"/>
    <e v="#REF!"/>
  </r>
  <r>
    <n v="19858"/>
    <x v="0"/>
    <d v="2019-11-20T00:00:00"/>
    <x v="1"/>
    <d v="2019-11-20T00:00:00"/>
    <x v="0"/>
    <n v="0"/>
    <n v="1"/>
    <s v="JENNY MAGNOLIA OLAYA DIAZ"/>
    <s v="Cerrado"/>
    <x v="2"/>
    <m/>
    <e v="#REF!"/>
    <e v="#REF!"/>
  </r>
  <r>
    <n v="19859"/>
    <x v="1"/>
    <d v="2019-11-20T00:00:00"/>
    <x v="1"/>
    <d v="2019-11-20T00:00:00"/>
    <x v="0"/>
    <n v="0"/>
    <n v="1"/>
    <s v="Diana Alexandra Valencia Hernandez"/>
    <s v="Cerrado"/>
    <x v="2"/>
    <m/>
    <e v="#REF!"/>
    <e v="#REF!"/>
  </r>
  <r>
    <n v="19860"/>
    <x v="0"/>
    <d v="2019-11-20T00:00:00"/>
    <x v="1"/>
    <d v="2019-11-21T00:00:00"/>
    <x v="0"/>
    <n v="1"/>
    <n v="2"/>
    <s v="luisa fernanda arango"/>
    <s v="Cerrado"/>
    <x v="2"/>
    <m/>
    <e v="#REF!"/>
    <e v="#REF!"/>
  </r>
  <r>
    <n v="19861"/>
    <x v="0"/>
    <d v="2019-11-20T00:00:00"/>
    <x v="1"/>
    <d v="2019-11-21T00:00:00"/>
    <x v="0"/>
    <n v="1"/>
    <n v="2"/>
    <s v="miguel angel parra martinez"/>
    <s v="Cerrado"/>
    <x v="2"/>
    <m/>
    <e v="#REF!"/>
    <e v="#REF!"/>
  </r>
  <r>
    <n v="19862"/>
    <x v="0"/>
    <d v="2019-11-21T00:00:00"/>
    <x v="1"/>
    <d v="2019-11-21T00:00:00"/>
    <x v="0"/>
    <n v="0"/>
    <n v="1"/>
    <s v="nini rocio garcia ortiz"/>
    <s v="Cerrado"/>
    <x v="2"/>
    <m/>
    <e v="#REF!"/>
    <e v="#REF!"/>
  </r>
  <r>
    <n v="19863"/>
    <x v="3"/>
    <d v="2019-11-21T00:00:00"/>
    <x v="1"/>
    <d v="2019-11-27T00:00:00"/>
    <x v="0"/>
    <n v="6"/>
    <n v="5"/>
    <s v="eufemia josefa torres lara"/>
    <s v="Cerrado"/>
    <x v="2"/>
    <m/>
    <e v="#REF!"/>
    <e v="#REF!"/>
  </r>
  <r>
    <n v="19864"/>
    <x v="0"/>
    <d v="2019-11-21T00:00:00"/>
    <x v="1"/>
    <d v="2019-11-25T00:00:00"/>
    <x v="0"/>
    <n v="4"/>
    <n v="3"/>
    <s v="Adriana Galindo Castrillon"/>
    <s v="Cerrado"/>
    <x v="2"/>
    <m/>
    <e v="#REF!"/>
    <e v="#REF!"/>
  </r>
  <r>
    <n v="19865"/>
    <x v="0"/>
    <d v="2019-11-21T00:00:00"/>
    <x v="1"/>
    <d v="2019-11-25T00:00:00"/>
    <x v="0"/>
    <n v="4"/>
    <n v="3"/>
    <s v="Andrés Parra Linares"/>
    <s v="Cerrado"/>
    <x v="2"/>
    <m/>
    <e v="#REF!"/>
    <e v="#REF!"/>
  </r>
  <r>
    <n v="19866"/>
    <x v="0"/>
    <d v="2019-11-21T00:00:00"/>
    <x v="1"/>
    <d v="2019-11-25T00:00:00"/>
    <x v="0"/>
    <n v="4"/>
    <n v="3"/>
    <s v="SEBASTIAN ALFONSO RUEDA QUESADA"/>
    <s v="Cerrado"/>
    <x v="2"/>
    <m/>
    <e v="#REF!"/>
    <e v="#REF!"/>
  </r>
  <r>
    <n v="19867"/>
    <x v="0"/>
    <d v="2019-11-21T00:00:00"/>
    <x v="1"/>
    <d v="2019-11-25T00:00:00"/>
    <x v="0"/>
    <n v="4"/>
    <n v="3"/>
    <s v="CARLOS MANUEL FIGUEROA OREJARENA"/>
    <s v="Cerrado"/>
    <x v="2"/>
    <m/>
    <e v="#REF!"/>
    <e v="#REF!"/>
  </r>
  <r>
    <n v="19868"/>
    <x v="0"/>
    <d v="2019-11-21T00:00:00"/>
    <x v="1"/>
    <d v="2019-11-25T00:00:00"/>
    <x v="0"/>
    <n v="4"/>
    <n v="3"/>
    <s v="Cristian Monsalve Gonzalez"/>
    <s v="Cerrado"/>
    <x v="2"/>
    <m/>
    <e v="#REF!"/>
    <e v="#REF!"/>
  </r>
  <r>
    <n v="19869"/>
    <x v="1"/>
    <d v="2019-11-21T00:00:00"/>
    <x v="1"/>
    <d v="2019-11-27T00:00:00"/>
    <x v="0"/>
    <n v="6"/>
    <n v="5"/>
    <s v="Luz Angela Henao de Bustamante"/>
    <s v="Cerrado"/>
    <x v="2"/>
    <m/>
    <e v="#REF!"/>
    <e v="#REF!"/>
  </r>
  <r>
    <n v="19870"/>
    <x v="1"/>
    <d v="2019-11-21T00:00:00"/>
    <x v="1"/>
    <d v="2019-11-27T00:00:00"/>
    <x v="0"/>
    <n v="6"/>
    <n v="5"/>
    <s v="miguel angel parra martinez"/>
    <s v="Cerrado"/>
    <x v="2"/>
    <m/>
    <e v="#REF!"/>
    <e v="#REF!"/>
  </r>
  <r>
    <n v="19871"/>
    <x v="1"/>
    <d v="2019-11-21T00:00:00"/>
    <x v="1"/>
    <d v="2019-12-02T00:00:00"/>
    <x v="0"/>
    <n v="11"/>
    <n v="8"/>
    <s v="Luz Angela Henao de Bustamante"/>
    <s v="Cerrado"/>
    <x v="3"/>
    <m/>
    <e v="#REF!"/>
    <e v="#REF!"/>
  </r>
  <r>
    <n v="19872"/>
    <x v="1"/>
    <d v="2019-11-21T00:00:00"/>
    <x v="1"/>
    <d v="2019-12-02T00:00:00"/>
    <x v="0"/>
    <n v="11"/>
    <n v="8"/>
    <s v="Jenny Patricia Guaqueta Acevedo"/>
    <s v="Cerrado"/>
    <x v="3"/>
    <m/>
    <e v="#REF!"/>
    <e v="#REF!"/>
  </r>
  <r>
    <n v="19873"/>
    <x v="0"/>
    <d v="2019-11-22T00:00:00"/>
    <x v="1"/>
    <d v="2019-11-25T00:00:00"/>
    <x v="0"/>
    <n v="3"/>
    <n v="2"/>
    <s v="JUAN CARLOS SOLANO GUTIERREZ Coordinador Procuradore Jud. Penales Norte de Santander"/>
    <s v="Cerrado"/>
    <x v="2"/>
    <m/>
    <e v="#REF!"/>
    <e v="#REF!"/>
  </r>
  <r>
    <n v="19874"/>
    <x v="1"/>
    <d v="2019-11-22T00:00:00"/>
    <x v="1"/>
    <d v="2019-12-02T00:00:00"/>
    <x v="0"/>
    <n v="10"/>
    <n v="7"/>
    <s v="ANA LOPEZ"/>
    <s v="Cerrado"/>
    <x v="3"/>
    <m/>
    <e v="#REF!"/>
    <e v="#REF!"/>
  </r>
  <r>
    <n v="19875"/>
    <x v="1"/>
    <d v="2019-11-22T00:00:00"/>
    <x v="1"/>
    <d v="2019-12-02T00:00:00"/>
    <x v="0"/>
    <n v="10"/>
    <n v="7"/>
    <s v="María Eugenia Meza Martinez"/>
    <s v="Cerrado"/>
    <x v="3"/>
    <m/>
    <e v="#REF!"/>
    <e v="#REF!"/>
  </r>
  <r>
    <n v="19876"/>
    <x v="2"/>
    <d v="2019-11-22T00:00:00"/>
    <x v="1"/>
    <d v="2019-11-28T00:00:00"/>
    <x v="0"/>
    <n v="6"/>
    <n v="5"/>
    <s v="ALMACEN Y RECTIFICADORA HERNANDEZ SAS"/>
    <s v="Cerrado"/>
    <x v="2"/>
    <m/>
    <e v="#REF!"/>
    <e v="#REF!"/>
  </r>
  <r>
    <n v="19877"/>
    <x v="1"/>
    <d v="2019-11-22T00:00:00"/>
    <x v="1"/>
    <s v="Pendiente"/>
    <x v="1"/>
    <s v="Pendiente"/>
    <s v="Pendiente"/>
    <s v="Jennifer correa"/>
    <s v="Abierto"/>
    <x v="1"/>
    <m/>
    <e v="#REF!"/>
    <e v="#REF!"/>
  </r>
  <r>
    <n v="19878"/>
    <x v="0"/>
    <d v="2019-11-22T00:00:00"/>
    <x v="1"/>
    <d v="2019-11-25T00:00:00"/>
    <x v="0"/>
    <n v="3"/>
    <n v="2"/>
    <s v="paola casas"/>
    <s v="Cerrado"/>
    <x v="2"/>
    <m/>
    <e v="#REF!"/>
    <e v="#REF!"/>
  </r>
  <r>
    <n v="19879"/>
    <x v="0"/>
    <d v="2019-11-22T00:00:00"/>
    <x v="1"/>
    <d v="2019-11-28T00:00:00"/>
    <x v="0"/>
    <n v="6"/>
    <n v="5"/>
    <s v="ALVARO ANTONIO MIRA ALVAREZ"/>
    <s v="Cerrado"/>
    <x v="2"/>
    <m/>
    <e v="#REF!"/>
    <e v="#REF!"/>
  </r>
  <r>
    <n v="19880"/>
    <x v="0"/>
    <d v="2019-11-22T00:00:00"/>
    <x v="1"/>
    <d v="2019-11-25T00:00:00"/>
    <x v="0"/>
    <n v="3"/>
    <n v="2"/>
    <s v="Luis Hernando Ocampo Martinez"/>
    <s v="Cerrado"/>
    <x v="2"/>
    <m/>
    <e v="#REF!"/>
    <e v="#REF!"/>
  </r>
  <r>
    <n v="19881"/>
    <x v="0"/>
    <d v="2019-11-22T00:00:00"/>
    <x v="1"/>
    <d v="2019-11-25T00:00:00"/>
    <x v="0"/>
    <n v="3"/>
    <n v="2"/>
    <s v="Luisa Palis Gonzalez"/>
    <s v="Cerrado"/>
    <x v="2"/>
    <m/>
    <e v="#REF!"/>
    <e v="#REF!"/>
  </r>
  <r>
    <n v="19882"/>
    <x v="0"/>
    <d v="2019-11-22T00:00:00"/>
    <x v="1"/>
    <d v="2019-11-25T00:00:00"/>
    <x v="0"/>
    <n v="3"/>
    <n v="2"/>
    <s v="Cristian Alejandro Mahecha Giraldo"/>
    <s v="Cerrado"/>
    <x v="2"/>
    <m/>
    <e v="#REF!"/>
    <e v="#REF!"/>
  </r>
  <r>
    <n v="19883"/>
    <x v="3"/>
    <d v="2019-11-22T00:00:00"/>
    <x v="1"/>
    <s v="Pendiente"/>
    <x v="1"/>
    <s v="Pendiente"/>
    <s v="Pendiente"/>
    <s v="walter alberto parra martinez"/>
    <s v="Abierto"/>
    <x v="1"/>
    <m/>
    <e v="#REF!"/>
    <e v="#REF!"/>
  </r>
  <r>
    <n v="19884"/>
    <x v="0"/>
    <d v="2019-11-23T00:00:00"/>
    <x v="1"/>
    <d v="2019-11-25T00:00:00"/>
    <x v="0"/>
    <n v="2"/>
    <n v="1"/>
    <s v="juan sebastian carmona gaviria"/>
    <s v="Cerrado"/>
    <x v="2"/>
    <m/>
    <e v="#REF!"/>
    <e v="#REF!"/>
  </r>
  <r>
    <n v="19885"/>
    <x v="0"/>
    <d v="2019-11-23T00:00:00"/>
    <x v="1"/>
    <d v="2019-11-25T00:00:00"/>
    <x v="0"/>
    <n v="2"/>
    <n v="1"/>
    <s v="Gilberto de Jesus Serna Valencia"/>
    <s v="Cerrado"/>
    <x v="2"/>
    <m/>
    <e v="#REF!"/>
    <e v="#REF!"/>
  </r>
  <r>
    <n v="19886"/>
    <x v="0"/>
    <d v="2019-11-23T00:00:00"/>
    <x v="1"/>
    <d v="2019-11-25T00:00:00"/>
    <x v="0"/>
    <n v="2"/>
    <n v="1"/>
    <s v="CLAUDIA JANETH DIAZ MUÑOZ"/>
    <s v="Cerrado"/>
    <x v="2"/>
    <m/>
    <e v="#REF!"/>
    <e v="#REF!"/>
  </r>
  <r>
    <n v="19887"/>
    <x v="0"/>
    <d v="2019-11-23T00:00:00"/>
    <x v="1"/>
    <d v="2019-11-25T00:00:00"/>
    <x v="0"/>
    <n v="2"/>
    <n v="1"/>
    <s v="Edgar Rodriguez Rodriguez"/>
    <s v="Cerrado"/>
    <x v="2"/>
    <m/>
    <e v="#REF!"/>
    <e v="#REF!"/>
  </r>
  <r>
    <n v="19888"/>
    <x v="0"/>
    <d v="2019-11-24T00:00:00"/>
    <x v="1"/>
    <d v="2019-11-25T00:00:00"/>
    <x v="0"/>
    <n v="1"/>
    <n v="1"/>
    <s v="YURY ALBERTO ACEVEDO RINCON"/>
    <s v="Cerrado"/>
    <x v="2"/>
    <m/>
    <e v="#REF!"/>
    <e v="#REF!"/>
  </r>
  <r>
    <n v="19889"/>
    <x v="0"/>
    <d v="2019-11-24T00:00:00"/>
    <x v="1"/>
    <d v="2019-11-25T00:00:00"/>
    <x v="0"/>
    <n v="1"/>
    <n v="1"/>
    <s v="Diego Fernando Fernandez Andrade"/>
    <s v="Cerrado"/>
    <x v="2"/>
    <m/>
    <e v="#REF!"/>
    <e v="#REF!"/>
  </r>
  <r>
    <n v="19890"/>
    <x v="0"/>
    <d v="2019-11-24T00:00:00"/>
    <x v="1"/>
    <d v="2019-11-25T00:00:00"/>
    <x v="0"/>
    <n v="1"/>
    <n v="1"/>
    <s v="FLOR ESPERANZA ESTUPIÑAN DE MEJIA"/>
    <s v="Cerrado"/>
    <x v="2"/>
    <m/>
    <e v="#REF!"/>
    <e v="#REF!"/>
  </r>
  <r>
    <n v="19891"/>
    <x v="0"/>
    <d v="2019-11-24T00:00:00"/>
    <x v="1"/>
    <d v="2019-11-25T00:00:00"/>
    <x v="0"/>
    <n v="1"/>
    <n v="1"/>
    <s v="FLOR ESPERANZA ESTUPIÑAN DE MEJIA"/>
    <s v="Cerrado"/>
    <x v="2"/>
    <m/>
    <e v="#REF!"/>
    <e v="#REF!"/>
  </r>
  <r>
    <n v="19892"/>
    <x v="0"/>
    <d v="2019-11-24T00:00:00"/>
    <x v="1"/>
    <d v="2019-11-28T00:00:00"/>
    <x v="0"/>
    <n v="4"/>
    <n v="4"/>
    <s v="YENNY CAROLINA RODRIGUEZ"/>
    <s v="Cerrado"/>
    <x v="2"/>
    <m/>
    <e v="#REF!"/>
    <e v="#REF!"/>
  </r>
  <r>
    <n v="19893"/>
    <x v="2"/>
    <d v="2019-11-25T00:00:00"/>
    <x v="1"/>
    <d v="2019-11-25T00:00:00"/>
    <x v="0"/>
    <n v="0"/>
    <n v="1"/>
    <s v="jose gabriel pachon maldonado"/>
    <s v="Cerrado"/>
    <x v="2"/>
    <m/>
    <e v="#REF!"/>
    <e v="#REF!"/>
  </r>
  <r>
    <n v="19894"/>
    <x v="0"/>
    <d v="2019-11-25T00:00:00"/>
    <x v="1"/>
    <d v="2019-11-25T00:00:00"/>
    <x v="0"/>
    <n v="0"/>
    <n v="1"/>
    <s v="Diana Milley Cruz Escobar"/>
    <s v="Cerrado"/>
    <x v="2"/>
    <m/>
    <e v="#REF!"/>
    <e v="#REF!"/>
  </r>
  <r>
    <n v="19895"/>
    <x v="3"/>
    <d v="2019-11-25T00:00:00"/>
    <x v="1"/>
    <d v="2019-12-02T00:00:00"/>
    <x v="0"/>
    <n v="7"/>
    <n v="6"/>
    <s v="NICOLAS GONZALEZ ARIZA"/>
    <s v="Cerrado"/>
    <x v="3"/>
    <m/>
    <e v="#REF!"/>
    <e v="#REF!"/>
  </r>
  <r>
    <n v="19896"/>
    <x v="0"/>
    <d v="2019-11-25T00:00:00"/>
    <x v="1"/>
    <d v="2019-11-25T00:00:00"/>
    <x v="0"/>
    <n v="0"/>
    <n v="1"/>
    <s v="Simón Eduardo Jaramillo"/>
    <s v="Cerrado"/>
    <x v="2"/>
    <m/>
    <e v="#REF!"/>
    <e v="#REF!"/>
  </r>
  <r>
    <n v="19897"/>
    <x v="0"/>
    <d v="2019-11-25T00:00:00"/>
    <x v="1"/>
    <d v="2019-11-25T00:00:00"/>
    <x v="0"/>
    <n v="0"/>
    <n v="1"/>
    <s v="Seguros del Estado S.A."/>
    <s v="Cerrado"/>
    <x v="2"/>
    <m/>
    <e v="#REF!"/>
    <e v="#REF!"/>
  </r>
  <r>
    <n v="19898"/>
    <x v="1"/>
    <d v="2019-11-25T00:00:00"/>
    <x v="1"/>
    <s v="Pendiente"/>
    <x v="1"/>
    <s v="Pendiente"/>
    <s v="Pendiente"/>
    <s v="gabriel"/>
    <s v="Abierto"/>
    <x v="1"/>
    <m/>
    <e v="#REF!"/>
    <e v="#REF!"/>
  </r>
  <r>
    <n v="19899"/>
    <x v="0"/>
    <d v="2019-11-25T00:00:00"/>
    <x v="1"/>
    <d v="2019-11-26T00:00:00"/>
    <x v="0"/>
    <n v="1"/>
    <n v="2"/>
    <s v="Juan Armando Barrera Estupiñan"/>
    <s v="Cerrado"/>
    <x v="2"/>
    <m/>
    <e v="#REF!"/>
    <e v="#REF!"/>
  </r>
  <r>
    <n v="19900"/>
    <x v="0"/>
    <d v="2019-11-25T00:00:00"/>
    <x v="1"/>
    <d v="2019-11-26T00:00:00"/>
    <x v="0"/>
    <n v="1"/>
    <n v="2"/>
    <s v="MARIO FERNANDO BURBANO ACHICANOY"/>
    <s v="Cerrado"/>
    <x v="2"/>
    <m/>
    <e v="#REF!"/>
    <e v="#REF!"/>
  </r>
  <r>
    <n v="19901"/>
    <x v="1"/>
    <d v="2019-11-25T00:00:00"/>
    <x v="1"/>
    <d v="2019-12-02T00:00:00"/>
    <x v="0"/>
    <n v="7"/>
    <n v="6"/>
    <s v="GUSTAVO ADOLFO TIJARO DIAZ"/>
    <s v="Cerrado"/>
    <x v="3"/>
    <m/>
    <e v="#REF!"/>
    <e v="#REF!"/>
  </r>
  <r>
    <n v="19902"/>
    <x v="2"/>
    <d v="2019-11-25T00:00:00"/>
    <x v="1"/>
    <d v="2019-12-09T00:00:00"/>
    <x v="0"/>
    <n v="14"/>
    <n v="11"/>
    <s v="ricardo eduardo cardenas rojas"/>
    <s v="Cerrado"/>
    <x v="3"/>
    <m/>
    <e v="#REF!"/>
    <e v="#REF!"/>
  </r>
  <r>
    <n v="19903"/>
    <x v="2"/>
    <d v="2019-11-26T00:00:00"/>
    <x v="1"/>
    <d v="2019-11-26T00:00:00"/>
    <x v="0"/>
    <n v="0"/>
    <n v="1"/>
    <s v="Alvaro Garzon Diaz"/>
    <s v="Cerrado"/>
    <x v="2"/>
    <m/>
    <e v="#REF!"/>
    <e v="#REF!"/>
  </r>
  <r>
    <n v="19904"/>
    <x v="0"/>
    <d v="2019-11-26T00:00:00"/>
    <x v="1"/>
    <d v="2019-11-28T00:00:00"/>
    <x v="0"/>
    <n v="2"/>
    <n v="3"/>
    <s v="carlos daniel rivera granados"/>
    <s v="Cerrado"/>
    <x v="2"/>
    <m/>
    <e v="#REF!"/>
    <e v="#REF!"/>
  </r>
  <r>
    <n v="19905"/>
    <x v="0"/>
    <d v="2019-11-26T00:00:00"/>
    <x v="1"/>
    <d v="2019-11-28T00:00:00"/>
    <x v="0"/>
    <n v="2"/>
    <n v="3"/>
    <s v="maria angelica ricaurte"/>
    <s v="Cerrado"/>
    <x v="2"/>
    <m/>
    <e v="#REF!"/>
    <e v="#REF!"/>
  </r>
  <r>
    <n v="19906"/>
    <x v="1"/>
    <d v="2019-11-26T00:00:00"/>
    <x v="1"/>
    <d v="2019-11-26T00:00:00"/>
    <x v="0"/>
    <n v="0"/>
    <n v="1"/>
    <s v="Oscar Enrique Tellez Velandia"/>
    <s v="Cerrado"/>
    <x v="2"/>
    <m/>
    <e v="#REF!"/>
    <e v="#REF!"/>
  </r>
  <r>
    <n v="19907"/>
    <x v="1"/>
    <d v="2019-11-26T00:00:00"/>
    <x v="1"/>
    <s v="Pendiente"/>
    <x v="1"/>
    <s v="Pendiente"/>
    <s v="Pendiente"/>
    <s v="Jenny Yohana Forero Jaramillo"/>
    <s v="Abierto"/>
    <x v="1"/>
    <m/>
    <e v="#REF!"/>
    <e v="#REF!"/>
  </r>
  <r>
    <n v="19908"/>
    <x v="0"/>
    <d v="2019-11-26T00:00:00"/>
    <x v="1"/>
    <d v="2019-11-28T00:00:00"/>
    <x v="0"/>
    <n v="2"/>
    <n v="3"/>
    <s v="Maria Catalina Echeverri"/>
    <s v="Cerrado"/>
    <x v="2"/>
    <m/>
    <e v="#REF!"/>
    <e v="#REF!"/>
  </r>
  <r>
    <n v="19909"/>
    <x v="1"/>
    <d v="2019-11-27T00:00:00"/>
    <x v="1"/>
    <d v="2019-12-02T00:00:00"/>
    <x v="0"/>
    <n v="5"/>
    <n v="4"/>
    <s v="GUILLERMO PARDO HERRERA"/>
    <s v="Cerrado"/>
    <x v="3"/>
    <m/>
    <e v="#REF!"/>
    <e v="#REF!"/>
  </r>
  <r>
    <n v="19910"/>
    <x v="0"/>
    <d v="2019-11-27T00:00:00"/>
    <x v="1"/>
    <d v="2019-11-28T00:00:00"/>
    <x v="0"/>
    <n v="1"/>
    <n v="2"/>
    <s v="CARLOS HUMBRETO NÙÑEZ SANABRIA"/>
    <s v="Cerrado"/>
    <x v="2"/>
    <m/>
    <e v="#REF!"/>
    <e v="#REF!"/>
  </r>
  <r>
    <n v="19911"/>
    <x v="1"/>
    <d v="2019-11-27T00:00:00"/>
    <x v="1"/>
    <d v="2019-12-02T00:00:00"/>
    <x v="0"/>
    <n v="5"/>
    <n v="4"/>
    <s v="Gustavo Saul carrera Salamanca"/>
    <s v="Cerrado"/>
    <x v="3"/>
    <m/>
    <e v="#REF!"/>
    <e v="#REF!"/>
  </r>
  <r>
    <n v="19912"/>
    <x v="0"/>
    <d v="2019-11-27T00:00:00"/>
    <x v="1"/>
    <d v="2019-11-28T00:00:00"/>
    <x v="0"/>
    <n v="1"/>
    <n v="2"/>
    <s v="mauricio vega"/>
    <s v="Cerrado"/>
    <x v="2"/>
    <m/>
    <e v="#REF!"/>
    <e v="#REF!"/>
  </r>
  <r>
    <n v="19913"/>
    <x v="1"/>
    <d v="2019-11-27T00:00:00"/>
    <x v="1"/>
    <d v="2019-12-02T00:00:00"/>
    <x v="0"/>
    <n v="5"/>
    <n v="4"/>
    <s v="Edinson Hernandez Lucuara"/>
    <s v="Cerrado"/>
    <x v="3"/>
    <m/>
    <e v="#REF!"/>
    <e v="#REF!"/>
  </r>
  <r>
    <n v="19914"/>
    <x v="1"/>
    <d v="2019-11-27T00:00:00"/>
    <x v="1"/>
    <d v="2019-12-02T00:00:00"/>
    <x v="0"/>
    <n v="5"/>
    <n v="4"/>
    <s v="felipe garcia garcia"/>
    <s v="Cerrado"/>
    <x v="3"/>
    <m/>
    <e v="#REF!"/>
    <e v="#REF!"/>
  </r>
  <r>
    <n v="19915"/>
    <x v="3"/>
    <d v="2019-11-27T00:00:00"/>
    <x v="1"/>
    <s v="Pendiente"/>
    <x v="1"/>
    <s v="Pendiente"/>
    <s v="Pendiente"/>
    <s v="Mildren Adriana barrios leal"/>
    <s v="Abierto"/>
    <x v="1"/>
    <m/>
    <e v="#REF!"/>
    <e v="#REF!"/>
  </r>
  <r>
    <n v="19916"/>
    <x v="0"/>
    <d v="2019-11-28T00:00:00"/>
    <x v="1"/>
    <d v="2019-11-28T00:00:00"/>
    <x v="0"/>
    <n v="0"/>
    <n v="1"/>
    <s v="adolfo patiño"/>
    <s v="Cerrado"/>
    <x v="2"/>
    <m/>
    <e v="#REF!"/>
    <e v="#REF!"/>
  </r>
  <r>
    <n v="19917"/>
    <x v="0"/>
    <d v="2019-11-28T00:00:00"/>
    <x v="1"/>
    <d v="2019-11-28T00:00:00"/>
    <x v="0"/>
    <n v="0"/>
    <n v="1"/>
    <s v="JUAN PABLO PÉREZ NOREÑA"/>
    <s v="Cerrado"/>
    <x v="2"/>
    <m/>
    <e v="#REF!"/>
    <e v="#REF!"/>
  </r>
  <r>
    <n v="19918"/>
    <x v="0"/>
    <d v="2019-11-28T00:00:00"/>
    <x v="1"/>
    <d v="2019-11-28T00:00:00"/>
    <x v="0"/>
    <n v="0"/>
    <n v="1"/>
    <s v="ALVARO VANEGAS PEREZ"/>
    <s v="Cerrado"/>
    <x v="2"/>
    <m/>
    <e v="#REF!"/>
    <e v="#REF!"/>
  </r>
  <r>
    <n v="19919"/>
    <x v="0"/>
    <d v="2019-11-28T00:00:00"/>
    <x v="1"/>
    <d v="2019-11-28T00:00:00"/>
    <x v="0"/>
    <n v="0"/>
    <n v="1"/>
    <s v="PABLO ANDRES GARCIA OSPINA"/>
    <s v="Cerrado"/>
    <x v="2"/>
    <m/>
    <e v="#REF!"/>
    <e v="#REF!"/>
  </r>
  <r>
    <n v="19920"/>
    <x v="1"/>
    <d v="2019-11-28T00:00:00"/>
    <x v="1"/>
    <s v="Pendiente"/>
    <x v="1"/>
    <s v="Pendiente"/>
    <s v="Pendiente"/>
    <s v="ELKIN JAVIER VARGAS"/>
    <s v="Abierto"/>
    <x v="1"/>
    <m/>
    <e v="#REF!"/>
    <e v="#REF!"/>
  </r>
  <r>
    <n v="19921"/>
    <x v="0"/>
    <d v="2019-11-28T00:00:00"/>
    <x v="1"/>
    <d v="2019-11-28T00:00:00"/>
    <x v="0"/>
    <n v="0"/>
    <n v="1"/>
    <s v="ANA VIRGINIA ARBOLEDA LOPERA"/>
    <s v="Cerrado"/>
    <x v="2"/>
    <m/>
    <e v="#REF!"/>
    <e v="#REF!"/>
  </r>
  <r>
    <n v="19922"/>
    <x v="1"/>
    <d v="2019-11-28T00:00:00"/>
    <x v="1"/>
    <d v="2019-12-02T00:00:00"/>
    <x v="0"/>
    <n v="4"/>
    <n v="3"/>
    <s v="Melissa Sanchez"/>
    <s v="Cerrado"/>
    <x v="3"/>
    <m/>
    <e v="#REF!"/>
    <e v="#REF!"/>
  </r>
  <r>
    <n v="19923"/>
    <x v="1"/>
    <d v="2019-11-28T00:00:00"/>
    <x v="1"/>
    <d v="2019-12-02T00:00:00"/>
    <x v="0"/>
    <n v="4"/>
    <n v="3"/>
    <s v="JOSÉ MANUEL PEREZ ALZATE"/>
    <s v="Cerrado"/>
    <x v="3"/>
    <m/>
    <e v="#REF!"/>
    <e v="#REF!"/>
  </r>
  <r>
    <n v="19924"/>
    <x v="1"/>
    <d v="2019-11-28T00:00:00"/>
    <x v="1"/>
    <d v="2019-12-02T00:00:00"/>
    <x v="0"/>
    <n v="4"/>
    <n v="3"/>
    <s v="CRISTHIAN ORLANDO OVALLE PARDO"/>
    <s v="Cerrado"/>
    <x v="3"/>
    <m/>
    <e v="#REF!"/>
    <e v="#REF!"/>
  </r>
  <r>
    <n v="19925"/>
    <x v="1"/>
    <d v="2019-11-28T00:00:00"/>
    <x v="1"/>
    <s v="Pendiente"/>
    <x v="1"/>
    <s v="Pendiente"/>
    <s v="Pendiente"/>
    <s v="CRISTHIAN ORLANDO OVALLE PARDO"/>
    <s v="Abierto"/>
    <x v="1"/>
    <m/>
    <e v="#REF!"/>
    <e v="#REF!"/>
  </r>
  <r>
    <n v="19926"/>
    <x v="0"/>
    <d v="2019-11-28T00:00:00"/>
    <x v="1"/>
    <d v="2019-11-29T00:00:00"/>
    <x v="0"/>
    <n v="1"/>
    <n v="2"/>
    <s v="nini rocio garcia ortiz"/>
    <s v="Cerrado"/>
    <x v="2"/>
    <m/>
    <e v="#REF!"/>
    <e v="#REF!"/>
  </r>
  <r>
    <n v="19927"/>
    <x v="1"/>
    <d v="2019-11-29T00:00:00"/>
    <x v="1"/>
    <s v="Pendiente"/>
    <x v="1"/>
    <s v="Pendiente"/>
    <s v="Pendiente"/>
    <s v="JAVIER ALEXANDER DIAZ TOVAR"/>
    <s v="Abierto"/>
    <x v="1"/>
    <m/>
    <e v="#REF!"/>
    <e v="#REF!"/>
  </r>
  <r>
    <n v="19928"/>
    <x v="3"/>
    <d v="2019-11-29T00:00:00"/>
    <x v="1"/>
    <d v="2019-12-02T00:00:00"/>
    <x v="0"/>
    <n v="3"/>
    <n v="2"/>
    <s v="Monica Ramirez Duque"/>
    <s v="Cerrado"/>
    <x v="3"/>
    <m/>
    <e v="#REF!"/>
    <e v="#REF!"/>
  </r>
  <r>
    <n v="19929"/>
    <x v="3"/>
    <d v="2019-11-29T00:00:00"/>
    <x v="1"/>
    <d v="2019-12-05T00:00:00"/>
    <x v="0"/>
    <n v="6"/>
    <n v="5"/>
    <s v="Julius Alexander kenneth Siefken Osorio"/>
    <s v="Cerrado"/>
    <x v="3"/>
    <m/>
    <e v="#REF!"/>
    <e v="#REF!"/>
  </r>
  <r>
    <n v="19930"/>
    <x v="0"/>
    <d v="2019-11-29T00:00:00"/>
    <x v="1"/>
    <d v="2019-11-29T00:00:00"/>
    <x v="0"/>
    <n v="0"/>
    <n v="1"/>
    <s v="hector zuluaga rios"/>
    <s v="Cerrado"/>
    <x v="2"/>
    <m/>
    <e v="#REF!"/>
    <e v="#REF!"/>
  </r>
  <r>
    <n v="19931"/>
    <x v="1"/>
    <d v="2019-11-29T00:00:00"/>
    <x v="1"/>
    <d v="2019-12-05T00:00:00"/>
    <x v="0"/>
    <n v="6"/>
    <n v="5"/>
    <s v="JOSE JEFFERSON GOMEZ URREGO"/>
    <s v="Cerrado"/>
    <x v="3"/>
    <m/>
    <e v="#REF!"/>
    <e v="#REF!"/>
  </r>
  <r>
    <n v="19932"/>
    <x v="1"/>
    <d v="2019-11-29T00:00:00"/>
    <x v="1"/>
    <d v="2019-12-05T00:00:00"/>
    <x v="0"/>
    <n v="6"/>
    <n v="5"/>
    <s v="HEDITH MILENA TRIANA GUTIERREZ"/>
    <s v="Cerrado"/>
    <x v="3"/>
    <m/>
    <e v="#REF!"/>
    <e v="#REF!"/>
  </r>
  <r>
    <n v="19933"/>
    <x v="0"/>
    <d v="2019-11-29T00:00:00"/>
    <x v="1"/>
    <d v="2019-11-29T00:00:00"/>
    <x v="0"/>
    <n v="0"/>
    <n v="1"/>
    <s v="ALEJANDRA DANIELA VANEGAS ESPINOSA"/>
    <s v="Cerrado"/>
    <x v="2"/>
    <m/>
    <e v="#REF!"/>
    <e v="#REF!"/>
  </r>
  <r>
    <n v="19934"/>
    <x v="1"/>
    <d v="2019-11-29T00:00:00"/>
    <x v="1"/>
    <s v="Pendiente"/>
    <x v="1"/>
    <s v="Pendiente"/>
    <s v="Pendiente"/>
    <s v="GLORIA MARIA OSPINA ACEVEDO"/>
    <s v="Abierto"/>
    <x v="1"/>
    <m/>
    <e v="#REF!"/>
    <e v="#REF!"/>
  </r>
  <r>
    <n v="19935"/>
    <x v="0"/>
    <d v="2019-11-29T00:00:00"/>
    <x v="1"/>
    <d v="2019-12-02T00:00:00"/>
    <x v="0"/>
    <n v="3"/>
    <n v="2"/>
    <s v="Andrea Hernandez"/>
    <s v="Cerrado"/>
    <x v="3"/>
    <m/>
    <e v="#REF!"/>
    <e v="#REF!"/>
  </r>
  <r>
    <n v="19936"/>
    <x v="1"/>
    <d v="2019-11-29T00:00:00"/>
    <x v="1"/>
    <s v="Pendiente"/>
    <x v="1"/>
    <s v="Pendiente"/>
    <s v="Pendiente"/>
    <s v="FERNANDO GONZALEZ MOYA"/>
    <s v="Abierto"/>
    <x v="1"/>
    <m/>
    <e v="#REF!"/>
    <e v="#REF!"/>
  </r>
  <r>
    <n v="19937"/>
    <x v="1"/>
    <d v="2019-11-30T00:00:00"/>
    <x v="1"/>
    <d v="2019-12-02T00:00:00"/>
    <x v="0"/>
    <n v="2"/>
    <n v="1"/>
    <s v="Carmen Deysi Perez Romero"/>
    <s v="Cerrado"/>
    <x v="3"/>
    <m/>
    <e v="#REF!"/>
    <e v="#REF!"/>
  </r>
  <r>
    <n v="19938"/>
    <x v="0"/>
    <d v="2019-12-02T00:00:00"/>
    <x v="2"/>
    <d v="2019-12-02T00:00:00"/>
    <x v="0"/>
    <n v="0"/>
    <n v="1"/>
    <s v="JHON FABER PEREZ GUERRERO"/>
    <s v="Cerrado"/>
    <x v="3"/>
    <m/>
    <e v="#REF!"/>
    <e v="#REF!"/>
  </r>
  <r>
    <n v="19939"/>
    <x v="1"/>
    <d v="2019-12-02T00:00:00"/>
    <x v="2"/>
    <d v="2019-12-05T00:00:00"/>
    <x v="0"/>
    <n v="3"/>
    <n v="4"/>
    <s v="Marya Julieth Galeano Rave"/>
    <s v="Cerrado"/>
    <x v="3"/>
    <m/>
    <e v="#REF!"/>
    <e v="#REF!"/>
  </r>
  <r>
    <n v="19940"/>
    <x v="0"/>
    <d v="2019-12-02T00:00:00"/>
    <x v="2"/>
    <d v="2019-12-03T00:00:00"/>
    <x v="0"/>
    <n v="1"/>
    <n v="2"/>
    <s v="Paula Castro Blanco"/>
    <s v="Cerrado"/>
    <x v="3"/>
    <m/>
    <e v="#REF!"/>
    <e v="#REF!"/>
  </r>
  <r>
    <n v="19941"/>
    <x v="0"/>
    <d v="2019-12-02T00:00:00"/>
    <x v="2"/>
    <d v="2019-12-06T00:00:00"/>
    <x v="0"/>
    <n v="4"/>
    <n v="5"/>
    <s v="María Fernanda Rodríguez Quintero"/>
    <s v="Cerrado"/>
    <x v="3"/>
    <m/>
    <e v="#REF!"/>
    <e v="#REF!"/>
  </r>
  <r>
    <n v="19942"/>
    <x v="0"/>
    <d v="2019-12-02T00:00:00"/>
    <x v="2"/>
    <d v="2019-12-06T00:00:00"/>
    <x v="0"/>
    <n v="4"/>
    <n v="5"/>
    <s v="Adriana Rojas Gomez"/>
    <s v="Cerrado"/>
    <x v="3"/>
    <m/>
    <e v="#REF!"/>
    <e v="#REF!"/>
  </r>
  <r>
    <n v="19943"/>
    <x v="0"/>
    <d v="2019-12-03T00:00:00"/>
    <x v="2"/>
    <d v="2019-12-06T00:00:00"/>
    <x v="0"/>
    <n v="3"/>
    <n v="4"/>
    <s v="William Ricardo Murcia"/>
    <s v="Cerrado"/>
    <x v="3"/>
    <m/>
    <e v="#REF!"/>
    <e v="#REF!"/>
  </r>
  <r>
    <n v="19944"/>
    <x v="0"/>
    <d v="2019-12-03T00:00:00"/>
    <x v="2"/>
    <d v="2019-12-06T00:00:00"/>
    <x v="0"/>
    <n v="3"/>
    <n v="4"/>
    <s v="cristina luna"/>
    <s v="Cerrado"/>
    <x v="3"/>
    <m/>
    <e v="#REF!"/>
    <e v="#REF!"/>
  </r>
  <r>
    <n v="19945"/>
    <x v="1"/>
    <d v="2019-12-03T00:00:00"/>
    <x v="2"/>
    <s v="Pendiente"/>
    <x v="1"/>
    <s v="Pendiente"/>
    <s v="Pendiente"/>
    <s v="Samuel Murillo Hernández"/>
    <s v="Abierto"/>
    <x v="1"/>
    <m/>
    <e v="#REF!"/>
    <e v="#REF!"/>
  </r>
  <r>
    <n v="19946"/>
    <x v="0"/>
    <d v="2019-12-03T00:00:00"/>
    <x v="2"/>
    <d v="2019-12-06T00:00:00"/>
    <x v="0"/>
    <n v="3"/>
    <n v="4"/>
    <s v="Carlos Eduardo Del Campo Perez"/>
    <s v="Cerrado"/>
    <x v="3"/>
    <m/>
    <e v="#REF!"/>
    <e v="#REF!"/>
  </r>
  <r>
    <n v="19947"/>
    <x v="1"/>
    <d v="2019-12-03T00:00:00"/>
    <x v="2"/>
    <d v="2019-12-05T00:00:00"/>
    <x v="0"/>
    <n v="2"/>
    <n v="3"/>
    <s v="CESAR ADOLFO ROJAS HUERTAS"/>
    <s v="Cerrado"/>
    <x v="3"/>
    <m/>
    <e v="#REF!"/>
    <e v="#REF!"/>
  </r>
  <r>
    <n v="19948"/>
    <x v="1"/>
    <d v="2019-12-03T00:00:00"/>
    <x v="2"/>
    <d v="2019-12-05T00:00:00"/>
    <x v="0"/>
    <n v="2"/>
    <n v="3"/>
    <s v="Ismaelina Rincon Sanchez"/>
    <s v="Cerrado"/>
    <x v="3"/>
    <m/>
    <e v="#REF!"/>
    <e v="#REF!"/>
  </r>
  <r>
    <n v="19949"/>
    <x v="0"/>
    <d v="2019-12-03T00:00:00"/>
    <x v="2"/>
    <d v="2019-12-06T00:00:00"/>
    <x v="0"/>
    <n v="3"/>
    <n v="4"/>
    <s v="Jose Francisco Montufar Rodriguez."/>
    <s v="Cerrado"/>
    <x v="3"/>
    <m/>
    <e v="#REF!"/>
    <e v="#REF!"/>
  </r>
  <r>
    <n v="19950"/>
    <x v="0"/>
    <d v="2019-12-03T00:00:00"/>
    <x v="2"/>
    <d v="2019-12-06T00:00:00"/>
    <x v="0"/>
    <n v="3"/>
    <n v="4"/>
    <s v="sebastian alberto torres"/>
    <s v="Cerrado"/>
    <x v="3"/>
    <m/>
    <e v="#REF!"/>
    <e v="#REF!"/>
  </r>
  <r>
    <n v="19951"/>
    <x v="1"/>
    <d v="2019-12-03T00:00:00"/>
    <x v="2"/>
    <s v="Pendiente"/>
    <x v="1"/>
    <s v="Pendiente"/>
    <s v="Pendiente"/>
    <s v="ARCENIO LEYVA RIVERA"/>
    <s v="Abierto"/>
    <x v="1"/>
    <m/>
    <e v="#REF!"/>
    <e v="#REF!"/>
  </r>
  <r>
    <n v="19952"/>
    <x v="0"/>
    <d v="2019-12-03T00:00:00"/>
    <x v="2"/>
    <d v="2019-12-06T00:00:00"/>
    <x v="0"/>
    <n v="3"/>
    <n v="4"/>
    <s v="SHIRLEY ANDREA SOLAQUE GONZALEZ"/>
    <s v="Cerrado"/>
    <x v="3"/>
    <m/>
    <e v="#REF!"/>
    <e v="#REF!"/>
  </r>
  <r>
    <n v="19953"/>
    <x v="0"/>
    <d v="2019-12-03T00:00:00"/>
    <x v="2"/>
    <d v="2019-12-09T00:00:00"/>
    <x v="0"/>
    <n v="6"/>
    <n v="5"/>
    <s v="jessica castro"/>
    <s v="Cerrado"/>
    <x v="3"/>
    <m/>
    <e v="#REF!"/>
    <e v="#REF!"/>
  </r>
  <r>
    <n v="19954"/>
    <x v="0"/>
    <d v="2019-12-03T00:00:00"/>
    <x v="2"/>
    <d v="2019-12-09T00:00:00"/>
    <x v="0"/>
    <n v="6"/>
    <n v="5"/>
    <s v="JOSE ANTONIO TIMANA DORADO"/>
    <s v="Cerrado"/>
    <x v="3"/>
    <m/>
    <e v="#REF!"/>
    <e v="#REF!"/>
  </r>
  <r>
    <n v="19955"/>
    <x v="0"/>
    <d v="2019-12-03T00:00:00"/>
    <x v="2"/>
    <d v="2019-12-09T00:00:00"/>
    <x v="0"/>
    <n v="6"/>
    <n v="5"/>
    <s v="ARISTIDES URIBE RAMIREZ"/>
    <s v="Cerrado"/>
    <x v="3"/>
    <m/>
    <e v="#REF!"/>
    <e v="#REF!"/>
  </r>
  <r>
    <n v="19956"/>
    <x v="3"/>
    <d v="2019-12-04T00:00:00"/>
    <x v="2"/>
    <s v="Pendiente"/>
    <x v="1"/>
    <s v="Pendiente"/>
    <s v="Pendiente"/>
    <s v="Alexander León lara"/>
    <s v="Abierto"/>
    <x v="1"/>
    <m/>
    <e v="#REF!"/>
    <e v="#REF!"/>
  </r>
  <r>
    <n v="19957"/>
    <x v="1"/>
    <d v="2019-12-04T00:00:00"/>
    <x v="2"/>
    <d v="2019-12-05T00:00:00"/>
    <x v="0"/>
    <n v="1"/>
    <n v="2"/>
    <s v="FERNANDO CAVANZO RIOS"/>
    <s v="Cerrado"/>
    <x v="3"/>
    <m/>
    <e v="#REF!"/>
    <e v="#REF!"/>
  </r>
  <r>
    <n v="19958"/>
    <x v="1"/>
    <d v="2019-12-04T00:00:00"/>
    <x v="2"/>
    <d v="2019-12-05T00:00:00"/>
    <x v="0"/>
    <n v="1"/>
    <n v="2"/>
    <s v="Diana Fernanda Riascos Delgado"/>
    <s v="Cerrado"/>
    <x v="3"/>
    <m/>
    <e v="#REF!"/>
    <e v="#REF!"/>
  </r>
  <r>
    <n v="19959"/>
    <x v="0"/>
    <d v="2019-12-04T00:00:00"/>
    <x v="2"/>
    <d v="2019-12-09T00:00:00"/>
    <x v="0"/>
    <n v="5"/>
    <n v="4"/>
    <s v="TOBIAS RODRIGUEZ"/>
    <s v="Cerrado"/>
    <x v="3"/>
    <m/>
    <e v="#REF!"/>
    <e v="#REF!"/>
  </r>
  <r>
    <n v="19960"/>
    <x v="0"/>
    <d v="2019-12-04T00:00:00"/>
    <x v="2"/>
    <d v="2019-12-09T00:00:00"/>
    <x v="0"/>
    <n v="5"/>
    <n v="4"/>
    <s v="Luis Eduardo Paz Saavedra"/>
    <s v="Cerrado"/>
    <x v="3"/>
    <m/>
    <e v="#REF!"/>
    <e v="#REF!"/>
  </r>
  <r>
    <n v="19961"/>
    <x v="0"/>
    <d v="2019-12-04T00:00:00"/>
    <x v="2"/>
    <d v="2019-12-09T00:00:00"/>
    <x v="0"/>
    <n v="5"/>
    <n v="4"/>
    <s v="JAIRO LOPEZ"/>
    <s v="Cerrado"/>
    <x v="3"/>
    <m/>
    <e v="#REF!"/>
    <e v="#REF!"/>
  </r>
  <r>
    <n v="19962"/>
    <x v="1"/>
    <d v="2019-12-04T00:00:00"/>
    <x v="2"/>
    <d v="2019-12-05T00:00:00"/>
    <x v="0"/>
    <n v="1"/>
    <n v="2"/>
    <s v="john freddy barahona olarte"/>
    <s v="Cerrado"/>
    <x v="3"/>
    <m/>
    <e v="#REF!"/>
    <e v="#REF!"/>
  </r>
  <r>
    <n v="19963"/>
    <x v="3"/>
    <d v="2019-12-04T00:00:00"/>
    <x v="2"/>
    <s v="Pendiente"/>
    <x v="1"/>
    <s v="Pendiente"/>
    <s v="Pendiente"/>
    <s v="GINNA PIÑERES DIAZ"/>
    <s v="Abierto"/>
    <x v="1"/>
    <m/>
    <e v="#REF!"/>
    <e v="#REF!"/>
  </r>
  <r>
    <n v="19964"/>
    <x v="0"/>
    <d v="2019-12-04T00:00:00"/>
    <x v="2"/>
    <d v="2019-12-09T00:00:00"/>
    <x v="0"/>
    <n v="5"/>
    <n v="4"/>
    <s v="Catalina Guerrero Guzmán"/>
    <s v="Cerrado"/>
    <x v="3"/>
    <m/>
    <e v="#REF!"/>
    <e v="#REF!"/>
  </r>
  <r>
    <n v="19965"/>
    <x v="0"/>
    <d v="2019-12-04T00:00:00"/>
    <x v="2"/>
    <d v="2019-12-09T00:00:00"/>
    <x v="0"/>
    <n v="5"/>
    <n v="4"/>
    <s v="Hernan Alonso Ospina Rubiano"/>
    <s v="Cerrado"/>
    <x v="3"/>
    <m/>
    <e v="#REF!"/>
    <e v="#REF!"/>
  </r>
  <r>
    <n v="19966"/>
    <x v="0"/>
    <d v="2019-12-05T00:00:00"/>
    <x v="2"/>
    <d v="2019-12-10T00:00:00"/>
    <x v="0"/>
    <n v="5"/>
    <n v="4"/>
    <s v="JOSE ANTONIO SANCHEZ ESPINEL"/>
    <s v="Cerrado"/>
    <x v="3"/>
    <m/>
    <e v="#REF!"/>
    <e v="#REF!"/>
  </r>
  <r>
    <n v="19967"/>
    <x v="1"/>
    <d v="2019-12-05T00:00:00"/>
    <x v="2"/>
    <d v="2019-12-05T00:00:00"/>
    <x v="0"/>
    <n v="0"/>
    <n v="1"/>
    <s v="Luis Guillermo Restrepo Gutierrez"/>
    <s v="Cerrado"/>
    <x v="3"/>
    <m/>
    <e v="#REF!"/>
    <e v="#REF!"/>
  </r>
  <r>
    <n v="19968"/>
    <x v="0"/>
    <d v="2019-12-05T00:00:00"/>
    <x v="2"/>
    <d v="2019-12-10T00:00:00"/>
    <x v="0"/>
    <n v="5"/>
    <n v="4"/>
    <s v="JAIRO LOPEZ"/>
    <s v="Cerrado"/>
    <x v="3"/>
    <m/>
    <e v="#REF!"/>
    <e v="#REF!"/>
  </r>
  <r>
    <n v="19969"/>
    <x v="1"/>
    <d v="2019-12-05T00:00:00"/>
    <x v="2"/>
    <s v="Pendiente"/>
    <x v="1"/>
    <s v="Pendiente"/>
    <s v="Pendiente"/>
    <s v="DALMIRO DEL CARMEN BARRIOS POSSO"/>
    <s v="Abierto"/>
    <x v="1"/>
    <m/>
    <e v="#REF!"/>
    <e v="#REF!"/>
  </r>
  <r>
    <n v="19970"/>
    <x v="1"/>
    <d v="2019-12-05T00:00:00"/>
    <x v="2"/>
    <d v="2019-12-10T00:00:00"/>
    <x v="0"/>
    <n v="5"/>
    <n v="4"/>
    <s v="Luis Alejandro Torres Valentin"/>
    <s v="Cerrado"/>
    <x v="3"/>
    <m/>
    <e v="#REF!"/>
    <e v="#REF!"/>
  </r>
  <r>
    <n v="19971"/>
    <x v="0"/>
    <d v="2019-12-05T00:00:00"/>
    <x v="2"/>
    <d v="2019-12-10T00:00:00"/>
    <x v="0"/>
    <n v="5"/>
    <n v="4"/>
    <s v="JANETH CASTILLO"/>
    <s v="Cerrado"/>
    <x v="3"/>
    <m/>
    <e v="#REF!"/>
    <e v="#REF!"/>
  </r>
  <r>
    <n v="19972"/>
    <x v="0"/>
    <d v="2019-12-05T00:00:00"/>
    <x v="2"/>
    <d v="2019-12-12T00:00:00"/>
    <x v="0"/>
    <n v="7"/>
    <n v="6"/>
    <s v="JUAN PABLO CALLEJAS"/>
    <s v="Cerrado"/>
    <x v="3"/>
    <m/>
    <e v="#REF!"/>
    <e v="#REF!"/>
  </r>
  <r>
    <n v="19973"/>
    <x v="0"/>
    <d v="2019-12-05T00:00:00"/>
    <x v="2"/>
    <d v="2019-12-12T00:00:00"/>
    <x v="0"/>
    <n v="7"/>
    <n v="6"/>
    <s v="Teguia Logistica e Información S.A.S ahora Cloud And Technology Solutions S.A.S"/>
    <s v="Cerrado"/>
    <x v="3"/>
    <m/>
    <e v="#REF!"/>
    <e v="#REF!"/>
  </r>
  <r>
    <n v="19974"/>
    <x v="0"/>
    <d v="2019-12-05T00:00:00"/>
    <x v="2"/>
    <d v="2019-12-12T00:00:00"/>
    <x v="0"/>
    <n v="7"/>
    <n v="6"/>
    <s v="STEVEN BOTERO"/>
    <s v="Cerrado"/>
    <x v="3"/>
    <m/>
    <e v="#REF!"/>
    <e v="#REF!"/>
  </r>
  <r>
    <n v="19975"/>
    <x v="1"/>
    <d v="2019-12-05T00:00:00"/>
    <x v="2"/>
    <s v="Pendiente"/>
    <x v="1"/>
    <s v="Pendiente"/>
    <s v="Pendiente"/>
    <s v="Jessica Patricia Vargas Fuentes"/>
    <s v="Abierto"/>
    <x v="1"/>
    <m/>
    <e v="#REF!"/>
    <e v="#REF!"/>
  </r>
  <r>
    <n v="19976"/>
    <x v="0"/>
    <d v="2019-12-05T00:00:00"/>
    <x v="2"/>
    <d v="2019-12-12T00:00:00"/>
    <x v="0"/>
    <n v="7"/>
    <n v="6"/>
    <s v="edwin erazo henao"/>
    <s v="Cerrado"/>
    <x v="3"/>
    <m/>
    <e v="#REF!"/>
    <e v="#REF!"/>
  </r>
  <r>
    <n v="19977"/>
    <x v="0"/>
    <d v="2019-12-05T00:00:00"/>
    <x v="2"/>
    <d v="2019-12-12T00:00:00"/>
    <x v="0"/>
    <n v="7"/>
    <n v="6"/>
    <s v="jonathan andres avila montilla"/>
    <s v="Cerrado"/>
    <x v="3"/>
    <m/>
    <e v="#REF!"/>
    <e v="#REF!"/>
  </r>
  <r>
    <n v="19978"/>
    <x v="0"/>
    <d v="2019-12-05T00:00:00"/>
    <x v="2"/>
    <d v="2019-12-12T00:00:00"/>
    <x v="0"/>
    <n v="7"/>
    <n v="6"/>
    <s v="ESPERANZA DUCUARA POVEDA"/>
    <s v="Cerrado"/>
    <x v="3"/>
    <m/>
    <e v="#REF!"/>
    <e v="#REF!"/>
  </r>
  <r>
    <n v="19979"/>
    <x v="0"/>
    <d v="2019-12-06T00:00:00"/>
    <x v="2"/>
    <d v="2019-12-13T00:00:00"/>
    <x v="0"/>
    <n v="7"/>
    <n v="6"/>
    <s v="CONDE ABOGADOS ASOCIADOS S.A.S."/>
    <s v="Cerrado"/>
    <x v="3"/>
    <m/>
    <e v="#REF!"/>
    <e v="#REF!"/>
  </r>
  <r>
    <n v="19980"/>
    <x v="1"/>
    <d v="2019-12-06T00:00:00"/>
    <x v="2"/>
    <s v="Pendiente"/>
    <x v="1"/>
    <s v="Pendiente"/>
    <s v="Pendiente"/>
    <s v="Anjhydalid Ruales Escobar"/>
    <s v="Abierto"/>
    <x v="1"/>
    <m/>
    <e v="#REF!"/>
    <e v="#REF!"/>
  </r>
  <r>
    <n v="19981"/>
    <x v="0"/>
    <d v="2019-12-06T00:00:00"/>
    <x v="2"/>
    <d v="2019-12-13T00:00:00"/>
    <x v="0"/>
    <n v="7"/>
    <n v="6"/>
    <s v="JOSE ANTONIO DUQUE BELTRAN"/>
    <s v="Cerrado"/>
    <x v="3"/>
    <m/>
    <e v="#REF!"/>
    <e v="#REF!"/>
  </r>
  <r>
    <n v="19982"/>
    <x v="0"/>
    <d v="2019-12-06T00:00:00"/>
    <x v="2"/>
    <d v="2019-12-13T00:00:00"/>
    <x v="0"/>
    <n v="7"/>
    <n v="6"/>
    <s v="LAURA GUERRERO"/>
    <s v="Cerrado"/>
    <x v="3"/>
    <m/>
    <e v="#REF!"/>
    <e v="#REF!"/>
  </r>
  <r>
    <n v="19983"/>
    <x v="0"/>
    <d v="2019-12-06T00:00:00"/>
    <x v="2"/>
    <d v="2019-12-13T00:00:00"/>
    <x v="0"/>
    <n v="7"/>
    <n v="6"/>
    <s v="JESUS EMILIO TOBON VILLA"/>
    <s v="Cerrado"/>
    <x v="3"/>
    <m/>
    <e v="#REF!"/>
    <e v="#REF!"/>
  </r>
  <r>
    <n v="19984"/>
    <x v="1"/>
    <d v="2019-12-06T00:00:00"/>
    <x v="2"/>
    <d v="2019-12-09T00:00:00"/>
    <x v="0"/>
    <n v="3"/>
    <n v="2"/>
    <s v="Ingrid Johanna Cardona"/>
    <s v="Cerrado"/>
    <x v="3"/>
    <m/>
    <e v="#REF!"/>
    <e v="#REF!"/>
  </r>
  <r>
    <n v="19985"/>
    <x v="1"/>
    <d v="2019-12-06T00:00:00"/>
    <x v="2"/>
    <d v="2019-12-13T00:00:00"/>
    <x v="0"/>
    <n v="7"/>
    <n v="6"/>
    <s v="Luis carlos Rubio"/>
    <s v="Cerrado"/>
    <x v="3"/>
    <m/>
    <e v="#REF!"/>
    <e v="#REF!"/>
  </r>
  <r>
    <n v="19986"/>
    <x v="0"/>
    <d v="2019-12-06T00:00:00"/>
    <x v="2"/>
    <d v="2019-12-13T00:00:00"/>
    <x v="0"/>
    <n v="7"/>
    <n v="6"/>
    <s v="JOSÉ JAIR SALINAS"/>
    <s v="Cerrado"/>
    <x v="3"/>
    <m/>
    <e v="#REF!"/>
    <e v="#REF!"/>
  </r>
  <r>
    <n v="19987"/>
    <x v="3"/>
    <d v="2019-12-06T00:00:00"/>
    <x v="2"/>
    <d v="2019-12-09T00:00:00"/>
    <x v="0"/>
    <n v="3"/>
    <n v="2"/>
    <s v="BEATRIZ EUGENIA MANRIQUE OSORIO"/>
    <s v="Cerrado"/>
    <x v="3"/>
    <m/>
    <e v="#REF!"/>
    <e v="#REF!"/>
  </r>
  <r>
    <n v="19988"/>
    <x v="0"/>
    <d v="2019-12-06T00:00:00"/>
    <x v="2"/>
    <d v="2019-12-13T00:00:00"/>
    <x v="0"/>
    <n v="7"/>
    <n v="6"/>
    <s v="RAUL RUEDA RODRIGUEZ"/>
    <s v="Cerrado"/>
    <x v="3"/>
    <m/>
    <e v="#REF!"/>
    <e v="#REF!"/>
  </r>
  <r>
    <n v="19989"/>
    <x v="0"/>
    <d v="2019-12-06T00:00:00"/>
    <x v="2"/>
    <d v="2019-12-13T00:00:00"/>
    <x v="0"/>
    <n v="7"/>
    <n v="6"/>
    <s v="LUIS ERNESTO GARCIA GIRON"/>
    <s v="Cerrado"/>
    <x v="3"/>
    <m/>
    <e v="#REF!"/>
    <e v="#REF!"/>
  </r>
  <r>
    <n v="19990"/>
    <x v="0"/>
    <d v="2019-12-06T00:00:00"/>
    <x v="2"/>
    <d v="2019-12-13T00:00:00"/>
    <x v="0"/>
    <n v="7"/>
    <n v="6"/>
    <s v="JOSE DE LOS REYES PLAZAS CARREÑO"/>
    <s v="Cerrado"/>
    <x v="3"/>
    <m/>
    <e v="#REF!"/>
    <e v="#REF!"/>
  </r>
  <r>
    <n v="19991"/>
    <x v="0"/>
    <d v="2019-12-06T00:00:00"/>
    <x v="2"/>
    <d v="2019-12-13T00:00:00"/>
    <x v="0"/>
    <n v="7"/>
    <n v="6"/>
    <s v="jose miguel robayo runza"/>
    <s v="Cerrado"/>
    <x v="3"/>
    <m/>
    <e v="#REF!"/>
    <e v="#REF!"/>
  </r>
  <r>
    <n v="19992"/>
    <x v="1"/>
    <d v="2019-12-08T00:00:00"/>
    <x v="2"/>
    <d v="2019-12-09T00:00:00"/>
    <x v="0"/>
    <n v="1"/>
    <n v="1"/>
    <s v="MARIA QUINTERO DE FUENTES"/>
    <s v="Cerrado"/>
    <x v="3"/>
    <m/>
    <e v="#REF!"/>
    <e v="#REF!"/>
  </r>
  <r>
    <n v="19993"/>
    <x v="0"/>
    <d v="2019-12-09T00:00:00"/>
    <x v="2"/>
    <d v="2019-12-13T00:00:00"/>
    <x v="0"/>
    <n v="4"/>
    <n v="5"/>
    <s v="OSCAR DARIO BULA FLOREZ"/>
    <s v="Cerrado"/>
    <x v="3"/>
    <m/>
    <e v="#REF!"/>
    <e v="#REF!"/>
  </r>
  <r>
    <n v="19994"/>
    <x v="0"/>
    <d v="2019-12-09T00:00:00"/>
    <x v="2"/>
    <d v="2019-12-13T00:00:00"/>
    <x v="0"/>
    <n v="4"/>
    <n v="5"/>
    <s v="ALEX NIETO"/>
    <s v="Cerrado"/>
    <x v="3"/>
    <m/>
    <e v="#REF!"/>
    <e v="#REF!"/>
  </r>
  <r>
    <n v="19995"/>
    <x v="0"/>
    <d v="2019-12-09T00:00:00"/>
    <x v="2"/>
    <d v="2019-12-13T00:00:00"/>
    <x v="0"/>
    <n v="4"/>
    <n v="5"/>
    <s v="INACSA S.A.S"/>
    <s v="Cerrado"/>
    <x v="3"/>
    <m/>
    <e v="#REF!"/>
    <e v="#REF!"/>
  </r>
  <r>
    <n v="19996"/>
    <x v="0"/>
    <d v="2019-12-09T00:00:00"/>
    <x v="2"/>
    <d v="2019-12-13T00:00:00"/>
    <x v="0"/>
    <n v="4"/>
    <n v="5"/>
    <s v="MARIO ENRIQUE CORREAL MARTINEZ"/>
    <s v="Cerrado"/>
    <x v="3"/>
    <m/>
    <e v="#REF!"/>
    <e v="#REF!"/>
  </r>
  <r>
    <n v="19997"/>
    <x v="1"/>
    <d v="2019-12-09T00:00:00"/>
    <x v="2"/>
    <s v="Pendiente"/>
    <x v="1"/>
    <s v="Pendiente"/>
    <s v="Pendiente"/>
    <s v="MARIO ENRIQUE CORREAL MARTINEZ"/>
    <s v="Abierto"/>
    <x v="1"/>
    <m/>
    <e v="#REF!"/>
    <e v="#REF!"/>
  </r>
  <r>
    <n v="19998"/>
    <x v="0"/>
    <d v="2019-12-09T00:00:00"/>
    <x v="2"/>
    <d v="2019-12-13T00:00:00"/>
    <x v="0"/>
    <n v="4"/>
    <n v="5"/>
    <s v="MARIA TEOTISTE MENESES DE LEGUIZAMON"/>
    <s v="Cerrado"/>
    <x v="3"/>
    <m/>
    <e v="#REF!"/>
    <e v="#REF!"/>
  </r>
  <r>
    <n v="19999"/>
    <x v="0"/>
    <d v="2019-12-09T00:00:00"/>
    <x v="2"/>
    <d v="2019-12-13T00:00:00"/>
    <x v="0"/>
    <n v="4"/>
    <n v="5"/>
    <s v="Zoila edith ternera de la cruz"/>
    <s v="Cerrado"/>
    <x v="3"/>
    <m/>
    <e v="#REF!"/>
    <e v="#REF!"/>
  </r>
  <r>
    <n v="20000"/>
    <x v="0"/>
    <d v="2019-12-09T00:00:00"/>
    <x v="2"/>
    <d v="2019-12-13T00:00:00"/>
    <x v="0"/>
    <n v="4"/>
    <n v="5"/>
    <s v="Luis Alejandro Torres Valentin"/>
    <s v="Cerrado"/>
    <x v="3"/>
    <m/>
    <e v="#REF!"/>
    <e v="#REF!"/>
  </r>
  <r>
    <n v="20001"/>
    <x v="3"/>
    <d v="2019-12-09T00:00:00"/>
    <x v="2"/>
    <s v="Pendiente"/>
    <x v="1"/>
    <s v="Pendiente"/>
    <s v="Pendiente"/>
    <s v="john jairo botero mesa"/>
    <s v="Abierto"/>
    <x v="1"/>
    <m/>
    <e v="#REF!"/>
    <e v="#REF!"/>
  </r>
  <r>
    <n v="20002"/>
    <x v="3"/>
    <d v="2019-12-09T00:00:00"/>
    <x v="2"/>
    <s v="Pendiente"/>
    <x v="1"/>
    <s v="Pendiente"/>
    <s v="Pendiente"/>
    <s v="john jairo botero mesa"/>
    <s v="Abierto"/>
    <x v="1"/>
    <m/>
    <e v="#REF!"/>
    <e v="#REF!"/>
  </r>
  <r>
    <n v="20003"/>
    <x v="0"/>
    <d v="2019-12-09T00:00:00"/>
    <x v="2"/>
    <d v="2019-12-13T00:00:00"/>
    <x v="0"/>
    <n v="4"/>
    <n v="5"/>
    <s v="RAFAEL SEGUNDO LOPEZ"/>
    <s v="Cerrado"/>
    <x v="3"/>
    <m/>
    <e v="#REF!"/>
    <e v="#REF!"/>
  </r>
  <r>
    <n v="20004"/>
    <x v="1"/>
    <d v="2019-12-09T00:00:00"/>
    <x v="2"/>
    <d v="2019-12-18T00:00:00"/>
    <x v="0"/>
    <n v="9"/>
    <n v="8"/>
    <s v="ricaurte ovalle moreno"/>
    <s v="Cerrado"/>
    <x v="3"/>
    <m/>
    <e v="#REF!"/>
    <e v="#REF!"/>
  </r>
  <r>
    <n v="20005"/>
    <x v="0"/>
    <d v="2019-12-09T00:00:00"/>
    <x v="2"/>
    <d v="2019-12-13T00:00:00"/>
    <x v="0"/>
    <n v="4"/>
    <n v="5"/>
    <s v="Daniela santofimio"/>
    <s v="Cerrado"/>
    <x v="3"/>
    <m/>
    <e v="#REF!"/>
    <e v="#REF!"/>
  </r>
  <r>
    <n v="20006"/>
    <x v="0"/>
    <d v="2019-12-10T00:00:00"/>
    <x v="2"/>
    <d v="2019-12-13T00:00:00"/>
    <x v="0"/>
    <n v="3"/>
    <n v="4"/>
    <s v="ADIEL DE JESUS PEREZ TORRES"/>
    <s v="Cerrado"/>
    <x v="3"/>
    <m/>
    <e v="#REF!"/>
    <e v="#REF!"/>
  </r>
  <r>
    <n v="20007"/>
    <x v="3"/>
    <d v="2019-12-10T00:00:00"/>
    <x v="2"/>
    <d v="2019-12-13T00:00:00"/>
    <x v="0"/>
    <n v="3"/>
    <n v="4"/>
    <s v="David Estiven Galindo Rodriguez"/>
    <s v="Cerrado"/>
    <x v="3"/>
    <m/>
    <e v="#REF!"/>
    <e v="#REF!"/>
  </r>
  <r>
    <n v="20008"/>
    <x v="0"/>
    <d v="2019-12-10T00:00:00"/>
    <x v="2"/>
    <d v="2019-12-13T00:00:00"/>
    <x v="0"/>
    <n v="3"/>
    <n v="4"/>
    <s v="ISMAEL CHINCHILLA"/>
    <s v="Cerrado"/>
    <x v="3"/>
    <m/>
    <e v="#REF!"/>
    <e v="#REF!"/>
  </r>
  <r>
    <n v="20009"/>
    <x v="0"/>
    <d v="2019-12-10T00:00:00"/>
    <x v="2"/>
    <d v="2019-12-13T00:00:00"/>
    <x v="0"/>
    <n v="3"/>
    <n v="4"/>
    <s v="Ivan Camilo Diaz Gonzalez"/>
    <s v="Cerrado"/>
    <x v="3"/>
    <m/>
    <e v="#REF!"/>
    <e v="#REF!"/>
  </r>
  <r>
    <n v="20010"/>
    <x v="0"/>
    <d v="2019-12-10T00:00:00"/>
    <x v="2"/>
    <d v="2019-12-13T00:00:00"/>
    <x v="0"/>
    <n v="3"/>
    <n v="4"/>
    <s v="EFRAÍN ELÍAS SILVA SÁNCHEZ"/>
    <s v="Cerrado"/>
    <x v="3"/>
    <m/>
    <e v="#REF!"/>
    <e v="#REF!"/>
  </r>
  <r>
    <n v="20011"/>
    <x v="0"/>
    <d v="2019-12-10T00:00:00"/>
    <x v="2"/>
    <d v="2019-12-13T00:00:00"/>
    <x v="0"/>
    <n v="3"/>
    <n v="4"/>
    <s v="JUAN PABLO PÉREZ NOREÑA"/>
    <s v="Cerrado"/>
    <x v="3"/>
    <m/>
    <e v="#REF!"/>
    <e v="#REF!"/>
  </r>
  <r>
    <n v="20012"/>
    <x v="0"/>
    <d v="2019-12-10T00:00:00"/>
    <x v="2"/>
    <d v="2019-12-13T00:00:00"/>
    <x v="0"/>
    <n v="3"/>
    <n v="4"/>
    <s v="Adriana Marcela mejia Jimenez"/>
    <s v="Cerrado"/>
    <x v="3"/>
    <m/>
    <e v="#REF!"/>
    <e v="#REF!"/>
  </r>
  <r>
    <n v="20013"/>
    <x v="1"/>
    <d v="2019-12-10T00:00:00"/>
    <x v="2"/>
    <d v="2019-12-18T00:00:00"/>
    <x v="0"/>
    <n v="8"/>
    <n v="7"/>
    <s v="DARLY JULIETH GIRALDO VALENCIA"/>
    <s v="Cerrado"/>
    <x v="3"/>
    <m/>
    <e v="#REF!"/>
    <e v="#REF!"/>
  </r>
  <r>
    <n v="20014"/>
    <x v="2"/>
    <d v="2019-12-10T00:00:00"/>
    <x v="2"/>
    <d v="2019-12-16T00:00:00"/>
    <x v="0"/>
    <n v="6"/>
    <n v="5"/>
    <s v="Angie Milena Gómez Díaz"/>
    <s v="Cerrado"/>
    <x v="3"/>
    <m/>
    <e v="#REF!"/>
    <e v="#REF!"/>
  </r>
  <r>
    <n v="20015"/>
    <x v="0"/>
    <d v="2019-12-10T00:00:00"/>
    <x v="2"/>
    <d v="2019-12-13T00:00:00"/>
    <x v="0"/>
    <n v="3"/>
    <n v="4"/>
    <s v="GUSTAVO ANTONIO CADENA SUAREZ"/>
    <s v="Cerrado"/>
    <x v="3"/>
    <m/>
    <e v="#REF!"/>
    <e v="#REF!"/>
  </r>
  <r>
    <n v="20016"/>
    <x v="1"/>
    <d v="2019-12-10T00:00:00"/>
    <x v="2"/>
    <d v="2019-12-18T00:00:00"/>
    <x v="0"/>
    <n v="8"/>
    <n v="7"/>
    <s v="MARIA MERCEDES VARGAS"/>
    <s v="Cerrado"/>
    <x v="3"/>
    <m/>
    <e v="#REF!"/>
    <e v="#REF!"/>
  </r>
  <r>
    <n v="20017"/>
    <x v="3"/>
    <d v="2019-12-10T00:00:00"/>
    <x v="2"/>
    <s v="Pendiente"/>
    <x v="1"/>
    <s v="Pendiente"/>
    <s v="Pendiente"/>
    <s v="JAVIER ALEXANDER DIAZ TOVAR"/>
    <s v="Abierto"/>
    <x v="1"/>
    <m/>
    <e v="#REF!"/>
    <e v="#REF!"/>
  </r>
  <r>
    <n v="20018"/>
    <x v="1"/>
    <d v="2019-12-10T00:00:00"/>
    <x v="2"/>
    <d v="2019-12-18T00:00:00"/>
    <x v="0"/>
    <n v="8"/>
    <n v="7"/>
    <s v="MARLENY PEREZ RENDON"/>
    <s v="Cerrado"/>
    <x v="3"/>
    <m/>
    <e v="#REF!"/>
    <e v="#REF!"/>
  </r>
  <r>
    <n v="20019"/>
    <x v="1"/>
    <d v="2019-12-10T00:00:00"/>
    <x v="2"/>
    <d v="2019-12-19T00:00:00"/>
    <x v="0"/>
    <n v="9"/>
    <n v="8"/>
    <s v="JAVIER ALEXANDER DIAZ TOVAR"/>
    <s v="Cerrado"/>
    <x v="3"/>
    <m/>
    <e v="#REF!"/>
    <e v="#REF!"/>
  </r>
  <r>
    <n v="20020"/>
    <x v="1"/>
    <d v="2019-12-10T00:00:00"/>
    <x v="2"/>
    <d v="2019-12-19T00:00:00"/>
    <x v="0"/>
    <n v="9"/>
    <n v="8"/>
    <s v="NATALIA MORALES PALOMINO"/>
    <s v="Cerrado"/>
    <x v="3"/>
    <m/>
    <e v="#REF!"/>
    <e v="#REF!"/>
  </r>
  <r>
    <n v="20021"/>
    <x v="0"/>
    <d v="2019-12-11T00:00:00"/>
    <x v="2"/>
    <d v="2019-12-13T00:00:00"/>
    <x v="0"/>
    <n v="2"/>
    <n v="3"/>
    <s v="diego johany escobar guinea"/>
    <s v="Cerrado"/>
    <x v="3"/>
    <m/>
    <e v="#REF!"/>
    <e v="#REF!"/>
  </r>
  <r>
    <n v="20022"/>
    <x v="2"/>
    <d v="2019-12-11T00:00:00"/>
    <x v="2"/>
    <d v="2019-12-13T00:00:00"/>
    <x v="0"/>
    <n v="2"/>
    <n v="3"/>
    <s v="leidy Muñoz"/>
    <s v="Cerrado"/>
    <x v="3"/>
    <m/>
    <e v="#REF!"/>
    <e v="#REF!"/>
  </r>
  <r>
    <n v="20023"/>
    <x v="1"/>
    <d v="2019-12-11T00:00:00"/>
    <x v="2"/>
    <s v="Pendiente"/>
    <x v="1"/>
    <s v="Pendiente"/>
    <s v="Pendiente"/>
    <s v="Sandra moscoso"/>
    <s v="Abierto"/>
    <x v="1"/>
    <m/>
    <e v="#REF!"/>
    <e v="#REF!"/>
  </r>
  <r>
    <n v="20024"/>
    <x v="0"/>
    <d v="2019-12-11T00:00:00"/>
    <x v="2"/>
    <d v="2019-12-13T00:00:00"/>
    <x v="0"/>
    <n v="2"/>
    <n v="3"/>
    <s v="Sandra Bustamante"/>
    <s v="Cerrado"/>
    <x v="3"/>
    <m/>
    <e v="#REF!"/>
    <e v="#REF!"/>
  </r>
  <r>
    <n v="20025"/>
    <x v="0"/>
    <d v="2019-12-11T00:00:00"/>
    <x v="2"/>
    <d v="2019-12-13T00:00:00"/>
    <x v="0"/>
    <n v="2"/>
    <n v="3"/>
    <s v="Ginna Sarmiento"/>
    <s v="Cerrado"/>
    <x v="3"/>
    <m/>
    <e v="#REF!"/>
    <e v="#REF!"/>
  </r>
  <r>
    <n v="20026"/>
    <x v="0"/>
    <d v="2019-12-11T00:00:00"/>
    <x v="2"/>
    <d v="2019-12-13T00:00:00"/>
    <x v="0"/>
    <n v="2"/>
    <n v="3"/>
    <s v="ROBINSON TORRES"/>
    <s v="Cerrado"/>
    <x v="3"/>
    <m/>
    <e v="#REF!"/>
    <e v="#REF!"/>
  </r>
  <r>
    <n v="20027"/>
    <x v="1"/>
    <d v="2019-12-11T00:00:00"/>
    <x v="2"/>
    <d v="2019-12-19T00:00:00"/>
    <x v="0"/>
    <n v="8"/>
    <n v="7"/>
    <s v="WILFER ANDREY MARIN JARAMILLO"/>
    <s v="Cerrado"/>
    <x v="3"/>
    <m/>
    <e v="#REF!"/>
    <e v="#REF!"/>
  </r>
  <r>
    <n v="20028"/>
    <x v="0"/>
    <d v="2019-12-11T00:00:00"/>
    <x v="2"/>
    <d v="2019-12-13T00:00:00"/>
    <x v="0"/>
    <n v="2"/>
    <n v="3"/>
    <s v="Luz Marina Mora"/>
    <s v="Cerrado"/>
    <x v="3"/>
    <m/>
    <e v="#REF!"/>
    <e v="#REF!"/>
  </r>
  <r>
    <n v="20029"/>
    <x v="1"/>
    <d v="2019-12-11T00:00:00"/>
    <x v="2"/>
    <d v="2019-12-19T00:00:00"/>
    <x v="0"/>
    <n v="8"/>
    <n v="7"/>
    <s v="andres mauricio jaramillo bedoya"/>
    <s v="Cerrado"/>
    <x v="3"/>
    <m/>
    <e v="#REF!"/>
    <e v="#REF!"/>
  </r>
  <r>
    <n v="20030"/>
    <x v="1"/>
    <d v="2019-12-11T00:00:00"/>
    <x v="2"/>
    <d v="2019-12-19T00:00:00"/>
    <x v="0"/>
    <n v="8"/>
    <n v="7"/>
    <s v="Lilia Esperanza Valbuena Rodriguez"/>
    <s v="Cerrado"/>
    <x v="3"/>
    <m/>
    <e v="#REF!"/>
    <e v="#REF!"/>
  </r>
  <r>
    <n v="20031"/>
    <x v="0"/>
    <d v="2019-12-11T00:00:00"/>
    <x v="2"/>
    <d v="2019-12-13T00:00:00"/>
    <x v="0"/>
    <n v="2"/>
    <n v="3"/>
    <s v="LUIS ALFONSO TORRES ERASO"/>
    <s v="Cerrado"/>
    <x v="3"/>
    <m/>
    <e v="#REF!"/>
    <e v="#REF!"/>
  </r>
  <r>
    <n v="20032"/>
    <x v="1"/>
    <d v="2019-12-11T00:00:00"/>
    <x v="2"/>
    <d v="2019-12-19T00:00:00"/>
    <x v="0"/>
    <n v="8"/>
    <n v="7"/>
    <s v="Ruby Cabarcas Mercafo"/>
    <s v="Cerrado"/>
    <x v="3"/>
    <m/>
    <e v="#REF!"/>
    <e v="#REF!"/>
  </r>
  <r>
    <n v="20033"/>
    <x v="0"/>
    <d v="2019-12-12T00:00:00"/>
    <x v="2"/>
    <d v="2019-12-13T00:00:00"/>
    <x v="0"/>
    <n v="1"/>
    <n v="2"/>
    <s v="JOSUE RAMOS VANEGAS"/>
    <s v="Cerrado"/>
    <x v="3"/>
    <m/>
    <e v="#REF!"/>
    <e v="#REF!"/>
  </r>
  <r>
    <n v="20034"/>
    <x v="0"/>
    <d v="2019-12-12T00:00:00"/>
    <x v="2"/>
    <d v="2019-12-13T00:00:00"/>
    <x v="0"/>
    <n v="1"/>
    <n v="2"/>
    <s v="Juan David Caro Castañeda"/>
    <s v="Cerrado"/>
    <x v="3"/>
    <m/>
    <e v="#REF!"/>
    <e v="#REF!"/>
  </r>
  <r>
    <n v="20035"/>
    <x v="1"/>
    <d v="2019-12-12T00:00:00"/>
    <x v="2"/>
    <s v="Pendiente"/>
    <x v="1"/>
    <s v="Pendiente"/>
    <s v="Pendiente"/>
    <s v="OLGA LUCIA GRISALES"/>
    <s v="Abierto"/>
    <x v="1"/>
    <m/>
    <e v="#REF!"/>
    <e v="#REF!"/>
  </r>
  <r>
    <n v="20036"/>
    <x v="1"/>
    <d v="2019-12-12T00:00:00"/>
    <x v="2"/>
    <d v="2019-12-19T00:00:00"/>
    <x v="0"/>
    <n v="7"/>
    <n v="6"/>
    <s v="maria lucero jaramillo gomez"/>
    <s v="Cerrado"/>
    <x v="3"/>
    <m/>
    <e v="#REF!"/>
    <e v="#REF!"/>
  </r>
  <r>
    <n v="20037"/>
    <x v="0"/>
    <d v="2019-12-12T00:00:00"/>
    <x v="2"/>
    <d v="2019-12-13T00:00:00"/>
    <x v="0"/>
    <n v="1"/>
    <n v="2"/>
    <s v="MONICA CORONADO MEDELLIN"/>
    <s v="Cerrado"/>
    <x v="3"/>
    <m/>
    <e v="#REF!"/>
    <e v="#REF!"/>
  </r>
  <r>
    <n v="20038"/>
    <x v="0"/>
    <d v="2019-12-12T00:00:00"/>
    <x v="2"/>
    <d v="2019-12-13T00:00:00"/>
    <x v="0"/>
    <n v="1"/>
    <n v="2"/>
    <s v="JUAN DAVID CASTRO"/>
    <s v="Cerrado"/>
    <x v="3"/>
    <m/>
    <e v="#REF!"/>
    <e v="#REF!"/>
  </r>
  <r>
    <n v="20039"/>
    <x v="1"/>
    <d v="2019-12-12T00:00:00"/>
    <x v="2"/>
    <d v="2019-12-19T00:00:00"/>
    <x v="0"/>
    <n v="7"/>
    <n v="6"/>
    <s v="Felipe Cortes Clopatofsky"/>
    <s v="Cerrado"/>
    <x v="3"/>
    <m/>
    <e v="#REF!"/>
    <e v="#REF!"/>
  </r>
  <r>
    <n v="20040"/>
    <x v="1"/>
    <d v="2019-12-13T00:00:00"/>
    <x v="2"/>
    <d v="2019-12-19T00:00:00"/>
    <x v="0"/>
    <n v="6"/>
    <n v="5"/>
    <s v="OSCAR MAURICIO ORTIZ SIERRA"/>
    <s v="Cerrado"/>
    <x v="3"/>
    <m/>
    <e v="#REF!"/>
    <e v="#REF!"/>
  </r>
  <r>
    <n v="20041"/>
    <x v="0"/>
    <d v="2019-12-13T00:00:00"/>
    <x v="2"/>
    <d v="2019-12-16T00:00:00"/>
    <x v="0"/>
    <n v="3"/>
    <n v="2"/>
    <s v="SECUNDINO MORA - SANDRA XIMENA MORA"/>
    <s v="Cerrado"/>
    <x v="3"/>
    <m/>
    <e v="#REF!"/>
    <e v="#REF!"/>
  </r>
  <r>
    <n v="20042"/>
    <x v="0"/>
    <d v="2019-12-13T00:00:00"/>
    <x v="2"/>
    <d v="2019-12-16T00:00:00"/>
    <x v="0"/>
    <n v="3"/>
    <n v="2"/>
    <s v="IVAN ENRIQUE RAMIREZ MUÑOZ"/>
    <s v="Cerrado"/>
    <x v="3"/>
    <m/>
    <e v="#REF!"/>
    <e v="#REF!"/>
  </r>
  <r>
    <n v="20043"/>
    <x v="0"/>
    <d v="2019-12-13T00:00:00"/>
    <x v="2"/>
    <d v="2019-12-16T00:00:00"/>
    <x v="0"/>
    <n v="3"/>
    <n v="2"/>
    <s v="CENTRAL DE INVERSIONES S.A. - CISA"/>
    <s v="Cerrado"/>
    <x v="3"/>
    <m/>
    <e v="#REF!"/>
    <e v="#REF!"/>
  </r>
  <r>
    <n v="20044"/>
    <x v="3"/>
    <d v="2019-12-13T00:00:00"/>
    <x v="2"/>
    <d v="2019-12-23T00:00:00"/>
    <x v="0"/>
    <n v="10"/>
    <n v="7"/>
    <s v="JUAN CARLOS GOMEZ GIRALDO"/>
    <s v="Cerrado"/>
    <x v="3"/>
    <m/>
    <e v="#REF!"/>
    <e v="#REF!"/>
  </r>
  <r>
    <n v="20045"/>
    <x v="1"/>
    <d v="2019-12-13T00:00:00"/>
    <x v="2"/>
    <d v="2019-12-19T00:00:00"/>
    <x v="0"/>
    <n v="6"/>
    <n v="5"/>
    <s v="BEATRIZ CLEMENCIA GARCIA ESCOBAR"/>
    <s v="Cerrado"/>
    <x v="3"/>
    <m/>
    <e v="#REF!"/>
    <e v="#REF!"/>
  </r>
  <r>
    <n v="20046"/>
    <x v="0"/>
    <d v="2019-12-14T00:00:00"/>
    <x v="2"/>
    <d v="2019-12-16T00:00:00"/>
    <x v="0"/>
    <n v="2"/>
    <n v="1"/>
    <s v="pedro aristarco peña wilches"/>
    <s v="Cerrado"/>
    <x v="3"/>
    <m/>
    <e v="#REF!"/>
    <e v="#REF!"/>
  </r>
  <r>
    <n v="20047"/>
    <x v="0"/>
    <d v="2019-12-15T00:00:00"/>
    <x v="2"/>
    <d v="2019-12-16T00:00:00"/>
    <x v="0"/>
    <n v="1"/>
    <n v="1"/>
    <s v="nfhfjj"/>
    <s v="Cerrado"/>
    <x v="3"/>
    <m/>
    <e v="#REF!"/>
    <e v="#REF!"/>
  </r>
  <r>
    <n v="20048"/>
    <x v="0"/>
    <d v="2019-12-16T00:00:00"/>
    <x v="2"/>
    <d v="2019-12-16T00:00:00"/>
    <x v="0"/>
    <n v="0"/>
    <n v="1"/>
    <s v="Norma Calderón"/>
    <s v="Cerrado"/>
    <x v="3"/>
    <m/>
    <e v="#REF!"/>
    <e v="#REF!"/>
  </r>
  <r>
    <n v="20049"/>
    <x v="1"/>
    <d v="2019-12-16T00:00:00"/>
    <x v="2"/>
    <d v="2019-12-23T00:00:00"/>
    <x v="0"/>
    <n v="7"/>
    <n v="6"/>
    <s v="MARLENE LOPEZ"/>
    <s v="Cerrado"/>
    <x v="3"/>
    <m/>
    <e v="#REF!"/>
    <e v="#REF!"/>
  </r>
  <r>
    <n v="20050"/>
    <x v="0"/>
    <d v="2019-12-16T00:00:00"/>
    <x v="2"/>
    <d v="2019-12-16T00:00:00"/>
    <x v="0"/>
    <n v="0"/>
    <n v="1"/>
    <s v="SANTIAGO GARCIA MARTINEZ"/>
    <s v="Cerrado"/>
    <x v="3"/>
    <m/>
    <e v="#REF!"/>
    <e v="#REF!"/>
  </r>
  <r>
    <n v="20051"/>
    <x v="0"/>
    <d v="2019-12-16T00:00:00"/>
    <x v="2"/>
    <d v="2019-12-16T00:00:00"/>
    <x v="0"/>
    <n v="0"/>
    <n v="1"/>
    <s v="SANTIAGO GARCIA MARTINEZ"/>
    <s v="Cerrado"/>
    <x v="3"/>
    <m/>
    <e v="#REF!"/>
    <e v="#REF!"/>
  </r>
  <r>
    <n v="20052"/>
    <x v="1"/>
    <d v="2019-12-16T00:00:00"/>
    <x v="2"/>
    <d v="2019-12-23T00:00:00"/>
    <x v="0"/>
    <n v="7"/>
    <n v="6"/>
    <s v="Carlos enrigue corteslugo"/>
    <s v="Cerrado"/>
    <x v="3"/>
    <m/>
    <e v="#REF!"/>
    <e v="#REF!"/>
  </r>
  <r>
    <n v="20053"/>
    <x v="0"/>
    <d v="2019-12-16T00:00:00"/>
    <x v="2"/>
    <d v="2019-12-18T00:00:00"/>
    <x v="0"/>
    <n v="2"/>
    <n v="3"/>
    <s v="Duvier Arbey Parra Landazuri"/>
    <s v="Cerrado"/>
    <x v="3"/>
    <m/>
    <e v="#REF!"/>
    <e v="#REF!"/>
  </r>
  <r>
    <n v="20054"/>
    <x v="3"/>
    <d v="2019-12-16T00:00:00"/>
    <x v="2"/>
    <s v="Pendiente"/>
    <x v="1"/>
    <s v="Pendiente"/>
    <s v="Pendiente"/>
    <s v="MARIA CRISTINA MOSQUERA"/>
    <s v="Abierto"/>
    <x v="1"/>
    <m/>
    <e v="#REF!"/>
    <e v="#REF!"/>
  </r>
  <r>
    <n v="20055"/>
    <x v="1"/>
    <d v="2019-12-16T00:00:00"/>
    <x v="2"/>
    <d v="2019-12-18T00:00:00"/>
    <x v="0"/>
    <n v="2"/>
    <n v="3"/>
    <s v="IRMA DALIA GRUESOO RAMOS"/>
    <s v="Cerrado"/>
    <x v="3"/>
    <m/>
    <e v="#REF!"/>
    <e v="#REF!"/>
  </r>
  <r>
    <n v="20056"/>
    <x v="1"/>
    <d v="2019-12-17T00:00:00"/>
    <x v="2"/>
    <s v="Pendiente"/>
    <x v="1"/>
    <s v="Pendiente"/>
    <s v="Pendiente"/>
    <s v="BYRON SANCHEZ SANCHEZ"/>
    <s v="Abierto"/>
    <x v="1"/>
    <m/>
    <e v="#REF!"/>
    <e v="#REF!"/>
  </r>
  <r>
    <n v="20057"/>
    <x v="1"/>
    <d v="2019-12-17T00:00:00"/>
    <x v="2"/>
    <s v="Pendiente"/>
    <x v="1"/>
    <s v="Pendiente"/>
    <s v="Pendiente"/>
    <s v="ANGELA MARIA MONTOYA"/>
    <s v="Abierto"/>
    <x v="1"/>
    <m/>
    <e v="#REF!"/>
    <e v="#REF!"/>
  </r>
  <r>
    <n v="20058"/>
    <x v="0"/>
    <d v="2019-12-17T00:00:00"/>
    <x v="2"/>
    <d v="2019-12-18T00:00:00"/>
    <x v="0"/>
    <n v="1"/>
    <n v="2"/>
    <s v="Carlos enrigue corteslugo"/>
    <s v="Cerrado"/>
    <x v="3"/>
    <m/>
    <e v="#REF!"/>
    <e v="#REF!"/>
  </r>
  <r>
    <n v="20059"/>
    <x v="0"/>
    <d v="2019-12-17T00:00:00"/>
    <x v="2"/>
    <d v="2019-12-18T00:00:00"/>
    <x v="0"/>
    <n v="1"/>
    <n v="2"/>
    <s v="camilo andres serna solano"/>
    <s v="Cerrado"/>
    <x v="3"/>
    <m/>
    <e v="#REF!"/>
    <e v="#REF!"/>
  </r>
  <r>
    <n v="20060"/>
    <x v="0"/>
    <d v="2019-12-18T00:00:00"/>
    <x v="2"/>
    <d v="2019-12-18T00:00:00"/>
    <x v="0"/>
    <n v="0"/>
    <n v="1"/>
    <s v="JOSE WILSON PATIÑO"/>
    <s v="Cerrado"/>
    <x v="3"/>
    <m/>
    <e v="#REF!"/>
    <e v="#REF!"/>
  </r>
  <r>
    <n v="20061"/>
    <x v="1"/>
    <d v="2019-12-18T00:00:00"/>
    <x v="2"/>
    <s v="Pendiente"/>
    <x v="1"/>
    <s v="Pendiente"/>
    <s v="Pendiente"/>
    <s v="Rosa Diaz Andrade"/>
    <s v="Abierto"/>
    <x v="1"/>
    <m/>
    <e v="#REF!"/>
    <e v="#REF!"/>
  </r>
  <r>
    <n v="20062"/>
    <x v="1"/>
    <d v="2019-12-18T00:00:00"/>
    <x v="2"/>
    <d v="2019-12-23T00:00:00"/>
    <x v="0"/>
    <n v="5"/>
    <n v="4"/>
    <s v="LIGIA NATHALYA GARZON TOVAR"/>
    <s v="Cerrado"/>
    <x v="3"/>
    <m/>
    <e v="#REF!"/>
    <e v="#REF!"/>
  </r>
  <r>
    <n v="20063"/>
    <x v="1"/>
    <d v="2019-12-18T00:00:00"/>
    <x v="2"/>
    <d v="2019-12-23T00:00:00"/>
    <x v="0"/>
    <n v="5"/>
    <n v="4"/>
    <s v="MARITZA LILIANA CARVAJAL MACHUCA"/>
    <s v="Cerrado"/>
    <x v="3"/>
    <m/>
    <e v="#REF!"/>
    <e v="#REF!"/>
  </r>
  <r>
    <n v="20064"/>
    <x v="0"/>
    <d v="2019-12-18T00:00:00"/>
    <x v="2"/>
    <d v="2019-12-19T00:00:00"/>
    <x v="0"/>
    <n v="1"/>
    <n v="2"/>
    <s v="JAIRO DE J. GONZÁLEZ ARTEAGA"/>
    <s v="Cerrado"/>
    <x v="3"/>
    <m/>
    <e v="#REF!"/>
    <e v="#REF!"/>
  </r>
  <r>
    <n v="20065"/>
    <x v="0"/>
    <d v="2019-12-18T00:00:00"/>
    <x v="2"/>
    <d v="2019-12-19T00:00:00"/>
    <x v="0"/>
    <n v="1"/>
    <n v="2"/>
    <s v="YULIETH MARIA BOHORQUEZ YANEZ"/>
    <s v="Cerrado"/>
    <x v="3"/>
    <m/>
    <e v="#REF!"/>
    <e v="#REF!"/>
  </r>
  <r>
    <n v="20066"/>
    <x v="1"/>
    <d v="2019-12-18T00:00:00"/>
    <x v="2"/>
    <d v="2019-12-23T00:00:00"/>
    <x v="0"/>
    <n v="5"/>
    <n v="4"/>
    <s v="Luis Fernando Montiel Casas"/>
    <s v="Cerrado"/>
    <x v="3"/>
    <m/>
    <e v="#REF!"/>
    <e v="#REF!"/>
  </r>
  <r>
    <n v="20067"/>
    <x v="2"/>
    <d v="2019-12-18T00:00:00"/>
    <x v="2"/>
    <d v="2019-12-19T00:00:00"/>
    <x v="0"/>
    <n v="1"/>
    <n v="2"/>
    <s v="Diana A. Remolina"/>
    <s v="Cerrado"/>
    <x v="3"/>
    <m/>
    <e v="#REF!"/>
    <e v="#REF!"/>
  </r>
  <r>
    <n v="20068"/>
    <x v="1"/>
    <d v="2019-12-18T00:00:00"/>
    <x v="2"/>
    <s v="Pendiente"/>
    <x v="1"/>
    <s v="Pendiente"/>
    <s v="Pendiente"/>
    <s v="samanta lorena gomez gomez"/>
    <s v="Abierto"/>
    <x v="1"/>
    <m/>
    <e v="#REF!"/>
    <e v="#REF!"/>
  </r>
  <r>
    <n v="20069"/>
    <x v="0"/>
    <d v="2019-12-19T00:00:00"/>
    <x v="2"/>
    <d v="2019-12-19T00:00:00"/>
    <x v="0"/>
    <n v="0"/>
    <n v="1"/>
    <s v="FRANKLIN ROMERO"/>
    <s v="Cerrado"/>
    <x v="3"/>
    <m/>
    <e v="#REF!"/>
    <e v="#REF!"/>
  </r>
  <r>
    <n v="20070"/>
    <x v="3"/>
    <d v="2019-12-19T00:00:00"/>
    <x v="2"/>
    <d v="2019-12-23T00:00:00"/>
    <x v="0"/>
    <n v="4"/>
    <n v="3"/>
    <s v="AUDY LIZARDO CHAVARRIA ARANGO"/>
    <s v="Cerrado"/>
    <x v="3"/>
    <m/>
    <e v="#REF!"/>
    <e v="#REF!"/>
  </r>
  <r>
    <n v="20071"/>
    <x v="3"/>
    <d v="2019-12-19T00:00:00"/>
    <x v="2"/>
    <d v="2019-12-23T00:00:00"/>
    <x v="0"/>
    <n v="4"/>
    <n v="3"/>
    <s v="SARA MORENO DE JARAMILLO"/>
    <s v="Cerrado"/>
    <x v="3"/>
    <m/>
    <e v="#REF!"/>
    <e v="#REF!"/>
  </r>
  <r>
    <n v="20072"/>
    <x v="0"/>
    <d v="2019-12-19T00:00:00"/>
    <x v="2"/>
    <d v="2019-12-19T00:00:00"/>
    <x v="0"/>
    <n v="0"/>
    <n v="1"/>
    <s v="Ricardo Jose Pinzon"/>
    <s v="Cerrado"/>
    <x v="3"/>
    <m/>
    <e v="#REF!"/>
    <e v="#REF!"/>
  </r>
  <r>
    <n v="20073"/>
    <x v="1"/>
    <d v="2019-12-19T00:00:00"/>
    <x v="2"/>
    <d v="2019-12-23T00:00:00"/>
    <x v="0"/>
    <n v="4"/>
    <n v="3"/>
    <s v="Maria Fernanda Gómez Peña"/>
    <s v="Cerrado"/>
    <x v="3"/>
    <m/>
    <e v="#REF!"/>
    <e v="#REF!"/>
  </r>
  <r>
    <n v="20074"/>
    <x v="0"/>
    <d v="2019-12-19T00:00:00"/>
    <x v="2"/>
    <d v="2019-12-20T00:00:00"/>
    <x v="0"/>
    <n v="1"/>
    <n v="2"/>
    <s v="MARIA FERNANDA CORREA DIAZTAGLE"/>
    <s v="Cerrado"/>
    <x v="3"/>
    <m/>
    <e v="#REF!"/>
    <e v="#REF!"/>
  </r>
  <r>
    <n v="20075"/>
    <x v="0"/>
    <d v="2019-12-19T00:00:00"/>
    <x v="2"/>
    <d v="2019-12-20T00:00:00"/>
    <x v="0"/>
    <n v="1"/>
    <n v="2"/>
    <s v="Norma Calderón"/>
    <s v="Cerrado"/>
    <x v="3"/>
    <m/>
    <e v="#REF!"/>
    <e v="#REF!"/>
  </r>
  <r>
    <n v="20076"/>
    <x v="0"/>
    <d v="2019-12-19T00:00:00"/>
    <x v="2"/>
    <d v="2019-12-20T00:00:00"/>
    <x v="0"/>
    <n v="1"/>
    <n v="2"/>
    <s v="Norma Calderón"/>
    <s v="Cerrado"/>
    <x v="3"/>
    <m/>
    <e v="#REF!"/>
    <e v="#REF!"/>
  </r>
  <r>
    <n v="20077"/>
    <x v="1"/>
    <d v="2019-12-19T00:00:00"/>
    <x v="2"/>
    <s v="Pendiente"/>
    <x v="1"/>
    <s v="Pendiente"/>
    <s v="Pendiente"/>
    <s v="Lina Patricia Grimaldo Franco"/>
    <s v="Abierto"/>
    <x v="1"/>
    <m/>
    <e v="#REF!"/>
    <e v="#REF!"/>
  </r>
  <r>
    <n v="20078"/>
    <x v="1"/>
    <d v="2019-12-19T00:00:00"/>
    <x v="2"/>
    <s v="Pendiente"/>
    <x v="1"/>
    <s v="Pendiente"/>
    <s v="Pendiente"/>
    <s v="Beatriz Rincon Rojas"/>
    <s v="Abierto"/>
    <x v="1"/>
    <m/>
    <e v="#REF!"/>
    <e v="#REF!"/>
  </r>
  <r>
    <n v="20079"/>
    <x v="1"/>
    <d v="2019-12-20T00:00:00"/>
    <x v="2"/>
    <d v="2019-12-23T00:00:00"/>
    <x v="0"/>
    <n v="3"/>
    <n v="2"/>
    <s v="ERICK JOSE ROMERO GUTIÉRREZ"/>
    <s v="Cerrado"/>
    <x v="3"/>
    <m/>
    <e v="#REF!"/>
    <e v="#REF!"/>
  </r>
  <r>
    <n v="20080"/>
    <x v="1"/>
    <d v="2019-12-20T00:00:00"/>
    <x v="2"/>
    <d v="2019-12-23T00:00:00"/>
    <x v="0"/>
    <n v="3"/>
    <n v="2"/>
    <s v="Yanidis stella varela cantillo"/>
    <s v="Cerrado"/>
    <x v="3"/>
    <m/>
    <e v="#REF!"/>
    <e v="#REF!"/>
  </r>
  <r>
    <n v="20081"/>
    <x v="0"/>
    <d v="2019-12-20T00:00:00"/>
    <x v="2"/>
    <d v="2019-12-20T00:00:00"/>
    <x v="0"/>
    <n v="0"/>
    <n v="1"/>
    <s v="uacsas"/>
    <s v="Cerrado"/>
    <x v="3"/>
    <m/>
    <e v="#REF!"/>
    <e v="#REF!"/>
  </r>
  <r>
    <n v="20082"/>
    <x v="1"/>
    <d v="2019-12-20T00:00:00"/>
    <x v="2"/>
    <s v="Pendiente"/>
    <x v="1"/>
    <s v="Pendiente"/>
    <s v="Pendiente"/>
    <s v="margarita agudelo"/>
    <s v="Abierto"/>
    <x v="1"/>
    <m/>
    <e v="#REF!"/>
    <e v="#REF!"/>
  </r>
  <r>
    <n v="20083"/>
    <x v="3"/>
    <d v="2019-12-20T00:00:00"/>
    <x v="2"/>
    <d v="2019-12-23T00:00:00"/>
    <x v="0"/>
    <n v="3"/>
    <n v="2"/>
    <s v="vianey valderrama perez"/>
    <s v="Cerrado"/>
    <x v="3"/>
    <m/>
    <e v="#REF!"/>
    <e v="#REF!"/>
  </r>
  <r>
    <n v="20084"/>
    <x v="3"/>
    <d v="2019-12-20T00:00:00"/>
    <x v="2"/>
    <d v="2019-12-23T00:00:00"/>
    <x v="0"/>
    <n v="3"/>
    <n v="2"/>
    <s v="ROMULO HERNANDEZ CARDOSO"/>
    <s v="Cerrado"/>
    <x v="3"/>
    <m/>
    <e v="#REF!"/>
    <e v="#REF!"/>
  </r>
  <r>
    <n v="20085"/>
    <x v="0"/>
    <d v="2019-12-21T00:00:00"/>
    <x v="2"/>
    <d v="2019-12-23T00:00:00"/>
    <x v="0"/>
    <n v="2"/>
    <n v="1"/>
    <s v="diego fernando ospina toro"/>
    <s v="Cerrado"/>
    <x v="3"/>
    <m/>
    <e v="#REF!"/>
    <e v="#REF!"/>
  </r>
  <r>
    <n v="20086"/>
    <x v="0"/>
    <d v="2019-12-21T00:00:00"/>
    <x v="2"/>
    <d v="2019-12-23T00:00:00"/>
    <x v="0"/>
    <n v="2"/>
    <n v="1"/>
    <s v="LUZ MARINA CURVELO"/>
    <s v="Cerrado"/>
    <x v="3"/>
    <m/>
    <e v="#REF!"/>
    <e v="#REF!"/>
  </r>
  <r>
    <n v="20087"/>
    <x v="0"/>
    <d v="2019-12-21T00:00:00"/>
    <x v="2"/>
    <d v="2019-12-23T00:00:00"/>
    <x v="0"/>
    <n v="2"/>
    <n v="1"/>
    <s v="pedro sacarias medina cifuentes"/>
    <s v="Cerrado"/>
    <x v="3"/>
    <m/>
    <e v="#REF!"/>
    <e v="#REF!"/>
  </r>
  <r>
    <n v="20088"/>
    <x v="1"/>
    <d v="2019-12-21T00:00:00"/>
    <x v="2"/>
    <d v="2019-12-23T00:00:00"/>
    <x v="0"/>
    <n v="2"/>
    <n v="1"/>
    <s v="NOHORA AHUMADA"/>
    <s v="Cerrado"/>
    <x v="3"/>
    <m/>
    <e v="#REF!"/>
    <e v="#REF!"/>
  </r>
  <r>
    <n v="20089"/>
    <x v="0"/>
    <d v="2019-12-21T00:00:00"/>
    <x v="2"/>
    <d v="2019-12-23T00:00:00"/>
    <x v="0"/>
    <n v="2"/>
    <n v="1"/>
    <s v="ARCENIO ANDRES TOVAR VARGAS"/>
    <s v="Cerrado"/>
    <x v="3"/>
    <m/>
    <e v="#REF!"/>
    <e v="#REF!"/>
  </r>
  <r>
    <n v="20090"/>
    <x v="0"/>
    <d v="2019-12-23T00:00:00"/>
    <x v="2"/>
    <d v="2019-12-23T00:00:00"/>
    <x v="0"/>
    <n v="0"/>
    <n v="1"/>
    <s v="EDUARDO CASTRO MARIN"/>
    <s v="Cerrado"/>
    <x v="3"/>
    <m/>
    <e v="#REF!"/>
    <e v="#REF!"/>
  </r>
  <r>
    <n v="20091"/>
    <x v="1"/>
    <d v="2019-12-23T00:00:00"/>
    <x v="2"/>
    <d v="2019-12-30T00:00:00"/>
    <x v="0"/>
    <n v="7"/>
    <n v="6"/>
    <s v="luz marina velez vasquez"/>
    <s v="Cerrado"/>
    <x v="3"/>
    <m/>
    <e v="#REF!"/>
    <e v="#REF!"/>
  </r>
  <r>
    <n v="20092"/>
    <x v="1"/>
    <d v="2019-12-23T00:00:00"/>
    <x v="2"/>
    <s v="Pendiente"/>
    <x v="1"/>
    <s v="Pendiente"/>
    <s v="Pendiente"/>
    <s v="JOSE MIGUEL ACERO RODRIGUEZ"/>
    <s v="Abierto"/>
    <x v="1"/>
    <m/>
    <e v="#REF!"/>
    <e v="#REF!"/>
  </r>
  <r>
    <n v="20093"/>
    <x v="0"/>
    <d v="2019-12-26T00:00:00"/>
    <x v="2"/>
    <d v="2019-12-26T00:00:00"/>
    <x v="0"/>
    <n v="0"/>
    <n v="1"/>
    <s v="Maria velez"/>
    <s v="Cerrado"/>
    <x v="3"/>
    <m/>
    <e v="#REF!"/>
    <e v="#REF!"/>
  </r>
  <r>
    <n v="20094"/>
    <x v="1"/>
    <d v="2019-12-26T00:00:00"/>
    <x v="2"/>
    <s v="Pendiente"/>
    <x v="1"/>
    <s v="Pendiente"/>
    <s v="Pendiente"/>
    <s v="David Felipe Méndez Carreño"/>
    <s v="Abierto"/>
    <x v="1"/>
    <m/>
    <e v="#REF!"/>
    <e v="#REF!"/>
  </r>
  <r>
    <n v="20095"/>
    <x v="0"/>
    <d v="2019-12-26T00:00:00"/>
    <x v="2"/>
    <s v="Pendiente"/>
    <x v="1"/>
    <s v="Pendiente"/>
    <s v="Pendiente"/>
    <s v="Catalina"/>
    <s v="Abierto"/>
    <x v="1"/>
    <m/>
    <e v="#REF!"/>
    <e v="#REF!"/>
  </r>
  <r>
    <n v="20096"/>
    <x v="0"/>
    <d v="2019-12-26T00:00:00"/>
    <x v="2"/>
    <s v="Pendiente"/>
    <x v="1"/>
    <s v="Pendiente"/>
    <s v="Pendiente"/>
    <s v="Lorena Argenis Erira Salazar"/>
    <s v="Abierto"/>
    <x v="1"/>
    <m/>
    <e v="#REF!"/>
    <e v="#REF!"/>
  </r>
  <r>
    <n v="20097"/>
    <x v="0"/>
    <d v="2019-12-26T00:00:00"/>
    <x v="2"/>
    <s v="Pendiente"/>
    <x v="1"/>
    <s v="Pendiente"/>
    <s v="Pendiente"/>
    <s v="RUTH GALINDO"/>
    <s v="Abierto"/>
    <x v="1"/>
    <m/>
    <e v="#REF!"/>
    <e v="#REF!"/>
  </r>
  <r>
    <n v="20098"/>
    <x v="0"/>
    <d v="2019-12-26T00:00:00"/>
    <x v="2"/>
    <s v="Pendiente"/>
    <x v="1"/>
    <s v="Pendiente"/>
    <s v="Pendiente"/>
    <s v="RUTH GALINDO"/>
    <s v="Abierto"/>
    <x v="1"/>
    <m/>
    <e v="#REF!"/>
    <e v="#REF!"/>
  </r>
  <r>
    <n v="20099"/>
    <x v="0"/>
    <d v="2019-12-27T00:00:00"/>
    <x v="2"/>
    <s v="Pendiente"/>
    <x v="1"/>
    <s v="Pendiente"/>
    <s v="Pendiente"/>
    <s v="Luis Hernando Ocampo Martinez"/>
    <s v="Abierto"/>
    <x v="1"/>
    <m/>
    <e v="#REF!"/>
    <e v="#REF!"/>
  </r>
  <r>
    <n v="20100"/>
    <x v="0"/>
    <d v="2019-12-27T00:00:00"/>
    <x v="2"/>
    <s v="Pendiente"/>
    <x v="1"/>
    <s v="Pendiente"/>
    <s v="Pendiente"/>
    <s v="ENOC MANUEL PERTUZ SALCEDO"/>
    <s v="Abierto"/>
    <x v="1"/>
    <m/>
    <e v="#REF!"/>
    <e v="#REF!"/>
  </r>
  <r>
    <n v="20101"/>
    <x v="0"/>
    <d v="2019-12-27T00:00:00"/>
    <x v="2"/>
    <s v="Pendiente"/>
    <x v="1"/>
    <s v="Pendiente"/>
    <s v="Pendiente"/>
    <s v="ANA MARÍA MONCADA RUBIO"/>
    <s v="Abierto"/>
    <x v="1"/>
    <m/>
    <e v="#REF!"/>
    <e v="#REF!"/>
  </r>
  <r>
    <n v="20102"/>
    <x v="0"/>
    <d v="2019-12-27T00:00:00"/>
    <x v="2"/>
    <s v="Pendiente"/>
    <x v="1"/>
    <s v="Pendiente"/>
    <s v="Pendiente"/>
    <s v="Maria teresa cortes lugo"/>
    <s v="Abierto"/>
    <x v="1"/>
    <m/>
    <e v="#REF!"/>
    <e v="#REF!"/>
  </r>
  <r>
    <n v="20103"/>
    <x v="1"/>
    <d v="2019-12-27T00:00:00"/>
    <x v="2"/>
    <s v="Pendiente"/>
    <x v="1"/>
    <s v="Pendiente"/>
    <s v="Pendiente"/>
    <s v="JOSE MIGUEL ACERO RODRIGUEZ"/>
    <s v="Abierto"/>
    <x v="1"/>
    <m/>
    <e v="#REF!"/>
    <e v="#REF!"/>
  </r>
  <r>
    <n v="20104"/>
    <x v="3"/>
    <d v="2019-12-28T00:00:00"/>
    <x v="2"/>
    <s v="Pendiente"/>
    <x v="1"/>
    <s v="Pendiente"/>
    <s v="Pendiente"/>
    <s v="isabel gonzalez grimaldo"/>
    <s v="Abierto"/>
    <x v="1"/>
    <m/>
    <e v="#REF!"/>
    <e v="#REF!"/>
  </r>
  <r>
    <n v="20105"/>
    <x v="0"/>
    <d v="2019-12-29T00:00:00"/>
    <x v="2"/>
    <s v="Pendiente"/>
    <x v="1"/>
    <s v="Pendiente"/>
    <s v="Pendiente"/>
    <s v="Tito Hernandez Pinto"/>
    <s v="Abierto"/>
    <x v="1"/>
    <m/>
    <e v="#REF!"/>
    <e v="#REF!"/>
  </r>
  <r>
    <n v="20106"/>
    <x v="1"/>
    <d v="2019-12-29T00:00:00"/>
    <x v="2"/>
    <s v="Pendiente"/>
    <x v="1"/>
    <s v="Pendiente"/>
    <s v="Pendiente"/>
    <s v="MARIA RUBY MONTOYA DE URIBE"/>
    <s v="Abierto"/>
    <x v="1"/>
    <m/>
    <e v="#REF!"/>
    <e v="#REF!"/>
  </r>
  <r>
    <n v="20107"/>
    <x v="0"/>
    <d v="2019-12-30T00:00:00"/>
    <x v="2"/>
    <s v="Pendiente"/>
    <x v="1"/>
    <s v="Pendiente"/>
    <s v="Pendiente"/>
    <s v="Leonardo Lozano"/>
    <s v="Abierto"/>
    <x v="1"/>
    <m/>
    <e v="#REF!"/>
    <e v="#REF!"/>
  </r>
  <r>
    <n v="20108"/>
    <x v="0"/>
    <d v="2019-12-30T00:00:00"/>
    <x v="2"/>
    <s v="Pendiente"/>
    <x v="1"/>
    <s v="Pendiente"/>
    <s v="Pendiente"/>
    <s v="ISABEL CRISTINA MARIN RAMIREZ"/>
    <s v="Abierto"/>
    <x v="1"/>
    <m/>
    <e v="#REF!"/>
    <e v="#REF!"/>
  </r>
  <r>
    <n v="20109"/>
    <x v="1"/>
    <d v="2019-12-30T00:00:00"/>
    <x v="2"/>
    <s v="Pendiente"/>
    <x v="1"/>
    <s v="Pendiente"/>
    <s v="Pendiente"/>
    <s v="ROVINSON TORRES CAMPOS"/>
    <s v="Abierto"/>
    <x v="1"/>
    <m/>
    <e v="#REF!"/>
    <e v="#REF!"/>
  </r>
  <r>
    <n v="20110"/>
    <x v="3"/>
    <d v="2019-12-30T00:00:00"/>
    <x v="2"/>
    <s v="Pendiente"/>
    <x v="1"/>
    <s v="Pendiente"/>
    <s v="Pendiente"/>
    <s v="Estefany Vásquez alvarez"/>
    <s v="Abierto"/>
    <x v="1"/>
    <m/>
    <e v="#REF!"/>
    <e v="#REF!"/>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7">
  <r>
    <n v="1"/>
    <n v="19414"/>
    <x v="0"/>
    <d v="2019-10-01T00:00:00"/>
    <x v="0"/>
    <d v="2019-10-01T00:00:00"/>
    <x v="0"/>
    <n v="0"/>
    <n v="1"/>
    <s v="GLORIA INES BOCANEGRA ANDRADE"/>
    <x v="0"/>
    <x v="0"/>
    <m/>
    <s v="Cerrado"/>
    <b v="1"/>
  </r>
  <r>
    <n v="2"/>
    <n v="19415"/>
    <x v="0"/>
    <d v="2019-10-01T00:00:00"/>
    <x v="0"/>
    <d v="2019-10-01T00:00:00"/>
    <x v="0"/>
    <n v="0"/>
    <n v="1"/>
    <s v="isabel cristina montoya"/>
    <x v="0"/>
    <x v="0"/>
    <m/>
    <s v="Cerrado"/>
    <b v="1"/>
  </r>
  <r>
    <n v="3"/>
    <n v="19416"/>
    <x v="0"/>
    <d v="2019-10-01T00:00:00"/>
    <x v="0"/>
    <d v="2019-10-01T00:00:00"/>
    <x v="0"/>
    <n v="0"/>
    <n v="1"/>
    <s v="RICARDO VERA MONTEALEGRE"/>
    <x v="0"/>
    <x v="0"/>
    <m/>
    <s v="Cerrado"/>
    <b v="1"/>
  </r>
  <r>
    <n v="4"/>
    <n v="19417"/>
    <x v="0"/>
    <d v="2019-10-01T00:00:00"/>
    <x v="0"/>
    <d v="2019-10-01T00:00:00"/>
    <x v="0"/>
    <n v="0"/>
    <n v="1"/>
    <s v="Fabian Bonilla Barrero"/>
    <x v="0"/>
    <x v="0"/>
    <m/>
    <s v="Cerrado"/>
    <b v="1"/>
  </r>
  <r>
    <n v="5"/>
    <n v="19418"/>
    <x v="0"/>
    <d v="2019-10-01T00:00:00"/>
    <x v="0"/>
    <d v="2019-10-01T00:00:00"/>
    <x v="0"/>
    <n v="0"/>
    <n v="1"/>
    <s v="angelica salazar"/>
    <x v="0"/>
    <x v="0"/>
    <m/>
    <s v="Cerrado"/>
    <b v="1"/>
  </r>
  <r>
    <n v="6"/>
    <n v="19419"/>
    <x v="1"/>
    <d v="2019-10-01T00:00:00"/>
    <x v="0"/>
    <d v="2019-10-01T00:00:00"/>
    <x v="0"/>
    <n v="0"/>
    <n v="1"/>
    <s v="EVIDALIA"/>
    <x v="0"/>
    <x v="0"/>
    <m/>
    <s v="Cerrado"/>
    <b v="1"/>
  </r>
  <r>
    <n v="7"/>
    <n v="19420"/>
    <x v="0"/>
    <d v="2019-10-01T00:00:00"/>
    <x v="0"/>
    <d v="2019-10-01T00:00:00"/>
    <x v="0"/>
    <n v="0"/>
    <n v="1"/>
    <s v="JENRY JOSE VELEZ RODRIGUEZ"/>
    <x v="0"/>
    <x v="0"/>
    <m/>
    <s v="Cerrado"/>
    <b v="1"/>
  </r>
  <r>
    <n v="8"/>
    <n v="19421"/>
    <x v="0"/>
    <d v="2019-10-01T00:00:00"/>
    <x v="0"/>
    <d v="2019-10-01T00:00:00"/>
    <x v="0"/>
    <n v="0"/>
    <n v="1"/>
    <s v="JENRY JOSE VELEZ RODRIGUEZ"/>
    <x v="0"/>
    <x v="0"/>
    <m/>
    <s v="Cerrado"/>
    <b v="1"/>
  </r>
  <r>
    <n v="9"/>
    <n v="19422"/>
    <x v="0"/>
    <d v="2019-10-01T00:00:00"/>
    <x v="0"/>
    <d v="2019-10-02T00:00:00"/>
    <x v="0"/>
    <n v="1"/>
    <n v="2"/>
    <s v="Luis Fernando Montoya Correa"/>
    <x v="0"/>
    <x v="0"/>
    <m/>
    <s v="Cerrado"/>
    <b v="1"/>
  </r>
  <r>
    <n v="10"/>
    <n v="19423"/>
    <x v="0"/>
    <d v="2019-10-01T00:00:00"/>
    <x v="0"/>
    <d v="2019-10-02T00:00:00"/>
    <x v="0"/>
    <n v="1"/>
    <n v="2"/>
    <s v="GERSON ADRIÁN IMBACHI VÁSQUEZ"/>
    <x v="0"/>
    <x v="0"/>
    <m/>
    <s v="Cerrado"/>
    <b v="1"/>
  </r>
  <r>
    <n v="12"/>
    <n v="19425"/>
    <x v="0"/>
    <d v="2019-10-01T00:00:00"/>
    <x v="0"/>
    <d v="2019-10-02T00:00:00"/>
    <x v="0"/>
    <n v="1"/>
    <n v="2"/>
    <s v="DIANA KATHERINE TRIANA REY"/>
    <x v="0"/>
    <x v="0"/>
    <m/>
    <s v="Cerrado"/>
    <b v="1"/>
  </r>
  <r>
    <n v="13"/>
    <n v="19426"/>
    <x v="0"/>
    <d v="2019-10-01T00:00:00"/>
    <x v="0"/>
    <d v="2019-10-02T00:00:00"/>
    <x v="0"/>
    <n v="1"/>
    <n v="2"/>
    <s v="SAUL ANTONIO ARGUMEDO"/>
    <x v="0"/>
    <x v="0"/>
    <m/>
    <s v="Cerrado"/>
    <b v="1"/>
  </r>
  <r>
    <n v="15"/>
    <n v="19428"/>
    <x v="0"/>
    <d v="2019-10-02T00:00:00"/>
    <x v="0"/>
    <d v="2019-10-02T00:00:00"/>
    <x v="0"/>
    <n v="0"/>
    <n v="1"/>
    <s v="jaime arcila"/>
    <x v="0"/>
    <x v="0"/>
    <m/>
    <s v="Cerrado"/>
    <b v="1"/>
  </r>
  <r>
    <n v="16"/>
    <n v="19429"/>
    <x v="0"/>
    <d v="2019-10-02T00:00:00"/>
    <x v="0"/>
    <d v="2019-10-02T00:00:00"/>
    <x v="0"/>
    <n v="0"/>
    <n v="1"/>
    <s v="ANTONIO RAMOS GAITAN"/>
    <x v="0"/>
    <x v="0"/>
    <m/>
    <s v="Cerrado"/>
    <b v="1"/>
  </r>
  <r>
    <n v="18"/>
    <n v="19431"/>
    <x v="1"/>
    <d v="2019-10-02T00:00:00"/>
    <x v="0"/>
    <d v="2019-10-02T00:00:00"/>
    <x v="0"/>
    <n v="0"/>
    <n v="1"/>
    <s v="DAVID QUINTERO CHAVERRA"/>
    <x v="0"/>
    <x v="0"/>
    <m/>
    <s v="Cerrado"/>
    <b v="1"/>
  </r>
  <r>
    <n v="20"/>
    <n v="19433"/>
    <x v="0"/>
    <d v="2019-10-02T00:00:00"/>
    <x v="0"/>
    <d v="2019-10-02T00:00:00"/>
    <x v="0"/>
    <n v="0"/>
    <n v="1"/>
    <s v="Leydi Yohana Alarcón"/>
    <x v="0"/>
    <x v="0"/>
    <m/>
    <s v="Cerrado"/>
    <b v="1"/>
  </r>
  <r>
    <n v="22"/>
    <n v="19435"/>
    <x v="0"/>
    <d v="2019-10-02T00:00:00"/>
    <x v="0"/>
    <d v="2019-10-02T00:00:00"/>
    <x v="0"/>
    <n v="0"/>
    <n v="1"/>
    <s v="ALLAN MAURICE LOMBANA URIBE"/>
    <x v="0"/>
    <x v="0"/>
    <m/>
    <s v="Cerrado"/>
    <b v="1"/>
  </r>
  <r>
    <n v="21"/>
    <n v="19434"/>
    <x v="2"/>
    <d v="2019-10-02T00:00:00"/>
    <x v="0"/>
    <d v="2019-10-03T00:00:00"/>
    <x v="0"/>
    <n v="1"/>
    <n v="2"/>
    <s v="Katherine Vargas"/>
    <x v="0"/>
    <x v="0"/>
    <m/>
    <s v="Cerrado"/>
    <b v="1"/>
  </r>
  <r>
    <n v="24"/>
    <n v="19437"/>
    <x v="1"/>
    <d v="2019-10-03T00:00:00"/>
    <x v="0"/>
    <d v="2019-10-03T00:00:00"/>
    <x v="0"/>
    <n v="0"/>
    <n v="1"/>
    <s v="William Otero"/>
    <x v="0"/>
    <x v="0"/>
    <m/>
    <s v="Cerrado"/>
    <b v="1"/>
  </r>
  <r>
    <n v="25"/>
    <n v="19438"/>
    <x v="0"/>
    <d v="2019-10-03T00:00:00"/>
    <x v="0"/>
    <d v="2019-10-03T00:00:00"/>
    <x v="0"/>
    <n v="0"/>
    <n v="1"/>
    <s v="Fiscalía Seccional de Nariño"/>
    <x v="0"/>
    <x v="0"/>
    <m/>
    <s v="Cerrado"/>
    <b v="1"/>
  </r>
  <r>
    <n v="27"/>
    <n v="19440"/>
    <x v="0"/>
    <d v="2019-10-03T00:00:00"/>
    <x v="0"/>
    <d v="2019-10-03T00:00:00"/>
    <x v="0"/>
    <n v="0"/>
    <n v="1"/>
    <s v="nellyrn nathalia jimenez sanchez"/>
    <x v="0"/>
    <x v="0"/>
    <m/>
    <s v="Cerrado"/>
    <b v="1"/>
  </r>
  <r>
    <n v="28"/>
    <n v="19441"/>
    <x v="0"/>
    <d v="2019-10-03T00:00:00"/>
    <x v="0"/>
    <d v="2019-10-03T00:00:00"/>
    <x v="0"/>
    <n v="0"/>
    <n v="1"/>
    <s v="Henry Giovanny Jaimes Díaz"/>
    <x v="0"/>
    <x v="0"/>
    <m/>
    <s v="Cerrado"/>
    <b v="1"/>
  </r>
  <r>
    <n v="29"/>
    <n v="19442"/>
    <x v="0"/>
    <d v="2019-10-03T00:00:00"/>
    <x v="0"/>
    <d v="2019-10-03T00:00:00"/>
    <x v="0"/>
    <n v="0"/>
    <n v="1"/>
    <s v="KAREEN ANDREA VELASQUEZ CIFUENTES"/>
    <x v="0"/>
    <x v="0"/>
    <m/>
    <s v="Cerrado"/>
    <b v="1"/>
  </r>
  <r>
    <n v="31"/>
    <n v="19444"/>
    <x v="0"/>
    <d v="2019-10-03T00:00:00"/>
    <x v="0"/>
    <d v="2019-10-03T00:00:00"/>
    <x v="0"/>
    <n v="0"/>
    <n v="1"/>
    <s v="SHANDY GUTIERREZ ORTIZ"/>
    <x v="0"/>
    <x v="0"/>
    <m/>
    <s v="Cerrado"/>
    <b v="1"/>
  </r>
  <r>
    <n v="32"/>
    <n v="19445"/>
    <x v="0"/>
    <d v="2019-10-03T00:00:00"/>
    <x v="0"/>
    <d v="2019-10-04T00:00:00"/>
    <x v="0"/>
    <n v="1"/>
    <n v="2"/>
    <s v="Maria Auxiliadora Escobar Mercado"/>
    <x v="0"/>
    <x v="0"/>
    <m/>
    <s v="Cerrado"/>
    <b v="1"/>
  </r>
  <r>
    <n v="36"/>
    <n v="19449"/>
    <x v="1"/>
    <d v="2019-10-04T00:00:00"/>
    <x v="0"/>
    <d v="2019-10-04T00:00:00"/>
    <x v="0"/>
    <n v="0"/>
    <n v="1"/>
    <s v="Christian Fernando Valencia"/>
    <x v="0"/>
    <x v="0"/>
    <m/>
    <s v="Cerrado"/>
    <b v="1"/>
  </r>
  <r>
    <n v="38"/>
    <n v="19451"/>
    <x v="0"/>
    <d v="2019-10-04T00:00:00"/>
    <x v="0"/>
    <d v="2019-10-04T00:00:00"/>
    <x v="0"/>
    <n v="0"/>
    <n v="1"/>
    <s v="RAFAEL ANÍBAL SEGURA RAMÍREZ"/>
    <x v="0"/>
    <x v="0"/>
    <m/>
    <s v="Cerrado"/>
    <b v="1"/>
  </r>
  <r>
    <n v="39"/>
    <n v="19452"/>
    <x v="0"/>
    <d v="2019-10-04T00:00:00"/>
    <x v="0"/>
    <d v="2019-10-04T00:00:00"/>
    <x v="0"/>
    <n v="0"/>
    <n v="1"/>
    <s v="GERMAN TORRES ACEVEDO"/>
    <x v="0"/>
    <x v="0"/>
    <m/>
    <s v="Cerrado"/>
    <b v="1"/>
  </r>
  <r>
    <n v="40"/>
    <n v="19453"/>
    <x v="0"/>
    <d v="2019-10-04T00:00:00"/>
    <x v="0"/>
    <d v="2019-10-04T00:00:00"/>
    <x v="0"/>
    <n v="0"/>
    <n v="1"/>
    <s v="Cecilia Carolina Nuñez Oñate"/>
    <x v="0"/>
    <x v="0"/>
    <m/>
    <s v="Cerrado"/>
    <b v="1"/>
  </r>
  <r>
    <n v="41"/>
    <n v="19454"/>
    <x v="1"/>
    <d v="2019-10-04T00:00:00"/>
    <x v="0"/>
    <d v="2019-10-04T00:00:00"/>
    <x v="0"/>
    <n v="0"/>
    <n v="1"/>
    <s v="Johanna Soste Arias"/>
    <x v="0"/>
    <x v="0"/>
    <m/>
    <s v="Cerrado"/>
    <b v="1"/>
  </r>
  <r>
    <n v="11"/>
    <n v="19424"/>
    <x v="1"/>
    <d v="2019-10-01T00:00:00"/>
    <x v="0"/>
    <d v="2019-10-08T00:00:00"/>
    <x v="0"/>
    <n v="7"/>
    <n v="6"/>
    <s v="QUINTIN MARIO MANRIQUE"/>
    <x v="0"/>
    <x v="0"/>
    <m/>
    <s v="Cerrado"/>
    <b v="1"/>
  </r>
  <r>
    <n v="19"/>
    <n v="19432"/>
    <x v="1"/>
    <d v="2019-10-02T00:00:00"/>
    <x v="0"/>
    <d v="2019-10-08T00:00:00"/>
    <x v="0"/>
    <n v="6"/>
    <n v="5"/>
    <s v="SAUL ANTONIO ARGUMEDO"/>
    <x v="0"/>
    <x v="0"/>
    <m/>
    <s v="Cerrado"/>
    <b v="1"/>
  </r>
  <r>
    <n v="26"/>
    <n v="19439"/>
    <x v="1"/>
    <d v="2019-10-03T00:00:00"/>
    <x v="0"/>
    <d v="2019-10-08T00:00:00"/>
    <x v="0"/>
    <n v="5"/>
    <n v="4"/>
    <s v="Alvaro Diego Quiceno"/>
    <x v="0"/>
    <x v="0"/>
    <m/>
    <s v="Cerrado"/>
    <b v="1"/>
  </r>
  <r>
    <n v="30"/>
    <n v="19443"/>
    <x v="3"/>
    <d v="2019-10-03T00:00:00"/>
    <x v="0"/>
    <d v="2019-10-08T00:00:00"/>
    <x v="0"/>
    <n v="5"/>
    <n v="4"/>
    <s v="gleidis puello cardona"/>
    <x v="0"/>
    <x v="0"/>
    <m/>
    <s v="Cerrado"/>
    <b v="1"/>
  </r>
  <r>
    <n v="33"/>
    <n v="19446"/>
    <x v="1"/>
    <d v="2019-10-03T00:00:00"/>
    <x v="0"/>
    <d v="2019-10-08T00:00:00"/>
    <x v="0"/>
    <n v="5"/>
    <n v="4"/>
    <s v="ELVIA JOCABED SALDAÑA OLAYA"/>
    <x v="0"/>
    <x v="0"/>
    <m/>
    <s v="Cerrado"/>
    <b v="1"/>
  </r>
  <r>
    <n v="35"/>
    <n v="19448"/>
    <x v="1"/>
    <d v="2019-10-04T00:00:00"/>
    <x v="0"/>
    <d v="2019-10-08T00:00:00"/>
    <x v="0"/>
    <n v="4"/>
    <n v="3"/>
    <s v="JAIME RUBIANO GARCIA"/>
    <x v="0"/>
    <x v="0"/>
    <m/>
    <s v="Cerrado"/>
    <b v="1"/>
  </r>
  <r>
    <n v="37"/>
    <n v="19450"/>
    <x v="2"/>
    <d v="2019-10-04T00:00:00"/>
    <x v="0"/>
    <d v="2019-10-08T00:00:00"/>
    <x v="0"/>
    <n v="4"/>
    <n v="3"/>
    <s v="Gonzalo Hernando Olarte Jimenez"/>
    <x v="0"/>
    <x v="0"/>
    <m/>
    <s v="Cerrado"/>
    <b v="1"/>
  </r>
  <r>
    <n v="42"/>
    <n v="19455"/>
    <x v="0"/>
    <d v="2019-10-04T00:00:00"/>
    <x v="0"/>
    <d v="2019-10-08T00:00:00"/>
    <x v="0"/>
    <n v="4"/>
    <n v="3"/>
    <s v="Sirio Gisella Garcia Trujillo"/>
    <x v="0"/>
    <x v="0"/>
    <m/>
    <s v="Cerrado"/>
    <b v="1"/>
  </r>
  <r>
    <n v="43"/>
    <n v="19456"/>
    <x v="0"/>
    <d v="2019-10-04T00:00:00"/>
    <x v="0"/>
    <d v="2019-10-08T00:00:00"/>
    <x v="0"/>
    <n v="4"/>
    <n v="3"/>
    <s v="CAROL VIVIANA BERNAL SOLANO"/>
    <x v="0"/>
    <x v="0"/>
    <m/>
    <s v="Cerrado"/>
    <b v="1"/>
  </r>
  <r>
    <n v="44"/>
    <n v="19457"/>
    <x v="0"/>
    <d v="2019-10-05T00:00:00"/>
    <x v="0"/>
    <d v="2019-10-08T00:00:00"/>
    <x v="0"/>
    <n v="3"/>
    <n v="2"/>
    <s v="francisco gomez osorio"/>
    <x v="0"/>
    <x v="0"/>
    <m/>
    <s v="Cerrado"/>
    <b v="1"/>
  </r>
  <r>
    <n v="48"/>
    <n v="19461"/>
    <x v="0"/>
    <d v="2019-10-07T00:00:00"/>
    <x v="0"/>
    <d v="2019-10-08T00:00:00"/>
    <x v="0"/>
    <n v="1"/>
    <n v="2"/>
    <s v="MARCELA ZARAZA VALENCIA"/>
    <x v="0"/>
    <x v="0"/>
    <m/>
    <s v="Cerrado"/>
    <b v="1"/>
  </r>
  <r>
    <n v="50"/>
    <n v="19463"/>
    <x v="0"/>
    <d v="2019-10-07T00:00:00"/>
    <x v="0"/>
    <d v="2019-10-08T00:00:00"/>
    <x v="0"/>
    <n v="1"/>
    <n v="2"/>
    <s v="ANGELA MARIA JIMENEZ CAMARGO"/>
    <x v="0"/>
    <x v="0"/>
    <m/>
    <s v="Cerrado"/>
    <b v="1"/>
  </r>
  <r>
    <n v="51"/>
    <n v="19464"/>
    <x v="0"/>
    <d v="2019-10-07T00:00:00"/>
    <x v="0"/>
    <d v="2019-10-08T00:00:00"/>
    <x v="0"/>
    <n v="1"/>
    <n v="2"/>
    <s v="Julian Montealegre"/>
    <x v="0"/>
    <x v="0"/>
    <m/>
    <s v="Cerrado"/>
    <b v="1"/>
  </r>
  <r>
    <n v="54"/>
    <n v="19467"/>
    <x v="0"/>
    <d v="2019-10-07T00:00:00"/>
    <x v="0"/>
    <d v="2019-10-08T00:00:00"/>
    <x v="0"/>
    <n v="1"/>
    <n v="2"/>
    <s v="ANA PATRICIA SANCHEZ PORRAS"/>
    <x v="0"/>
    <x v="0"/>
    <m/>
    <s v="Cerrado"/>
    <b v="1"/>
  </r>
  <r>
    <n v="57"/>
    <n v="19470"/>
    <x v="0"/>
    <d v="2019-10-08T00:00:00"/>
    <x v="0"/>
    <d v="2019-10-08T00:00:00"/>
    <x v="0"/>
    <n v="0"/>
    <n v="1"/>
    <s v="DAVID MEJIA MONTOYA"/>
    <x v="0"/>
    <x v="0"/>
    <m/>
    <s v="Cerrado"/>
    <b v="1"/>
  </r>
  <r>
    <n v="58"/>
    <n v="19471"/>
    <x v="0"/>
    <d v="2019-10-08T00:00:00"/>
    <x v="0"/>
    <d v="2019-10-08T00:00:00"/>
    <x v="0"/>
    <n v="0"/>
    <n v="1"/>
    <s v="Sara Lucia Urrego Giraldo"/>
    <x v="0"/>
    <x v="0"/>
    <m/>
    <s v="Cerrado"/>
    <b v="1"/>
  </r>
  <r>
    <n v="59"/>
    <n v="19472"/>
    <x v="0"/>
    <d v="2019-10-08T00:00:00"/>
    <x v="0"/>
    <d v="2019-10-08T00:00:00"/>
    <x v="0"/>
    <n v="0"/>
    <n v="1"/>
    <s v="vitor guzman"/>
    <x v="0"/>
    <x v="0"/>
    <m/>
    <s v="Cerrado"/>
    <b v="1"/>
  </r>
  <r>
    <n v="62"/>
    <n v="19475"/>
    <x v="0"/>
    <d v="2019-10-08T00:00:00"/>
    <x v="0"/>
    <d v="2019-10-08T00:00:00"/>
    <x v="0"/>
    <n v="0"/>
    <n v="1"/>
    <s v="JORGE TORRES"/>
    <x v="0"/>
    <x v="0"/>
    <m/>
    <s v="Cerrado"/>
    <b v="1"/>
  </r>
  <r>
    <n v="63"/>
    <n v="19476"/>
    <x v="0"/>
    <d v="2019-10-08T00:00:00"/>
    <x v="0"/>
    <d v="2019-10-08T00:00:00"/>
    <x v="0"/>
    <n v="0"/>
    <n v="1"/>
    <s v="Andrea carolina Jiménez Arévalo"/>
    <x v="0"/>
    <x v="0"/>
    <m/>
    <s v="Cerrado"/>
    <b v="1"/>
  </r>
  <r>
    <n v="64"/>
    <n v="19477"/>
    <x v="0"/>
    <d v="2019-10-08T00:00:00"/>
    <x v="0"/>
    <d v="2019-10-08T00:00:00"/>
    <x v="0"/>
    <n v="0"/>
    <n v="1"/>
    <s v="Isabel Cristina Escobar Arellano"/>
    <x v="0"/>
    <x v="0"/>
    <m/>
    <s v="Cerrado"/>
    <b v="1"/>
  </r>
  <r>
    <n v="67"/>
    <n v="19480"/>
    <x v="1"/>
    <d v="2019-10-08T00:00:00"/>
    <x v="0"/>
    <d v="2019-10-09T00:00:00"/>
    <x v="0"/>
    <n v="1"/>
    <n v="2"/>
    <s v="edgar rodriguez"/>
    <x v="0"/>
    <x v="0"/>
    <m/>
    <s v="Cerrado"/>
    <b v="1"/>
  </r>
  <r>
    <n v="70"/>
    <n v="19483"/>
    <x v="0"/>
    <d v="2019-10-09T00:00:00"/>
    <x v="0"/>
    <d v="2019-10-09T00:00:00"/>
    <x v="0"/>
    <n v="0"/>
    <n v="1"/>
    <s v="martha benavides"/>
    <x v="0"/>
    <x v="0"/>
    <m/>
    <s v="Cerrado"/>
    <b v="1"/>
  </r>
  <r>
    <n v="71"/>
    <n v="19484"/>
    <x v="0"/>
    <d v="2019-10-09T00:00:00"/>
    <x v="0"/>
    <d v="2019-10-09T00:00:00"/>
    <x v="0"/>
    <n v="0"/>
    <n v="1"/>
    <s v="SLENDY KATHERINE ARCINIEGAS FAJARDO"/>
    <x v="0"/>
    <x v="0"/>
    <m/>
    <s v="Cerrado"/>
    <b v="1"/>
  </r>
  <r>
    <n v="74"/>
    <n v="19487"/>
    <x v="0"/>
    <d v="2019-10-09T00:00:00"/>
    <x v="0"/>
    <d v="2019-10-09T00:00:00"/>
    <x v="0"/>
    <n v="0"/>
    <n v="1"/>
    <s v="Julio Ernesto Cepeda Garzón"/>
    <x v="0"/>
    <x v="0"/>
    <m/>
    <s v="Cerrado"/>
    <b v="1"/>
  </r>
  <r>
    <n v="76"/>
    <n v="19489"/>
    <x v="0"/>
    <d v="2019-10-09T00:00:00"/>
    <x v="0"/>
    <d v="2019-10-09T00:00:00"/>
    <x v="0"/>
    <n v="0"/>
    <n v="1"/>
    <s v="MANUELA GUTIERREZ GIRALDO"/>
    <x v="0"/>
    <x v="0"/>
    <m/>
    <s v="Cerrado"/>
    <b v="1"/>
  </r>
  <r>
    <n v="78"/>
    <n v="19491"/>
    <x v="0"/>
    <d v="2019-10-09T00:00:00"/>
    <x v="0"/>
    <d v="2019-10-10T00:00:00"/>
    <x v="0"/>
    <n v="1"/>
    <n v="2"/>
    <s v="EMMA CECILIA ROA PARRA"/>
    <x v="0"/>
    <x v="0"/>
    <m/>
    <s v="Cerrado"/>
    <b v="1"/>
  </r>
  <r>
    <n v="79"/>
    <n v="19492"/>
    <x v="0"/>
    <d v="2019-10-09T00:00:00"/>
    <x v="0"/>
    <d v="2019-10-10T00:00:00"/>
    <x v="0"/>
    <n v="1"/>
    <n v="2"/>
    <s v="Alberto César Beltrán Otálora"/>
    <x v="0"/>
    <x v="0"/>
    <m/>
    <s v="Cerrado"/>
    <b v="1"/>
  </r>
  <r>
    <n v="80"/>
    <n v="19493"/>
    <x v="0"/>
    <d v="2019-10-09T00:00:00"/>
    <x v="0"/>
    <d v="2019-10-10T00:00:00"/>
    <x v="0"/>
    <n v="1"/>
    <n v="2"/>
    <s v="Pedro Leon"/>
    <x v="0"/>
    <x v="0"/>
    <m/>
    <s v="Cerrado"/>
    <b v="1"/>
  </r>
  <r>
    <n v="82"/>
    <n v="19495"/>
    <x v="0"/>
    <d v="2019-10-10T00:00:00"/>
    <x v="0"/>
    <d v="2019-10-10T00:00:00"/>
    <x v="0"/>
    <n v="0"/>
    <n v="1"/>
    <s v="Carlos Andrés Betancourt Villoria"/>
    <x v="0"/>
    <x v="0"/>
    <m/>
    <s v="Cerrado"/>
    <b v="1"/>
  </r>
  <r>
    <n v="85"/>
    <n v="19498"/>
    <x v="0"/>
    <d v="2019-10-10T00:00:00"/>
    <x v="0"/>
    <d v="2019-10-11T00:00:00"/>
    <x v="0"/>
    <n v="1"/>
    <n v="2"/>
    <s v="Diana Patricia Cespedes Morales"/>
    <x v="0"/>
    <x v="0"/>
    <m/>
    <s v="Cerrado"/>
    <b v="1"/>
  </r>
  <r>
    <n v="87"/>
    <n v="19500"/>
    <x v="0"/>
    <d v="2019-10-10T00:00:00"/>
    <x v="0"/>
    <d v="2019-10-11T00:00:00"/>
    <x v="0"/>
    <n v="1"/>
    <n v="2"/>
    <s v="Kelly Vanessa Salazar Castillo"/>
    <x v="0"/>
    <x v="0"/>
    <m/>
    <s v="Cerrado"/>
    <b v="1"/>
  </r>
  <r>
    <n v="88"/>
    <n v="19501"/>
    <x v="0"/>
    <d v="2019-10-10T00:00:00"/>
    <x v="0"/>
    <d v="2019-10-11T00:00:00"/>
    <x v="0"/>
    <n v="1"/>
    <n v="2"/>
    <s v="santiago diaz"/>
    <x v="0"/>
    <x v="0"/>
    <m/>
    <s v="Cerrado"/>
    <b v="1"/>
  </r>
  <r>
    <n v="89"/>
    <n v="19502"/>
    <x v="0"/>
    <d v="2019-10-11T00:00:00"/>
    <x v="0"/>
    <d v="2019-10-11T00:00:00"/>
    <x v="0"/>
    <n v="0"/>
    <n v="1"/>
    <s v="Renso Duvan Aponte Mendoza"/>
    <x v="0"/>
    <x v="0"/>
    <m/>
    <s v="Cerrado"/>
    <b v="1"/>
  </r>
  <r>
    <n v="90"/>
    <n v="19503"/>
    <x v="0"/>
    <d v="2019-10-11T00:00:00"/>
    <x v="0"/>
    <d v="2019-10-11T00:00:00"/>
    <x v="0"/>
    <n v="0"/>
    <n v="1"/>
    <s v="ANDREA CARDENAS"/>
    <x v="0"/>
    <x v="0"/>
    <m/>
    <s v="Cerrado"/>
    <b v="1"/>
  </r>
  <r>
    <n v="91"/>
    <n v="19504"/>
    <x v="0"/>
    <d v="2019-10-11T00:00:00"/>
    <x v="0"/>
    <d v="2019-10-11T00:00:00"/>
    <x v="0"/>
    <n v="0"/>
    <n v="1"/>
    <s v="MYRIAM CAICEDO"/>
    <x v="0"/>
    <x v="0"/>
    <m/>
    <s v="Cerrado"/>
    <b v="1"/>
  </r>
  <r>
    <n v="93"/>
    <n v="19506"/>
    <x v="0"/>
    <d v="2019-10-11T00:00:00"/>
    <x v="0"/>
    <d v="2019-10-11T00:00:00"/>
    <x v="0"/>
    <n v="0"/>
    <n v="1"/>
    <s v="CRISTIAN CAMILO MUÑOZ PATIÑO"/>
    <x v="0"/>
    <x v="0"/>
    <m/>
    <s v="Cerrado"/>
    <b v="1"/>
  </r>
  <r>
    <n v="45"/>
    <n v="19458"/>
    <x v="1"/>
    <d v="2019-10-05T00:00:00"/>
    <x v="0"/>
    <d v="2019-10-16T00:00:00"/>
    <x v="0"/>
    <n v="11"/>
    <n v="8"/>
    <s v="Oswaldo rubiano"/>
    <x v="0"/>
    <x v="0"/>
    <m/>
    <s v="Cerrado"/>
    <b v="1"/>
  </r>
  <r>
    <n v="47"/>
    <n v="19460"/>
    <x v="1"/>
    <d v="2019-10-07T00:00:00"/>
    <x v="0"/>
    <d v="2019-10-16T00:00:00"/>
    <x v="0"/>
    <n v="9"/>
    <n v="8"/>
    <s v="Jacqueline Maestre Orozco"/>
    <x v="0"/>
    <x v="0"/>
    <m/>
    <s v="Cerrado"/>
    <b v="1"/>
  </r>
  <r>
    <n v="52"/>
    <n v="19465"/>
    <x v="1"/>
    <d v="2019-10-07T00:00:00"/>
    <x v="0"/>
    <d v="2019-10-16T00:00:00"/>
    <x v="0"/>
    <n v="9"/>
    <n v="8"/>
    <s v="Yaidy carolina carrasco castellanos"/>
    <x v="0"/>
    <x v="0"/>
    <m/>
    <s v="Cerrado"/>
    <b v="1"/>
  </r>
  <r>
    <n v="56"/>
    <n v="19469"/>
    <x v="1"/>
    <d v="2019-10-08T00:00:00"/>
    <x v="0"/>
    <d v="2019-10-16T00:00:00"/>
    <x v="0"/>
    <n v="8"/>
    <n v="7"/>
    <s v="CARLOS ERNESTO LOSADA MORANTES"/>
    <x v="0"/>
    <x v="0"/>
    <m/>
    <s v="Cerrado"/>
    <b v="1"/>
  </r>
  <r>
    <n v="60"/>
    <n v="19473"/>
    <x v="1"/>
    <d v="2019-10-08T00:00:00"/>
    <x v="0"/>
    <d v="2019-10-16T00:00:00"/>
    <x v="0"/>
    <n v="8"/>
    <n v="7"/>
    <s v="Luz Stella Vidal"/>
    <x v="0"/>
    <x v="0"/>
    <m/>
    <s v="Cerrado"/>
    <b v="1"/>
  </r>
  <r>
    <n v="96"/>
    <n v="19509"/>
    <x v="0"/>
    <d v="2019-10-11T00:00:00"/>
    <x v="0"/>
    <d v="2019-10-16T00:00:00"/>
    <x v="0"/>
    <n v="5"/>
    <n v="4"/>
    <s v="José David Velasco Giraldo"/>
    <x v="0"/>
    <x v="0"/>
    <m/>
    <s v="Cerrado"/>
    <b v="1"/>
  </r>
  <r>
    <n v="97"/>
    <n v="19510"/>
    <x v="0"/>
    <d v="2019-10-12T00:00:00"/>
    <x v="0"/>
    <d v="2019-10-16T00:00:00"/>
    <x v="0"/>
    <n v="4"/>
    <n v="3"/>
    <s v="JAIME OBREGON BRAVO"/>
    <x v="0"/>
    <x v="0"/>
    <m/>
    <s v="Cerrado"/>
    <b v="1"/>
  </r>
  <r>
    <n v="99"/>
    <n v="19512"/>
    <x v="0"/>
    <d v="2019-10-14T00:00:00"/>
    <x v="0"/>
    <d v="2019-10-16T00:00:00"/>
    <x v="0"/>
    <n v="2"/>
    <n v="3"/>
    <s v="Camilo Andrés Franco Castillo"/>
    <x v="0"/>
    <x v="0"/>
    <m/>
    <s v="Cerrado"/>
    <b v="1"/>
  </r>
  <r>
    <n v="101"/>
    <n v="19514"/>
    <x v="0"/>
    <d v="2019-10-15T00:00:00"/>
    <x v="0"/>
    <d v="2019-10-16T00:00:00"/>
    <x v="0"/>
    <n v="1"/>
    <n v="2"/>
    <s v="ANA MARIA MONTOYA"/>
    <x v="0"/>
    <x v="0"/>
    <m/>
    <s v="Cerrado"/>
    <b v="1"/>
  </r>
  <r>
    <n v="102"/>
    <n v="19515"/>
    <x v="0"/>
    <d v="2019-10-15T00:00:00"/>
    <x v="0"/>
    <d v="2019-10-16T00:00:00"/>
    <x v="0"/>
    <n v="1"/>
    <n v="2"/>
    <s v="JUAN CARLOS PARRA RINCON"/>
    <x v="0"/>
    <x v="0"/>
    <m/>
    <s v="Cerrado"/>
    <b v="1"/>
  </r>
  <r>
    <n v="104"/>
    <n v="19517"/>
    <x v="0"/>
    <d v="2019-10-15T00:00:00"/>
    <x v="0"/>
    <d v="2019-10-16T00:00:00"/>
    <x v="0"/>
    <n v="1"/>
    <n v="2"/>
    <s v="CRISTIAN CAMILO SALAZAR GALLEGO"/>
    <x v="0"/>
    <x v="0"/>
    <m/>
    <s v="Cerrado"/>
    <b v="1"/>
  </r>
  <r>
    <n v="108"/>
    <n v="19521"/>
    <x v="0"/>
    <d v="2019-10-15T00:00:00"/>
    <x v="0"/>
    <d v="2019-10-16T00:00:00"/>
    <x v="0"/>
    <n v="1"/>
    <n v="2"/>
    <s v="CESAR ADOLFO ROJAS HUERTAS"/>
    <x v="0"/>
    <x v="0"/>
    <m/>
    <s v="Cerrado"/>
    <b v="1"/>
  </r>
  <r>
    <n v="109"/>
    <n v="19522"/>
    <x v="0"/>
    <d v="2019-10-15T00:00:00"/>
    <x v="0"/>
    <d v="2019-10-16T00:00:00"/>
    <x v="0"/>
    <n v="1"/>
    <n v="2"/>
    <s v="LUIS ERNESTO RAMIREZ HERNANDEZ"/>
    <x v="0"/>
    <x v="0"/>
    <m/>
    <s v="Cerrado"/>
    <b v="1"/>
  </r>
  <r>
    <n v="111"/>
    <n v="19524"/>
    <x v="0"/>
    <d v="2019-10-15T00:00:00"/>
    <x v="0"/>
    <d v="2019-10-16T00:00:00"/>
    <x v="0"/>
    <n v="1"/>
    <n v="2"/>
    <s v="Camilo Andrés Franco Castillo"/>
    <x v="0"/>
    <x v="0"/>
    <m/>
    <s v="Cerrado"/>
    <b v="1"/>
  </r>
  <r>
    <n v="113"/>
    <n v="19526"/>
    <x v="0"/>
    <d v="2019-10-16T00:00:00"/>
    <x v="0"/>
    <d v="2019-10-16T00:00:00"/>
    <x v="0"/>
    <n v="0"/>
    <n v="1"/>
    <s v="Diana Lorena Bautista Pedraza"/>
    <x v="0"/>
    <x v="0"/>
    <m/>
    <s v="Cerrado"/>
    <b v="1"/>
  </r>
  <r>
    <n v="114"/>
    <n v="19527"/>
    <x v="0"/>
    <d v="2019-10-16T00:00:00"/>
    <x v="0"/>
    <d v="2019-10-16T00:00:00"/>
    <x v="0"/>
    <n v="0"/>
    <n v="1"/>
    <s v="johan sebastian bermont correa"/>
    <x v="0"/>
    <x v="0"/>
    <m/>
    <s v="Cerrado"/>
    <b v="1"/>
  </r>
  <r>
    <n v="115"/>
    <n v="19528"/>
    <x v="0"/>
    <d v="2019-10-16T00:00:00"/>
    <x v="0"/>
    <d v="2019-10-16T00:00:00"/>
    <x v="0"/>
    <n v="0"/>
    <n v="1"/>
    <s v="FERNANDO TOCASUCHE"/>
    <x v="0"/>
    <x v="0"/>
    <m/>
    <s v="Cerrado"/>
    <b v="1"/>
  </r>
  <r>
    <n v="105"/>
    <n v="19518"/>
    <x v="1"/>
    <d v="2019-10-15T00:00:00"/>
    <x v="0"/>
    <d v="2019-10-17T00:00:00"/>
    <x v="0"/>
    <n v="2"/>
    <n v="3"/>
    <s v="jimmy nieto osorio"/>
    <x v="0"/>
    <x v="0"/>
    <m/>
    <s v="Cerrado"/>
    <b v="1"/>
  </r>
  <r>
    <n v="119"/>
    <n v="19532"/>
    <x v="0"/>
    <d v="2019-10-16T00:00:00"/>
    <x v="0"/>
    <d v="2019-10-17T00:00:00"/>
    <x v="0"/>
    <n v="1"/>
    <n v="2"/>
    <s v="ANYTA CAMILA MOSQUERA BETANCOURT"/>
    <x v="0"/>
    <x v="0"/>
    <m/>
    <s v="Cerrado"/>
    <b v="1"/>
  </r>
  <r>
    <n v="120"/>
    <n v="19533"/>
    <x v="3"/>
    <d v="2019-10-16T00:00:00"/>
    <x v="0"/>
    <d v="2019-10-17T00:00:00"/>
    <x v="0"/>
    <n v="1"/>
    <n v="2"/>
    <s v="MALDONADO PAJARO NESTOR"/>
    <x v="0"/>
    <x v="0"/>
    <m/>
    <s v="Cerrado"/>
    <b v="1"/>
  </r>
  <r>
    <n v="122"/>
    <n v="19535"/>
    <x v="0"/>
    <d v="2019-10-17T00:00:00"/>
    <x v="0"/>
    <d v="2019-10-17T00:00:00"/>
    <x v="0"/>
    <n v="0"/>
    <n v="1"/>
    <s v="KAREN ANDREA HOME CHAVARRO"/>
    <x v="0"/>
    <x v="0"/>
    <m/>
    <s v="Cerrado"/>
    <b v="1"/>
  </r>
  <r>
    <n v="49"/>
    <n v="19462"/>
    <x v="2"/>
    <d v="2019-10-07T00:00:00"/>
    <x v="0"/>
    <d v="2019-10-22T00:00:00"/>
    <x v="0"/>
    <n v="15"/>
    <n v="12"/>
    <s v="jose luis ortega aponte"/>
    <x v="0"/>
    <x v="0"/>
    <m/>
    <s v="Cerrado"/>
    <b v="1"/>
  </r>
  <r>
    <n v="61"/>
    <n v="19474"/>
    <x v="1"/>
    <d v="2019-10-08T00:00:00"/>
    <x v="0"/>
    <d v="2019-10-22T00:00:00"/>
    <x v="0"/>
    <n v="14"/>
    <n v="11"/>
    <s v="Alina Maria Calderon"/>
    <x v="0"/>
    <x v="0"/>
    <m/>
    <s v="Cerrado"/>
    <b v="1"/>
  </r>
  <r>
    <n v="65"/>
    <n v="19478"/>
    <x v="1"/>
    <d v="2019-10-08T00:00:00"/>
    <x v="0"/>
    <d v="2019-10-22T00:00:00"/>
    <x v="0"/>
    <n v="14"/>
    <n v="11"/>
    <s v="María paulina Tamayo hoyos"/>
    <x v="0"/>
    <x v="0"/>
    <m/>
    <s v="Cerrado"/>
    <b v="1"/>
  </r>
  <r>
    <n v="66"/>
    <n v="19479"/>
    <x v="1"/>
    <d v="2019-10-08T00:00:00"/>
    <x v="0"/>
    <d v="2019-10-22T00:00:00"/>
    <x v="0"/>
    <n v="14"/>
    <n v="11"/>
    <s v="juan camilo mesa"/>
    <x v="0"/>
    <x v="0"/>
    <m/>
    <s v="Cerrado"/>
    <b v="1"/>
  </r>
  <r>
    <n v="68"/>
    <n v="19481"/>
    <x v="1"/>
    <d v="2019-10-08T00:00:00"/>
    <x v="0"/>
    <d v="2019-10-22T00:00:00"/>
    <x v="0"/>
    <n v="14"/>
    <n v="11"/>
    <s v="SANDRA PATRICIA SANTOS"/>
    <x v="0"/>
    <x v="0"/>
    <m/>
    <s v="Cerrado"/>
    <b v="1"/>
  </r>
  <r>
    <n v="69"/>
    <n v="19482"/>
    <x v="3"/>
    <d v="2019-10-09T00:00:00"/>
    <x v="0"/>
    <d v="2019-10-22T00:00:00"/>
    <x v="0"/>
    <n v="13"/>
    <n v="10"/>
    <s v="Valentina Vasco Cardona"/>
    <x v="0"/>
    <x v="0"/>
    <m/>
    <s v="Cerrado"/>
    <b v="1"/>
  </r>
  <r>
    <n v="72"/>
    <n v="19485"/>
    <x v="1"/>
    <d v="2019-10-09T00:00:00"/>
    <x v="0"/>
    <d v="2019-10-22T00:00:00"/>
    <x v="0"/>
    <n v="13"/>
    <n v="10"/>
    <s v="Adrián Jesús Ramírez Díaz"/>
    <x v="0"/>
    <x v="0"/>
    <m/>
    <s v="Cerrado"/>
    <b v="1"/>
  </r>
  <r>
    <n v="75"/>
    <n v="19488"/>
    <x v="3"/>
    <d v="2019-10-09T00:00:00"/>
    <x v="0"/>
    <d v="2019-10-22T00:00:00"/>
    <x v="0"/>
    <n v="13"/>
    <n v="10"/>
    <s v="Diego Lozano"/>
    <x v="0"/>
    <x v="0"/>
    <m/>
    <s v="Cerrado"/>
    <b v="1"/>
  </r>
  <r>
    <n v="77"/>
    <n v="19490"/>
    <x v="1"/>
    <d v="2019-10-09T00:00:00"/>
    <x v="0"/>
    <d v="2019-10-22T00:00:00"/>
    <x v="0"/>
    <n v="13"/>
    <n v="10"/>
    <s v="DAVID MOISES CARDONA"/>
    <x v="0"/>
    <x v="0"/>
    <m/>
    <s v="Cerrado"/>
    <b v="1"/>
  </r>
  <r>
    <n v="83"/>
    <n v="19496"/>
    <x v="1"/>
    <d v="2019-10-10T00:00:00"/>
    <x v="0"/>
    <d v="2019-10-22T00:00:00"/>
    <x v="0"/>
    <n v="12"/>
    <n v="9"/>
    <s v="nubia gonzalez"/>
    <x v="0"/>
    <x v="0"/>
    <m/>
    <s v="Cerrado"/>
    <b v="1"/>
  </r>
  <r>
    <n v="84"/>
    <n v="19497"/>
    <x v="3"/>
    <d v="2019-10-10T00:00:00"/>
    <x v="0"/>
    <d v="2019-10-22T00:00:00"/>
    <x v="0"/>
    <n v="12"/>
    <n v="9"/>
    <s v="JULIANA"/>
    <x v="0"/>
    <x v="0"/>
    <m/>
    <s v="Cerrado"/>
    <b v="1"/>
  </r>
  <r>
    <n v="86"/>
    <n v="19499"/>
    <x v="1"/>
    <d v="2019-10-10T00:00:00"/>
    <x v="0"/>
    <d v="2019-10-22T00:00:00"/>
    <x v="0"/>
    <n v="12"/>
    <n v="9"/>
    <s v="EDUARD MEJIA CASTILLO"/>
    <x v="0"/>
    <x v="0"/>
    <m/>
    <s v="Cerrado"/>
    <b v="1"/>
  </r>
  <r>
    <n v="92"/>
    <n v="19505"/>
    <x v="1"/>
    <d v="2019-10-11T00:00:00"/>
    <x v="0"/>
    <d v="2019-10-22T00:00:00"/>
    <x v="0"/>
    <n v="11"/>
    <n v="8"/>
    <s v="SERVICIOS MEDICOS CONFIABLES S.A.S."/>
    <x v="0"/>
    <x v="0"/>
    <m/>
    <s v="Cerrado"/>
    <b v="1"/>
  </r>
  <r>
    <n v="94"/>
    <n v="19507"/>
    <x v="1"/>
    <d v="2019-10-11T00:00:00"/>
    <x v="0"/>
    <d v="2019-10-22T00:00:00"/>
    <x v="0"/>
    <n v="11"/>
    <n v="8"/>
    <s v="Luz Stella Altamar Caycedo"/>
    <x v="0"/>
    <x v="0"/>
    <m/>
    <s v="Cerrado"/>
    <b v="1"/>
  </r>
  <r>
    <n v="103"/>
    <n v="19516"/>
    <x v="1"/>
    <d v="2019-10-15T00:00:00"/>
    <x v="0"/>
    <d v="2019-10-22T00:00:00"/>
    <x v="0"/>
    <n v="7"/>
    <n v="6"/>
    <s v="CRISTIAN CAMILO SALAZAR GALLEGO"/>
    <x v="0"/>
    <x v="0"/>
    <m/>
    <s v="Cerrado"/>
    <b v="1"/>
  </r>
  <r>
    <n v="129"/>
    <n v="19542"/>
    <x v="1"/>
    <d v="2019-10-17T00:00:00"/>
    <x v="0"/>
    <d v="2019-10-22T00:00:00"/>
    <x v="0"/>
    <n v="5"/>
    <n v="4"/>
    <s v="DAVID MOISES CARDONA"/>
    <x v="0"/>
    <x v="0"/>
    <m/>
    <s v="Cerrado"/>
    <b v="1"/>
  </r>
  <r>
    <n v="14"/>
    <n v="19427"/>
    <x v="1"/>
    <d v="2019-10-02T00:00:00"/>
    <x v="0"/>
    <d v="2019-10-24T00:00:00"/>
    <x v="0"/>
    <n v="22"/>
    <n v="17"/>
    <s v="Juan Pablo Barrera Cobaleda"/>
    <x v="0"/>
    <x v="0"/>
    <m/>
    <s v="Cerrado"/>
    <b v="1"/>
  </r>
  <r>
    <n v="98"/>
    <n v="19511"/>
    <x v="1"/>
    <d v="2019-10-12T00:00:00"/>
    <x v="0"/>
    <d v="2019-10-24T00:00:00"/>
    <x v="0"/>
    <n v="12"/>
    <n v="9"/>
    <s v="ricardo andres parra gaona"/>
    <x v="0"/>
    <x v="0"/>
    <m/>
    <s v="Cerrado"/>
    <b v="1"/>
  </r>
  <r>
    <n v="107"/>
    <n v="19520"/>
    <x v="3"/>
    <d v="2019-10-15T00:00:00"/>
    <x v="0"/>
    <d v="2019-10-24T00:00:00"/>
    <x v="0"/>
    <n v="9"/>
    <n v="8"/>
    <s v="Fabio Adolfo Ceballes Cuenca"/>
    <x v="0"/>
    <x v="0"/>
    <m/>
    <s v="Cerrado"/>
    <b v="1"/>
  </r>
  <r>
    <n v="116"/>
    <n v="19529"/>
    <x v="3"/>
    <d v="2019-10-16T00:00:00"/>
    <x v="0"/>
    <d v="2019-10-24T00:00:00"/>
    <x v="0"/>
    <n v="8"/>
    <n v="7"/>
    <s v="Monica Ramirez Duque"/>
    <x v="0"/>
    <x v="0"/>
    <m/>
    <s v="Cerrado"/>
    <b v="1"/>
  </r>
  <r>
    <n v="118"/>
    <n v="19531"/>
    <x v="1"/>
    <d v="2019-10-16T00:00:00"/>
    <x v="0"/>
    <d v="2019-10-24T00:00:00"/>
    <x v="0"/>
    <n v="8"/>
    <n v="7"/>
    <s v="CESAR AUGUSTO CAMELO RAMOS"/>
    <x v="0"/>
    <x v="0"/>
    <m/>
    <s v="Cerrado"/>
    <b v="1"/>
  </r>
  <r>
    <n v="125"/>
    <n v="19538"/>
    <x v="1"/>
    <d v="2019-10-17T00:00:00"/>
    <x v="0"/>
    <d v="2019-10-25T00:00:00"/>
    <x v="0"/>
    <n v="8"/>
    <n v="7"/>
    <s v="MITZZI RIAÑO"/>
    <x v="0"/>
    <x v="0"/>
    <m/>
    <s v="Cerrado"/>
    <b v="1"/>
  </r>
  <r>
    <n v="128"/>
    <n v="19541"/>
    <x v="0"/>
    <d v="2019-10-17T00:00:00"/>
    <x v="0"/>
    <d v="2019-10-25T00:00:00"/>
    <x v="0"/>
    <n v="8"/>
    <n v="7"/>
    <s v="ANDRES DAZA SANCHEZ"/>
    <x v="0"/>
    <x v="0"/>
    <m/>
    <s v="Cerrado"/>
    <b v="1"/>
  </r>
  <r>
    <n v="130"/>
    <n v="19543"/>
    <x v="0"/>
    <d v="2019-10-17T00:00:00"/>
    <x v="0"/>
    <d v="2019-10-25T00:00:00"/>
    <x v="0"/>
    <n v="8"/>
    <n v="7"/>
    <s v="NILSON MIGUEL PORRAS BAEZ"/>
    <x v="0"/>
    <x v="0"/>
    <m/>
    <s v="Cerrado"/>
    <b v="1"/>
  </r>
  <r>
    <n v="131"/>
    <n v="19544"/>
    <x v="0"/>
    <d v="2019-10-17T00:00:00"/>
    <x v="0"/>
    <d v="2019-10-25T00:00:00"/>
    <x v="0"/>
    <n v="8"/>
    <n v="7"/>
    <s v="karen ramirez ruiz"/>
    <x v="0"/>
    <x v="0"/>
    <m/>
    <s v="Cerrado"/>
    <b v="1"/>
  </r>
  <r>
    <n v="134"/>
    <n v="19547"/>
    <x v="0"/>
    <d v="2019-10-18T00:00:00"/>
    <x v="0"/>
    <d v="2019-10-25T00:00:00"/>
    <x v="0"/>
    <n v="7"/>
    <n v="6"/>
    <s v="JUAN CARLOS SOLARTE CUJAR"/>
    <x v="0"/>
    <x v="0"/>
    <m/>
    <s v="Cerrado"/>
    <b v="1"/>
  </r>
  <r>
    <n v="135"/>
    <n v="19548"/>
    <x v="0"/>
    <d v="2019-10-18T00:00:00"/>
    <x v="0"/>
    <d v="2019-10-25T00:00:00"/>
    <x v="0"/>
    <n v="7"/>
    <n v="6"/>
    <s v="Alejandra Laverde Acevedo"/>
    <x v="0"/>
    <x v="0"/>
    <m/>
    <s v="Cerrado"/>
    <b v="1"/>
  </r>
  <r>
    <n v="137"/>
    <n v="19550"/>
    <x v="0"/>
    <d v="2019-10-18T00:00:00"/>
    <x v="0"/>
    <d v="2019-10-25T00:00:00"/>
    <x v="0"/>
    <n v="7"/>
    <n v="6"/>
    <s v="laura natalia gil vega"/>
    <x v="0"/>
    <x v="0"/>
    <m/>
    <s v="Cerrado"/>
    <b v="1"/>
  </r>
  <r>
    <n v="140"/>
    <n v="19553"/>
    <x v="0"/>
    <d v="2019-10-18T00:00:00"/>
    <x v="0"/>
    <d v="2019-10-25T00:00:00"/>
    <x v="0"/>
    <n v="7"/>
    <n v="6"/>
    <s v="NICOLAS PARRA"/>
    <x v="0"/>
    <x v="0"/>
    <m/>
    <s v="Cerrado"/>
    <b v="1"/>
  </r>
  <r>
    <n v="142"/>
    <n v="19555"/>
    <x v="0"/>
    <d v="2019-10-20T00:00:00"/>
    <x v="0"/>
    <d v="2019-10-25T00:00:00"/>
    <x v="0"/>
    <n v="5"/>
    <n v="5"/>
    <s v="Beatriz Bustamante"/>
    <x v="0"/>
    <x v="0"/>
    <m/>
    <s v="Cerrado"/>
    <b v="1"/>
  </r>
  <r>
    <n v="143"/>
    <n v="19556"/>
    <x v="0"/>
    <d v="2019-10-20T00:00:00"/>
    <x v="0"/>
    <d v="2019-10-25T00:00:00"/>
    <x v="0"/>
    <n v="5"/>
    <n v="5"/>
    <s v="Camilo Andrés Franco Castillo"/>
    <x v="0"/>
    <x v="0"/>
    <m/>
    <s v="Cerrado"/>
    <b v="1"/>
  </r>
  <r>
    <n v="145"/>
    <n v="19558"/>
    <x v="0"/>
    <d v="2019-10-20T00:00:00"/>
    <x v="0"/>
    <d v="2019-10-25T00:00:00"/>
    <x v="0"/>
    <n v="5"/>
    <n v="5"/>
    <s v="GUSTAVO BUSTOS"/>
    <x v="0"/>
    <x v="0"/>
    <m/>
    <s v="Cerrado"/>
    <b v="1"/>
  </r>
  <r>
    <n v="147"/>
    <n v="19560"/>
    <x v="0"/>
    <d v="2019-10-21T00:00:00"/>
    <x v="0"/>
    <d v="2019-10-25T00:00:00"/>
    <x v="0"/>
    <n v="4"/>
    <n v="5"/>
    <s v="CRISTINA GAVILANES"/>
    <x v="0"/>
    <x v="0"/>
    <m/>
    <s v="Cerrado"/>
    <b v="1"/>
  </r>
  <r>
    <n v="150"/>
    <n v="19563"/>
    <x v="0"/>
    <d v="2019-10-21T00:00:00"/>
    <x v="0"/>
    <d v="2019-10-25T00:00:00"/>
    <x v="0"/>
    <n v="4"/>
    <n v="5"/>
    <s v="Christian Gomez Redondo"/>
    <x v="0"/>
    <x v="0"/>
    <m/>
    <s v="Cerrado"/>
    <b v="1"/>
  </r>
  <r>
    <n v="151"/>
    <n v="19564"/>
    <x v="3"/>
    <d v="2019-10-21T00:00:00"/>
    <x v="0"/>
    <d v="2019-10-25T00:00:00"/>
    <x v="0"/>
    <n v="4"/>
    <n v="5"/>
    <s v="ABELARDO ESCOBAR ROJAS"/>
    <x v="0"/>
    <x v="0"/>
    <m/>
    <s v="Cerrado"/>
    <b v="1"/>
  </r>
  <r>
    <n v="152"/>
    <n v="19565"/>
    <x v="0"/>
    <d v="2019-10-21T00:00:00"/>
    <x v="0"/>
    <d v="2019-10-25T00:00:00"/>
    <x v="0"/>
    <n v="4"/>
    <n v="5"/>
    <s v="MAURO HUGO SINZA GONZALEZ"/>
    <x v="0"/>
    <x v="0"/>
    <m/>
    <s v="Cerrado"/>
    <b v="1"/>
  </r>
  <r>
    <n v="153"/>
    <n v="19566"/>
    <x v="0"/>
    <d v="2019-10-21T00:00:00"/>
    <x v="0"/>
    <d v="2019-10-25T00:00:00"/>
    <x v="0"/>
    <n v="4"/>
    <n v="5"/>
    <s v="ALVARO QUINTERO SEPULVEDA"/>
    <x v="0"/>
    <x v="0"/>
    <m/>
    <s v="Cerrado"/>
    <b v="1"/>
  </r>
  <r>
    <n v="154"/>
    <n v="19567"/>
    <x v="0"/>
    <d v="2019-10-21T00:00:00"/>
    <x v="0"/>
    <d v="2019-10-25T00:00:00"/>
    <x v="0"/>
    <n v="4"/>
    <n v="5"/>
    <s v="Natalia Slendy Naranjo Ardila"/>
    <x v="0"/>
    <x v="0"/>
    <m/>
    <s v="Cerrado"/>
    <b v="1"/>
  </r>
  <r>
    <n v="157"/>
    <n v="19570"/>
    <x v="0"/>
    <d v="2019-10-21T00:00:00"/>
    <x v="0"/>
    <d v="2019-10-25T00:00:00"/>
    <x v="0"/>
    <n v="4"/>
    <n v="5"/>
    <s v="MARINO CASTRILLÓN"/>
    <x v="0"/>
    <x v="0"/>
    <m/>
    <s v="Cerrado"/>
    <b v="1"/>
  </r>
  <r>
    <n v="158"/>
    <n v="19571"/>
    <x v="0"/>
    <d v="2019-10-22T00:00:00"/>
    <x v="0"/>
    <d v="2019-10-25T00:00:00"/>
    <x v="0"/>
    <n v="3"/>
    <n v="4"/>
    <s v="Elsa Katerine Rodríguez Toro"/>
    <x v="0"/>
    <x v="0"/>
    <m/>
    <s v="Cerrado"/>
    <b v="1"/>
  </r>
  <r>
    <n v="159"/>
    <n v="19572"/>
    <x v="0"/>
    <d v="2019-10-22T00:00:00"/>
    <x v="0"/>
    <d v="2019-10-25T00:00:00"/>
    <x v="0"/>
    <n v="3"/>
    <n v="4"/>
    <s v="OFELIA MARIA VELEZ MEDINA"/>
    <x v="0"/>
    <x v="0"/>
    <m/>
    <s v="Cerrado"/>
    <b v="1"/>
  </r>
  <r>
    <n v="160"/>
    <n v="19573"/>
    <x v="0"/>
    <d v="2019-10-22T00:00:00"/>
    <x v="0"/>
    <d v="2019-10-25T00:00:00"/>
    <x v="0"/>
    <n v="3"/>
    <n v="4"/>
    <s v="TIRSO ALBERTO HILLERA DIAZ"/>
    <x v="0"/>
    <x v="0"/>
    <m/>
    <s v="Cerrado"/>
    <b v="1"/>
  </r>
  <r>
    <n v="161"/>
    <n v="19574"/>
    <x v="0"/>
    <d v="2019-10-22T00:00:00"/>
    <x v="0"/>
    <d v="2019-10-25T00:00:00"/>
    <x v="0"/>
    <n v="3"/>
    <n v="4"/>
    <s v="Martha Cecilia Oliveros Rodriguez"/>
    <x v="0"/>
    <x v="0"/>
    <m/>
    <s v="Cerrado"/>
    <b v="1"/>
  </r>
  <r>
    <n v="162"/>
    <n v="19575"/>
    <x v="0"/>
    <d v="2019-10-22T00:00:00"/>
    <x v="0"/>
    <d v="2019-10-25T00:00:00"/>
    <x v="0"/>
    <n v="3"/>
    <n v="4"/>
    <s v="Carolina Lopez Rueda"/>
    <x v="0"/>
    <x v="0"/>
    <m/>
    <s v="Cerrado"/>
    <b v="1"/>
  </r>
  <r>
    <n v="163"/>
    <n v="19576"/>
    <x v="0"/>
    <d v="2019-10-22T00:00:00"/>
    <x v="0"/>
    <d v="2019-10-25T00:00:00"/>
    <x v="0"/>
    <n v="3"/>
    <n v="4"/>
    <s v="JUAN EDILBERTO SALAZAR SANCHEZ"/>
    <x v="0"/>
    <x v="0"/>
    <m/>
    <s v="Cerrado"/>
    <b v="1"/>
  </r>
  <r>
    <n v="165"/>
    <n v="19578"/>
    <x v="0"/>
    <d v="2019-10-22T00:00:00"/>
    <x v="0"/>
    <d v="2019-10-25T00:00:00"/>
    <x v="0"/>
    <n v="3"/>
    <n v="4"/>
    <s v="Diego Arturo Salazar Gómez"/>
    <x v="0"/>
    <x v="0"/>
    <m/>
    <s v="Cerrado"/>
    <b v="1"/>
  </r>
  <r>
    <n v="166"/>
    <n v="19579"/>
    <x v="0"/>
    <d v="2019-10-22T00:00:00"/>
    <x v="0"/>
    <d v="2019-10-25T00:00:00"/>
    <x v="0"/>
    <n v="3"/>
    <n v="4"/>
    <s v="U Y U ASOCIADOS"/>
    <x v="0"/>
    <x v="0"/>
    <m/>
    <s v="Cerrado"/>
    <b v="1"/>
  </r>
  <r>
    <n v="167"/>
    <n v="19580"/>
    <x v="0"/>
    <d v="2019-10-22T00:00:00"/>
    <x v="0"/>
    <d v="2019-10-25T00:00:00"/>
    <x v="0"/>
    <n v="3"/>
    <n v="4"/>
    <s v="EDWARD ELIAS SANZ FULA"/>
    <x v="0"/>
    <x v="0"/>
    <m/>
    <s v="Cerrado"/>
    <b v="1"/>
  </r>
  <r>
    <n v="168"/>
    <n v="19581"/>
    <x v="0"/>
    <d v="2019-10-22T00:00:00"/>
    <x v="0"/>
    <d v="2019-10-25T00:00:00"/>
    <x v="0"/>
    <n v="3"/>
    <n v="4"/>
    <s v="diana barbosa"/>
    <x v="0"/>
    <x v="0"/>
    <m/>
    <s v="Cerrado"/>
    <b v="1"/>
  </r>
  <r>
    <n v="170"/>
    <n v="19583"/>
    <x v="0"/>
    <d v="2019-10-23T00:00:00"/>
    <x v="0"/>
    <d v="2019-10-25T00:00:00"/>
    <x v="0"/>
    <n v="2"/>
    <n v="3"/>
    <s v="jorge luis garavito acevedo"/>
    <x v="0"/>
    <x v="0"/>
    <m/>
    <s v="Cerrado"/>
    <b v="1"/>
  </r>
  <r>
    <n v="172"/>
    <n v="19585"/>
    <x v="1"/>
    <d v="2019-10-23T00:00:00"/>
    <x v="0"/>
    <d v="2019-10-25T00:00:00"/>
    <x v="0"/>
    <n v="2"/>
    <n v="3"/>
    <s v="Martha Cecilia Moreno celis"/>
    <x v="0"/>
    <x v="0"/>
    <m/>
    <s v="Cerrado"/>
    <b v="1"/>
  </r>
  <r>
    <n v="174"/>
    <n v="19587"/>
    <x v="0"/>
    <d v="2019-10-23T00:00:00"/>
    <x v="0"/>
    <d v="2019-10-25T00:00:00"/>
    <x v="0"/>
    <n v="2"/>
    <n v="3"/>
    <s v="Alejandro José Jiménez Macías"/>
    <x v="0"/>
    <x v="0"/>
    <m/>
    <s v="Cerrado"/>
    <b v="1"/>
  </r>
  <r>
    <n v="178"/>
    <n v="19591"/>
    <x v="0"/>
    <d v="2019-10-23T00:00:00"/>
    <x v="0"/>
    <d v="2019-10-25T00:00:00"/>
    <x v="0"/>
    <n v="2"/>
    <n v="3"/>
    <s v="Fanny Marcela Yela"/>
    <x v="0"/>
    <x v="0"/>
    <m/>
    <s v="Cerrado"/>
    <b v="1"/>
  </r>
  <r>
    <n v="180"/>
    <n v="19593"/>
    <x v="0"/>
    <d v="2019-10-23T00:00:00"/>
    <x v="0"/>
    <d v="2019-10-25T00:00:00"/>
    <x v="0"/>
    <n v="2"/>
    <n v="3"/>
    <s v="JIMMY ALEXANDER BAUTISTA VALENCIA"/>
    <x v="0"/>
    <x v="0"/>
    <m/>
    <s v="Cerrado"/>
    <b v="1"/>
  </r>
  <r>
    <n v="181"/>
    <n v="19594"/>
    <x v="0"/>
    <d v="2019-10-23T00:00:00"/>
    <x v="0"/>
    <d v="2019-10-25T00:00:00"/>
    <x v="0"/>
    <n v="2"/>
    <n v="3"/>
    <s v="SHILENA PAEZ QUINTERO"/>
    <x v="0"/>
    <x v="0"/>
    <m/>
    <s v="Cerrado"/>
    <b v="1"/>
  </r>
  <r>
    <n v="186"/>
    <n v="19599"/>
    <x v="1"/>
    <d v="2019-10-23T00:00:00"/>
    <x v="0"/>
    <d v="2019-10-25T00:00:00"/>
    <x v="0"/>
    <n v="2"/>
    <n v="3"/>
    <s v="Angie Geraldine Sierra Cifuentes"/>
    <x v="0"/>
    <x v="0"/>
    <m/>
    <s v="Cerrado"/>
    <b v="1"/>
  </r>
  <r>
    <n v="190"/>
    <n v="19603"/>
    <x v="0"/>
    <d v="2019-10-24T00:00:00"/>
    <x v="0"/>
    <d v="2019-10-25T00:00:00"/>
    <x v="0"/>
    <n v="1"/>
    <n v="2"/>
    <s v="OSCAR JAVIER ACEVEDO BERMUDES"/>
    <x v="0"/>
    <x v="0"/>
    <m/>
    <s v="Cerrado"/>
    <b v="1"/>
  </r>
  <r>
    <n v="192"/>
    <n v="19605"/>
    <x v="0"/>
    <d v="2019-10-24T00:00:00"/>
    <x v="0"/>
    <d v="2019-10-25T00:00:00"/>
    <x v="0"/>
    <n v="1"/>
    <n v="2"/>
    <s v="Daniela Mancera"/>
    <x v="0"/>
    <x v="0"/>
    <m/>
    <s v="Cerrado"/>
    <b v="1"/>
  </r>
  <r>
    <n v="193"/>
    <n v="19606"/>
    <x v="0"/>
    <d v="2019-10-24T00:00:00"/>
    <x v="0"/>
    <d v="2019-10-25T00:00:00"/>
    <x v="0"/>
    <n v="1"/>
    <n v="2"/>
    <s v="GERSON ALEXANDER VILLAMIZAR JIMENEZ"/>
    <x v="0"/>
    <x v="0"/>
    <m/>
    <s v="Cerrado"/>
    <b v="1"/>
  </r>
  <r>
    <n v="196"/>
    <n v="19609"/>
    <x v="0"/>
    <d v="2019-10-24T00:00:00"/>
    <x v="0"/>
    <d v="2019-10-25T00:00:00"/>
    <x v="0"/>
    <n v="1"/>
    <n v="2"/>
    <s v="ADOLFO PATIÑO ROJAS"/>
    <x v="0"/>
    <x v="0"/>
    <m/>
    <s v="Cerrado"/>
    <b v="1"/>
  </r>
  <r>
    <n v="197"/>
    <n v="19610"/>
    <x v="0"/>
    <d v="2019-10-24T00:00:00"/>
    <x v="0"/>
    <d v="2019-10-25T00:00:00"/>
    <x v="0"/>
    <n v="1"/>
    <n v="2"/>
    <s v="ISABEL CRISTINA DIAZ GOMEZ"/>
    <x v="0"/>
    <x v="0"/>
    <m/>
    <s v="Cerrado"/>
    <b v="1"/>
  </r>
  <r>
    <n v="198"/>
    <n v="19611"/>
    <x v="0"/>
    <d v="2019-10-25T00:00:00"/>
    <x v="0"/>
    <d v="2019-10-25T00:00:00"/>
    <x v="0"/>
    <n v="0"/>
    <n v="1"/>
    <s v="Tito David Morales Hoyos"/>
    <x v="0"/>
    <x v="0"/>
    <m/>
    <s v="Cerrado"/>
    <b v="1"/>
  </r>
  <r>
    <n v="201"/>
    <n v="19614"/>
    <x v="0"/>
    <d v="2019-10-25T00:00:00"/>
    <x v="0"/>
    <d v="2019-10-25T00:00:00"/>
    <x v="0"/>
    <n v="0"/>
    <n v="1"/>
    <s v="Lesman libardo Lara luna"/>
    <x v="0"/>
    <x v="0"/>
    <m/>
    <s v="Cerrado"/>
    <b v="1"/>
  </r>
  <r>
    <n v="203"/>
    <n v="19616"/>
    <x v="0"/>
    <d v="2019-10-25T00:00:00"/>
    <x v="0"/>
    <d v="2019-10-25T00:00:00"/>
    <x v="0"/>
    <n v="0"/>
    <n v="1"/>
    <s v="Elmer Baudillo Perea"/>
    <x v="0"/>
    <x v="0"/>
    <m/>
    <s v="Cerrado"/>
    <b v="1"/>
  </r>
  <r>
    <n v="53"/>
    <n v="19466"/>
    <x v="3"/>
    <d v="2019-10-07T00:00:00"/>
    <x v="0"/>
    <d v="2019-10-28T00:00:00"/>
    <x v="0"/>
    <n v="21"/>
    <n v="16"/>
    <s v="brillid urueña"/>
    <x v="0"/>
    <x v="0"/>
    <m/>
    <s v="Cerrado"/>
    <b v="1"/>
  </r>
  <r>
    <n v="202"/>
    <n v="19615"/>
    <x v="0"/>
    <d v="2019-10-25T00:00:00"/>
    <x v="0"/>
    <d v="2019-10-28T00:00:00"/>
    <x v="0"/>
    <n v="3"/>
    <n v="2"/>
    <s v="MARLON DAVID ARCILA LARREA"/>
    <x v="0"/>
    <x v="0"/>
    <m/>
    <s v="Cerrado"/>
    <b v="1"/>
  </r>
  <r>
    <n v="208"/>
    <n v="19621"/>
    <x v="1"/>
    <d v="2019-10-28T00:00:00"/>
    <x v="0"/>
    <d v="2019-10-28T00:00:00"/>
    <x v="0"/>
    <n v="0"/>
    <n v="1"/>
    <s v="Edison lopez"/>
    <x v="0"/>
    <x v="0"/>
    <m/>
    <s v="Cerrado"/>
    <b v="1"/>
  </r>
  <r>
    <n v="121"/>
    <n v="19534"/>
    <x v="1"/>
    <d v="2019-10-17T00:00:00"/>
    <x v="0"/>
    <d v="2019-10-29T00:00:00"/>
    <x v="0"/>
    <n v="12"/>
    <n v="9"/>
    <s v="Katerine Johann Berrocal trocha"/>
    <x v="0"/>
    <x v="0"/>
    <m/>
    <s v="Cerrado"/>
    <b v="1"/>
  </r>
  <r>
    <n v="124"/>
    <n v="19537"/>
    <x v="1"/>
    <d v="2019-10-17T00:00:00"/>
    <x v="0"/>
    <d v="2019-10-29T00:00:00"/>
    <x v="0"/>
    <n v="12"/>
    <n v="9"/>
    <s v="marco tulio murillo"/>
    <x v="0"/>
    <x v="0"/>
    <m/>
    <s v="Cerrado"/>
    <b v="1"/>
  </r>
  <r>
    <n v="127"/>
    <n v="19540"/>
    <x v="1"/>
    <d v="2019-10-17T00:00:00"/>
    <x v="0"/>
    <d v="2019-10-29T00:00:00"/>
    <x v="0"/>
    <n v="12"/>
    <n v="9"/>
    <s v="GARAGE GROUP S.A.S"/>
    <x v="0"/>
    <x v="0"/>
    <m/>
    <s v="Cerrado"/>
    <b v="1"/>
  </r>
  <r>
    <n v="132"/>
    <n v="19545"/>
    <x v="1"/>
    <d v="2019-10-17T00:00:00"/>
    <x v="0"/>
    <d v="2019-10-29T00:00:00"/>
    <x v="0"/>
    <n v="12"/>
    <n v="9"/>
    <s v="Martha Irene Zea Marín"/>
    <x v="0"/>
    <x v="0"/>
    <m/>
    <s v="Cerrado"/>
    <b v="1"/>
  </r>
  <r>
    <n v="136"/>
    <n v="19549"/>
    <x v="1"/>
    <d v="2019-10-18T00:00:00"/>
    <x v="0"/>
    <d v="2019-10-29T00:00:00"/>
    <x v="0"/>
    <n v="11"/>
    <n v="8"/>
    <s v="Carlos farelo ponzon"/>
    <x v="0"/>
    <x v="0"/>
    <m/>
    <s v="Cerrado"/>
    <b v="1"/>
  </r>
  <r>
    <n v="138"/>
    <n v="19551"/>
    <x v="3"/>
    <d v="2019-10-18T00:00:00"/>
    <x v="0"/>
    <d v="2019-10-29T00:00:00"/>
    <x v="0"/>
    <n v="11"/>
    <n v="8"/>
    <s v="Martín Castro Diaz"/>
    <x v="0"/>
    <x v="0"/>
    <m/>
    <s v="Cerrado"/>
    <b v="1"/>
  </r>
  <r>
    <n v="139"/>
    <n v="19552"/>
    <x v="3"/>
    <d v="2019-10-18T00:00:00"/>
    <x v="0"/>
    <d v="2019-10-29T00:00:00"/>
    <x v="0"/>
    <n v="11"/>
    <n v="8"/>
    <s v="hector Guillermo Echeverry Rivera"/>
    <x v="0"/>
    <x v="0"/>
    <m/>
    <s v="Cerrado"/>
    <b v="1"/>
  </r>
  <r>
    <n v="141"/>
    <n v="19554"/>
    <x v="1"/>
    <d v="2019-10-19T00:00:00"/>
    <x v="0"/>
    <d v="2019-10-29T00:00:00"/>
    <x v="0"/>
    <n v="10"/>
    <n v="7"/>
    <s v="JUAN"/>
    <x v="0"/>
    <x v="0"/>
    <m/>
    <s v="Cerrado"/>
    <b v="1"/>
  </r>
  <r>
    <n v="146"/>
    <n v="19559"/>
    <x v="1"/>
    <d v="2019-10-21T00:00:00"/>
    <x v="0"/>
    <d v="2019-10-29T00:00:00"/>
    <x v="0"/>
    <n v="8"/>
    <n v="7"/>
    <s v="Héctor Ordóñez D"/>
    <x v="0"/>
    <x v="0"/>
    <m/>
    <s v="Cerrado"/>
    <b v="1"/>
  </r>
  <r>
    <n v="149"/>
    <n v="19562"/>
    <x v="1"/>
    <d v="2019-10-21T00:00:00"/>
    <x v="0"/>
    <d v="2019-10-29T00:00:00"/>
    <x v="0"/>
    <n v="8"/>
    <n v="7"/>
    <s v="willy fernando perez benavides"/>
    <x v="0"/>
    <x v="0"/>
    <m/>
    <s v="Cerrado"/>
    <b v="1"/>
  </r>
  <r>
    <n v="207"/>
    <n v="19620"/>
    <x v="0"/>
    <d v="2019-10-26T00:00:00"/>
    <x v="0"/>
    <d v="2019-10-29T00:00:00"/>
    <x v="0"/>
    <n v="3"/>
    <n v="2"/>
    <s v="Carlos Enrique Gaitan Giacometto"/>
    <x v="0"/>
    <x v="0"/>
    <m/>
    <s v="Cerrado"/>
    <b v="1"/>
  </r>
  <r>
    <n v="212"/>
    <n v="19625"/>
    <x v="0"/>
    <d v="2019-10-28T00:00:00"/>
    <x v="0"/>
    <d v="2019-10-29T00:00:00"/>
    <x v="0"/>
    <n v="1"/>
    <n v="2"/>
    <s v="Paolo Andres Castillo Arevalo"/>
    <x v="0"/>
    <x v="0"/>
    <m/>
    <s v="Cerrado"/>
    <b v="1"/>
  </r>
  <r>
    <n v="213"/>
    <n v="19626"/>
    <x v="0"/>
    <d v="2019-10-28T00:00:00"/>
    <x v="0"/>
    <d v="2019-10-29T00:00:00"/>
    <x v="0"/>
    <n v="1"/>
    <n v="2"/>
    <s v="Cindy suleima Díaz ángulo"/>
    <x v="0"/>
    <x v="0"/>
    <m/>
    <s v="Cerrado"/>
    <b v="1"/>
  </r>
  <r>
    <n v="216"/>
    <n v="19629"/>
    <x v="0"/>
    <d v="2019-10-28T00:00:00"/>
    <x v="0"/>
    <d v="2019-10-29T00:00:00"/>
    <x v="0"/>
    <n v="1"/>
    <n v="2"/>
    <s v="Sonia María Jiménez"/>
    <x v="0"/>
    <x v="0"/>
    <m/>
    <s v="Cerrado"/>
    <b v="1"/>
  </r>
  <r>
    <n v="217"/>
    <n v="19630"/>
    <x v="0"/>
    <d v="2019-10-28T00:00:00"/>
    <x v="0"/>
    <d v="2019-10-29T00:00:00"/>
    <x v="0"/>
    <n v="1"/>
    <n v="2"/>
    <s v="Adriana Sanz Del Vecchio"/>
    <x v="0"/>
    <x v="0"/>
    <m/>
    <s v="Cerrado"/>
    <b v="1"/>
  </r>
  <r>
    <n v="221"/>
    <n v="19634"/>
    <x v="1"/>
    <d v="2019-10-29T00:00:00"/>
    <x v="0"/>
    <d v="2019-10-29T00:00:00"/>
    <x v="0"/>
    <n v="0"/>
    <n v="1"/>
    <s v="diego fernando lozano rodriguez"/>
    <x v="0"/>
    <x v="0"/>
    <m/>
    <s v="Cerrado"/>
    <b v="1"/>
  </r>
  <r>
    <n v="223"/>
    <n v="19636"/>
    <x v="0"/>
    <d v="2019-10-29T00:00:00"/>
    <x v="0"/>
    <d v="2019-10-29T00:00:00"/>
    <x v="0"/>
    <n v="0"/>
    <n v="1"/>
    <s v="EDUIN CECILIO PARDO GUTIERREZ"/>
    <x v="0"/>
    <x v="0"/>
    <m/>
    <s v="Cerrado"/>
    <b v="1"/>
  </r>
  <r>
    <n v="214"/>
    <n v="19627"/>
    <x v="0"/>
    <d v="2019-10-28T00:00:00"/>
    <x v="0"/>
    <d v="2019-10-30T00:00:00"/>
    <x v="0"/>
    <n v="2"/>
    <n v="3"/>
    <s v="JOSE GABRIEL PIZARRO SIERRA"/>
    <x v="0"/>
    <x v="0"/>
    <m/>
    <s v="Cerrado"/>
    <b v="1"/>
  </r>
  <r>
    <n v="225"/>
    <n v="19638"/>
    <x v="0"/>
    <d v="2019-10-29T00:00:00"/>
    <x v="0"/>
    <d v="2019-10-30T00:00:00"/>
    <x v="0"/>
    <n v="1"/>
    <n v="2"/>
    <s v="Jeferson Reyes Vazquez"/>
    <x v="0"/>
    <x v="0"/>
    <m/>
    <s v="Cerrado"/>
    <b v="1"/>
  </r>
  <r>
    <n v="226"/>
    <n v="19639"/>
    <x v="0"/>
    <d v="2019-10-29T00:00:00"/>
    <x v="0"/>
    <d v="2019-10-30T00:00:00"/>
    <x v="0"/>
    <n v="1"/>
    <n v="2"/>
    <s v="Héctor Ordóñez D"/>
    <x v="0"/>
    <x v="0"/>
    <m/>
    <s v="Cerrado"/>
    <b v="1"/>
  </r>
  <r>
    <n v="229"/>
    <n v="19642"/>
    <x v="0"/>
    <d v="2019-10-30T00:00:00"/>
    <x v="0"/>
    <d v="2019-10-30T00:00:00"/>
    <x v="0"/>
    <n v="0"/>
    <n v="1"/>
    <s v="FERNANDO RODRIGO ROMERO ALVARADO"/>
    <x v="0"/>
    <x v="0"/>
    <m/>
    <s v="Cerrado"/>
    <b v="1"/>
  </r>
  <r>
    <n v="231"/>
    <n v="19644"/>
    <x v="0"/>
    <d v="2019-10-30T00:00:00"/>
    <x v="0"/>
    <d v="2019-10-30T00:00:00"/>
    <x v="0"/>
    <n v="0"/>
    <n v="1"/>
    <s v="Adiela"/>
    <x v="0"/>
    <x v="0"/>
    <m/>
    <s v="Cerrado"/>
    <b v="1"/>
  </r>
  <r>
    <n v="232"/>
    <n v="19645"/>
    <x v="0"/>
    <d v="2019-10-30T00:00:00"/>
    <x v="0"/>
    <d v="2019-10-30T00:00:00"/>
    <x v="0"/>
    <n v="0"/>
    <n v="1"/>
    <s v="KELLYGERALDINE ZULUAGA BOBADILLA"/>
    <x v="0"/>
    <x v="0"/>
    <m/>
    <s v="Cerrado"/>
    <b v="1"/>
  </r>
  <r>
    <n v="235"/>
    <n v="19648"/>
    <x v="0"/>
    <d v="2019-10-30T00:00:00"/>
    <x v="0"/>
    <d v="2019-10-30T00:00:00"/>
    <x v="0"/>
    <n v="0"/>
    <n v="1"/>
    <s v="Teguia Logistica e Información S.A.S ahora Cloud And Technology Solutions S.A.S"/>
    <x v="0"/>
    <x v="0"/>
    <m/>
    <s v="Cerrado"/>
    <b v="1"/>
  </r>
  <r>
    <n v="237"/>
    <n v="19650"/>
    <x v="0"/>
    <d v="2019-10-30T00:00:00"/>
    <x v="0"/>
    <d v="2019-10-30T00:00:00"/>
    <x v="0"/>
    <n v="0"/>
    <n v="1"/>
    <s v="Camilo Andres Lozano Ussa"/>
    <x v="0"/>
    <x v="0"/>
    <m/>
    <s v="Cerrado"/>
    <b v="1"/>
  </r>
  <r>
    <n v="239"/>
    <n v="19652"/>
    <x v="0"/>
    <d v="2019-10-31T00:00:00"/>
    <x v="0"/>
    <d v="2019-11-05T00:00:00"/>
    <x v="0"/>
    <n v="5"/>
    <n v="4"/>
    <s v="Carolina Lopez Rueda"/>
    <x v="0"/>
    <x v="1"/>
    <m/>
    <s v="Cerrado"/>
    <b v="1"/>
  </r>
  <r>
    <n v="240"/>
    <n v="19653"/>
    <x v="0"/>
    <d v="2019-10-31T00:00:00"/>
    <x v="0"/>
    <d v="2019-11-05T00:00:00"/>
    <x v="0"/>
    <n v="5"/>
    <n v="4"/>
    <s v="luis felipe carrillo acosta"/>
    <x v="0"/>
    <x v="1"/>
    <m/>
    <s v="Cerrado"/>
    <b v="1"/>
  </r>
  <r>
    <n v="244"/>
    <n v="19657"/>
    <x v="0"/>
    <d v="2019-10-31T00:00:00"/>
    <x v="0"/>
    <d v="2019-11-05T00:00:00"/>
    <x v="0"/>
    <n v="5"/>
    <n v="4"/>
    <s v="Miguel Parmenio Poveda Poveda"/>
    <x v="0"/>
    <x v="1"/>
    <m/>
    <s v="Cerrado"/>
    <b v="1"/>
  </r>
  <r>
    <n v="245"/>
    <n v="19658"/>
    <x v="0"/>
    <d v="2019-10-31T00:00:00"/>
    <x v="0"/>
    <d v="2019-11-05T00:00:00"/>
    <x v="0"/>
    <n v="5"/>
    <n v="4"/>
    <s v="JAIME OBREGON BRAVO"/>
    <x v="0"/>
    <x v="1"/>
    <m/>
    <s v="Cerrado"/>
    <b v="1"/>
  </r>
  <r>
    <n v="248"/>
    <n v="19661"/>
    <x v="0"/>
    <d v="2019-10-31T00:00:00"/>
    <x v="0"/>
    <d v="2019-11-05T00:00:00"/>
    <x v="0"/>
    <n v="5"/>
    <n v="4"/>
    <s v="LEONARDO RAFAEL PINEDO.VANDGAS"/>
    <x v="0"/>
    <x v="1"/>
    <m/>
    <s v="Cerrado"/>
    <b v="1"/>
  </r>
  <r>
    <n v="249"/>
    <n v="19662"/>
    <x v="0"/>
    <d v="2019-10-31T00:00:00"/>
    <x v="0"/>
    <d v="2019-11-05T00:00:00"/>
    <x v="0"/>
    <n v="5"/>
    <n v="4"/>
    <s v="johan smith urrutia villa"/>
    <x v="0"/>
    <x v="1"/>
    <m/>
    <s v="Cerrado"/>
    <b v="1"/>
  </r>
  <r>
    <n v="250"/>
    <n v="19663"/>
    <x v="0"/>
    <d v="2019-11-01T00:00:00"/>
    <x v="1"/>
    <d v="2019-11-05T00:00:00"/>
    <x v="0"/>
    <n v="4"/>
    <n v="3"/>
    <s v="Antonio Cano"/>
    <x v="0"/>
    <x v="1"/>
    <m/>
    <s v="Cerrado"/>
    <b v="1"/>
  </r>
  <r>
    <n v="253"/>
    <n v="19666"/>
    <x v="0"/>
    <d v="2019-11-01T00:00:00"/>
    <x v="1"/>
    <d v="2019-11-05T00:00:00"/>
    <x v="0"/>
    <n v="4"/>
    <n v="3"/>
    <s v="Jaime Esteban Suárez Romero"/>
    <x v="0"/>
    <x v="1"/>
    <m/>
    <s v="Cerrado"/>
    <b v="1"/>
  </r>
  <r>
    <n v="255"/>
    <n v="19668"/>
    <x v="0"/>
    <d v="2019-11-01T00:00:00"/>
    <x v="1"/>
    <d v="2019-11-05T00:00:00"/>
    <x v="0"/>
    <n v="4"/>
    <n v="3"/>
    <s v="PATRICIA INDIRA PRADA FLOREZ"/>
    <x v="0"/>
    <x v="1"/>
    <m/>
    <s v="Cerrado"/>
    <b v="1"/>
  </r>
  <r>
    <n v="264"/>
    <n v="19677"/>
    <x v="0"/>
    <d v="2019-11-05T00:00:00"/>
    <x v="1"/>
    <d v="2019-11-05T00:00:00"/>
    <x v="0"/>
    <n v="0"/>
    <n v="1"/>
    <s v="Dayana Gallo"/>
    <x v="0"/>
    <x v="1"/>
    <m/>
    <s v="Cerrado"/>
    <b v="1"/>
  </r>
  <r>
    <n v="268"/>
    <n v="19681"/>
    <x v="0"/>
    <d v="2019-11-05T00:00:00"/>
    <x v="1"/>
    <d v="2019-11-05T00:00:00"/>
    <x v="0"/>
    <n v="0"/>
    <n v="1"/>
    <s v="LILI ALEJANDRA IBAÑEZ BARBOSA"/>
    <x v="0"/>
    <x v="1"/>
    <m/>
    <s v="Cerrado"/>
    <b v="1"/>
  </r>
  <r>
    <n v="269"/>
    <n v="19682"/>
    <x v="0"/>
    <d v="2019-11-05T00:00:00"/>
    <x v="1"/>
    <d v="2019-11-05T00:00:00"/>
    <x v="0"/>
    <n v="0"/>
    <n v="1"/>
    <s v="Sergio Andrés Liévano Sotelo"/>
    <x v="0"/>
    <x v="1"/>
    <m/>
    <s v="Cerrado"/>
    <b v="1"/>
  </r>
  <r>
    <n v="270"/>
    <n v="19683"/>
    <x v="0"/>
    <d v="2019-11-05T00:00:00"/>
    <x v="1"/>
    <d v="2019-11-05T00:00:00"/>
    <x v="0"/>
    <n v="0"/>
    <n v="1"/>
    <s v="Luz Marina Afanador de Garzón"/>
    <x v="0"/>
    <x v="1"/>
    <m/>
    <s v="Cerrado"/>
    <b v="1"/>
  </r>
  <r>
    <n v="271"/>
    <n v="19684"/>
    <x v="0"/>
    <d v="2019-11-05T00:00:00"/>
    <x v="1"/>
    <d v="2019-11-05T00:00:00"/>
    <x v="0"/>
    <n v="0"/>
    <n v="1"/>
    <s v="María Paula Saldarriaga López"/>
    <x v="0"/>
    <x v="1"/>
    <m/>
    <s v="Cerrado"/>
    <b v="1"/>
  </r>
  <r>
    <n v="272"/>
    <n v="19685"/>
    <x v="0"/>
    <d v="2019-11-05T00:00:00"/>
    <x v="1"/>
    <d v="2019-11-05T00:00:00"/>
    <x v="0"/>
    <n v="0"/>
    <n v="1"/>
    <s v="PATRICIA INDIRA PRADA FLOREZ"/>
    <x v="0"/>
    <x v="1"/>
    <m/>
    <s v="Cerrado"/>
    <b v="1"/>
  </r>
  <r>
    <n v="34"/>
    <n v="19447"/>
    <x v="3"/>
    <d v="2019-10-03T00:00:00"/>
    <x v="0"/>
    <d v="2019-11-06T00:00:00"/>
    <x v="0"/>
    <n v="34"/>
    <n v="25"/>
    <s v="Ivan Trujillo Lopera"/>
    <x v="0"/>
    <x v="1"/>
    <m/>
    <s v="Cerrado"/>
    <b v="1"/>
  </r>
  <r>
    <n v="155"/>
    <n v="19568"/>
    <x v="1"/>
    <d v="2019-10-21T00:00:00"/>
    <x v="0"/>
    <d v="2019-11-06T00:00:00"/>
    <x v="0"/>
    <n v="16"/>
    <n v="13"/>
    <s v="RICHARD MARTINEZ OLIVERA"/>
    <x v="0"/>
    <x v="1"/>
    <m/>
    <s v="Cerrado"/>
    <b v="1"/>
  </r>
  <r>
    <n v="169"/>
    <n v="19582"/>
    <x v="1"/>
    <d v="2019-10-23T00:00:00"/>
    <x v="0"/>
    <d v="2019-11-06T00:00:00"/>
    <x v="0"/>
    <n v="14"/>
    <n v="11"/>
    <s v="INGRID TERESA GONZALEZ"/>
    <x v="0"/>
    <x v="1"/>
    <m/>
    <s v="Cerrado"/>
    <b v="1"/>
  </r>
  <r>
    <n v="173"/>
    <n v="19586"/>
    <x v="1"/>
    <d v="2019-10-23T00:00:00"/>
    <x v="0"/>
    <d v="2019-11-06T00:00:00"/>
    <x v="0"/>
    <n v="14"/>
    <n v="11"/>
    <s v="EDUARD MEJIA CASTILLO"/>
    <x v="0"/>
    <x v="1"/>
    <m/>
    <s v="Cerrado"/>
    <b v="1"/>
  </r>
  <r>
    <n v="175"/>
    <n v="19588"/>
    <x v="3"/>
    <d v="2019-10-23T00:00:00"/>
    <x v="0"/>
    <d v="2019-11-06T00:00:00"/>
    <x v="0"/>
    <n v="14"/>
    <n v="11"/>
    <s v="martha avendaño"/>
    <x v="0"/>
    <x v="1"/>
    <m/>
    <s v="Cerrado"/>
    <b v="1"/>
  </r>
  <r>
    <n v="176"/>
    <n v="19589"/>
    <x v="1"/>
    <d v="2019-10-23T00:00:00"/>
    <x v="0"/>
    <d v="2019-11-06T00:00:00"/>
    <x v="0"/>
    <n v="14"/>
    <n v="11"/>
    <s v="Alba Hercilia Peña Gonzalez"/>
    <x v="0"/>
    <x v="1"/>
    <m/>
    <s v="Cerrado"/>
    <b v="1"/>
  </r>
  <r>
    <n v="177"/>
    <n v="19590"/>
    <x v="3"/>
    <d v="2019-10-23T00:00:00"/>
    <x v="0"/>
    <d v="2019-11-06T00:00:00"/>
    <x v="0"/>
    <n v="14"/>
    <n v="11"/>
    <s v="jose moises lopez juyar"/>
    <x v="0"/>
    <x v="1"/>
    <m/>
    <s v="Cerrado"/>
    <b v="1"/>
  </r>
  <r>
    <n v="179"/>
    <n v="19592"/>
    <x v="3"/>
    <d v="2019-10-23T00:00:00"/>
    <x v="0"/>
    <d v="2019-11-06T00:00:00"/>
    <x v="0"/>
    <n v="14"/>
    <n v="11"/>
    <s v="AMPARO CAMELO ORDOÑEZ"/>
    <x v="0"/>
    <x v="1"/>
    <m/>
    <s v="Cerrado"/>
    <b v="1"/>
  </r>
  <r>
    <n v="182"/>
    <n v="19595"/>
    <x v="3"/>
    <d v="2019-10-23T00:00:00"/>
    <x v="0"/>
    <d v="2019-11-06T00:00:00"/>
    <x v="0"/>
    <n v="14"/>
    <n v="11"/>
    <s v="Gloria Isabel Avellaneda Gómez"/>
    <x v="0"/>
    <x v="1"/>
    <m/>
    <s v="Cerrado"/>
    <b v="1"/>
  </r>
  <r>
    <n v="273"/>
    <n v="19686"/>
    <x v="0"/>
    <d v="2019-11-05T00:00:00"/>
    <x v="1"/>
    <d v="2019-11-06T00:00:00"/>
    <x v="0"/>
    <n v="1"/>
    <n v="2"/>
    <s v="Yenny Paola Mena Lozano"/>
    <x v="0"/>
    <x v="1"/>
    <m/>
    <s v="Cerrado"/>
    <b v="1"/>
  </r>
  <r>
    <n v="274"/>
    <n v="19687"/>
    <x v="0"/>
    <d v="2019-11-05T00:00:00"/>
    <x v="1"/>
    <d v="2019-11-06T00:00:00"/>
    <x v="0"/>
    <n v="1"/>
    <n v="2"/>
    <s v="natalia forero muñoz"/>
    <x v="0"/>
    <x v="1"/>
    <m/>
    <s v="Cerrado"/>
    <b v="1"/>
  </r>
  <r>
    <n v="275"/>
    <n v="19688"/>
    <x v="0"/>
    <d v="2019-11-05T00:00:00"/>
    <x v="1"/>
    <d v="2019-11-06T00:00:00"/>
    <x v="0"/>
    <n v="1"/>
    <n v="2"/>
    <s v="JORGE ERNEY PALACIO ZULUAGA"/>
    <x v="0"/>
    <x v="1"/>
    <m/>
    <s v="Cerrado"/>
    <b v="1"/>
  </r>
  <r>
    <n v="278"/>
    <n v="19691"/>
    <x v="0"/>
    <d v="2019-11-05T00:00:00"/>
    <x v="1"/>
    <d v="2019-11-06T00:00:00"/>
    <x v="0"/>
    <n v="1"/>
    <n v="2"/>
    <s v="YANETH CORRALES MELENDEZ"/>
    <x v="0"/>
    <x v="1"/>
    <m/>
    <s v="Cerrado"/>
    <b v="1"/>
  </r>
  <r>
    <n v="280"/>
    <n v="19693"/>
    <x v="0"/>
    <d v="2019-11-05T00:00:00"/>
    <x v="1"/>
    <d v="2019-11-06T00:00:00"/>
    <x v="0"/>
    <n v="1"/>
    <n v="2"/>
    <s v="ALEXIS JAIR GÓMEZ MOLINA"/>
    <x v="0"/>
    <x v="1"/>
    <m/>
    <s v="Cerrado"/>
    <b v="1"/>
  </r>
  <r>
    <n v="281"/>
    <n v="19694"/>
    <x v="0"/>
    <d v="2019-11-05T00:00:00"/>
    <x v="1"/>
    <d v="2019-11-06T00:00:00"/>
    <x v="0"/>
    <n v="1"/>
    <n v="2"/>
    <s v="gleidis puello cardona"/>
    <x v="0"/>
    <x v="1"/>
    <m/>
    <s v="Cerrado"/>
    <b v="1"/>
  </r>
  <r>
    <n v="282"/>
    <n v="19695"/>
    <x v="0"/>
    <d v="2019-11-05T00:00:00"/>
    <x v="1"/>
    <d v="2019-11-06T00:00:00"/>
    <x v="0"/>
    <n v="1"/>
    <n v="2"/>
    <s v="JOSE GABRIEL NIEVES LOPEZ"/>
    <x v="0"/>
    <x v="1"/>
    <m/>
    <s v="Cerrado"/>
    <b v="1"/>
  </r>
  <r>
    <n v="283"/>
    <n v="19696"/>
    <x v="0"/>
    <d v="2019-11-06T00:00:00"/>
    <x v="1"/>
    <d v="2019-11-06T00:00:00"/>
    <x v="0"/>
    <n v="0"/>
    <n v="1"/>
    <s v="JOSE GABRIEL NIEVES LOPEZ"/>
    <x v="0"/>
    <x v="1"/>
    <m/>
    <s v="Cerrado"/>
    <b v="1"/>
  </r>
  <r>
    <n v="284"/>
    <n v="19697"/>
    <x v="0"/>
    <d v="2019-11-06T00:00:00"/>
    <x v="1"/>
    <d v="2019-11-06T00:00:00"/>
    <x v="0"/>
    <n v="0"/>
    <n v="1"/>
    <s v="JOSE GABRIEL NIEVES LOPEZ"/>
    <x v="0"/>
    <x v="1"/>
    <m/>
    <s v="Cerrado"/>
    <b v="1"/>
  </r>
  <r>
    <n v="285"/>
    <n v="19698"/>
    <x v="0"/>
    <d v="2019-11-06T00:00:00"/>
    <x v="1"/>
    <d v="2019-11-06T00:00:00"/>
    <x v="0"/>
    <n v="0"/>
    <n v="1"/>
    <s v="Celina del Carmen Rincòn Jaimes"/>
    <x v="0"/>
    <x v="1"/>
    <m/>
    <s v="Cerrado"/>
    <b v="1"/>
  </r>
  <r>
    <n v="286"/>
    <n v="19699"/>
    <x v="0"/>
    <d v="2019-11-06T00:00:00"/>
    <x v="1"/>
    <d v="2019-11-06T00:00:00"/>
    <x v="0"/>
    <n v="0"/>
    <n v="1"/>
    <s v="ADRIANA AVILA AREVALO"/>
    <x v="0"/>
    <x v="1"/>
    <m/>
    <s v="Cerrado"/>
    <b v="1"/>
  </r>
  <r>
    <n v="288"/>
    <n v="19701"/>
    <x v="0"/>
    <d v="2019-11-06T00:00:00"/>
    <x v="1"/>
    <d v="2019-11-06T00:00:00"/>
    <x v="0"/>
    <n v="0"/>
    <n v="1"/>
    <s v="ESTEBAN DELGADO RODRIGUEZ"/>
    <x v="0"/>
    <x v="1"/>
    <m/>
    <s v="Cerrado"/>
    <b v="1"/>
  </r>
  <r>
    <n v="289"/>
    <n v="19702"/>
    <x v="0"/>
    <d v="2019-11-06T00:00:00"/>
    <x v="1"/>
    <d v="2019-11-06T00:00:00"/>
    <x v="0"/>
    <n v="0"/>
    <n v="1"/>
    <s v="Magaly Hoyos Daza"/>
    <x v="0"/>
    <x v="1"/>
    <m/>
    <s v="Cerrado"/>
    <b v="1"/>
  </r>
  <r>
    <n v="291"/>
    <n v="19704"/>
    <x v="0"/>
    <d v="2019-11-06T00:00:00"/>
    <x v="1"/>
    <d v="2019-11-06T00:00:00"/>
    <x v="0"/>
    <n v="0"/>
    <n v="1"/>
    <s v="luz mirian castaño"/>
    <x v="0"/>
    <x v="1"/>
    <m/>
    <s v="Cerrado"/>
    <b v="1"/>
  </r>
  <r>
    <n v="292"/>
    <n v="19705"/>
    <x v="1"/>
    <d v="2019-11-06T00:00:00"/>
    <x v="1"/>
    <d v="2019-11-06T00:00:00"/>
    <x v="0"/>
    <n v="0"/>
    <n v="1"/>
    <s v="luz mirian castaño"/>
    <x v="0"/>
    <x v="1"/>
    <m/>
    <s v="Cerrado"/>
    <b v="1"/>
  </r>
  <r>
    <n v="185"/>
    <n v="19598"/>
    <x v="3"/>
    <d v="2019-10-23T00:00:00"/>
    <x v="0"/>
    <d v="2019-11-07T00:00:00"/>
    <x v="0"/>
    <n v="15"/>
    <n v="12"/>
    <s v="Sonia Yaqueline Rodriguez Gutierrez"/>
    <x v="0"/>
    <x v="1"/>
    <m/>
    <s v="Cerrado"/>
    <b v="1"/>
  </r>
  <r>
    <n v="188"/>
    <n v="19601"/>
    <x v="3"/>
    <d v="2019-10-24T00:00:00"/>
    <x v="0"/>
    <d v="2019-11-07T00:00:00"/>
    <x v="0"/>
    <n v="14"/>
    <n v="11"/>
    <s v="Antonio Cano"/>
    <x v="0"/>
    <x v="1"/>
    <m/>
    <s v="Cerrado"/>
    <b v="1"/>
  </r>
  <r>
    <n v="195"/>
    <n v="19608"/>
    <x v="3"/>
    <d v="2019-10-24T00:00:00"/>
    <x v="0"/>
    <d v="2019-11-07T00:00:00"/>
    <x v="0"/>
    <n v="14"/>
    <n v="11"/>
    <s v="Pedro Vargas Gil"/>
    <x v="0"/>
    <x v="1"/>
    <m/>
    <s v="Cerrado"/>
    <b v="1"/>
  </r>
  <r>
    <n v="199"/>
    <n v="19612"/>
    <x v="1"/>
    <d v="2019-10-25T00:00:00"/>
    <x v="0"/>
    <d v="2019-11-07T00:00:00"/>
    <x v="0"/>
    <n v="13"/>
    <n v="10"/>
    <s v="Antonio Cano"/>
    <x v="0"/>
    <x v="1"/>
    <m/>
    <s v="Cerrado"/>
    <b v="1"/>
  </r>
  <r>
    <n v="200"/>
    <n v="19613"/>
    <x v="3"/>
    <d v="2019-10-25T00:00:00"/>
    <x v="0"/>
    <d v="2019-11-07T00:00:00"/>
    <x v="0"/>
    <n v="13"/>
    <n v="10"/>
    <s v="LIZETH GUZMAN"/>
    <x v="0"/>
    <x v="1"/>
    <m/>
    <s v="Cerrado"/>
    <b v="1"/>
  </r>
  <r>
    <n v="204"/>
    <n v="19617"/>
    <x v="1"/>
    <d v="2019-10-26T00:00:00"/>
    <x v="0"/>
    <d v="2019-11-07T00:00:00"/>
    <x v="0"/>
    <n v="12"/>
    <n v="9"/>
    <s v="juan david mazuera villada"/>
    <x v="0"/>
    <x v="1"/>
    <m/>
    <s v="Cerrado"/>
    <b v="1"/>
  </r>
  <r>
    <n v="205"/>
    <n v="19618"/>
    <x v="1"/>
    <d v="2019-10-26T00:00:00"/>
    <x v="0"/>
    <d v="2019-11-07T00:00:00"/>
    <x v="0"/>
    <n v="12"/>
    <n v="9"/>
    <s v="Jose Luis Alvarez Sanchez"/>
    <x v="0"/>
    <x v="1"/>
    <m/>
    <s v="Cerrado"/>
    <b v="1"/>
  </r>
  <r>
    <n v="206"/>
    <n v="19619"/>
    <x v="1"/>
    <d v="2019-10-26T00:00:00"/>
    <x v="0"/>
    <d v="2019-11-07T00:00:00"/>
    <x v="0"/>
    <n v="12"/>
    <n v="9"/>
    <s v="Gladiz rico tellez"/>
    <x v="0"/>
    <x v="1"/>
    <m/>
    <s v="Cerrado"/>
    <b v="1"/>
  </r>
  <r>
    <n v="210"/>
    <n v="19623"/>
    <x v="1"/>
    <d v="2019-10-28T00:00:00"/>
    <x v="0"/>
    <d v="2019-11-07T00:00:00"/>
    <x v="0"/>
    <n v="10"/>
    <n v="9"/>
    <s v="Blanca Evelia Orjuela"/>
    <x v="0"/>
    <x v="1"/>
    <m/>
    <s v="Cerrado"/>
    <b v="1"/>
  </r>
  <r>
    <n v="215"/>
    <n v="19628"/>
    <x v="3"/>
    <d v="2019-10-28T00:00:00"/>
    <x v="0"/>
    <d v="2019-11-07T00:00:00"/>
    <x v="0"/>
    <n v="10"/>
    <n v="9"/>
    <s v="JESUS HERNANDO VALENCIA GIRALDO"/>
    <x v="0"/>
    <x v="1"/>
    <m/>
    <s v="Cerrado"/>
    <b v="1"/>
  </r>
  <r>
    <n v="218"/>
    <n v="19631"/>
    <x v="1"/>
    <d v="2019-10-29T00:00:00"/>
    <x v="0"/>
    <d v="2019-11-07T00:00:00"/>
    <x v="0"/>
    <n v="9"/>
    <n v="8"/>
    <s v="NORA ISABEL MUÑOZ URIBE"/>
    <x v="0"/>
    <x v="1"/>
    <m/>
    <s v="Cerrado"/>
    <b v="1"/>
  </r>
  <r>
    <n v="219"/>
    <n v="19632"/>
    <x v="1"/>
    <d v="2019-10-29T00:00:00"/>
    <x v="0"/>
    <d v="2019-11-07T00:00:00"/>
    <x v="0"/>
    <n v="9"/>
    <n v="8"/>
    <s v="Mario Enrique Ortiz Guardiola"/>
    <x v="0"/>
    <x v="1"/>
    <m/>
    <s v="Cerrado"/>
    <b v="1"/>
  </r>
  <r>
    <n v="224"/>
    <n v="19637"/>
    <x v="1"/>
    <d v="2019-10-29T00:00:00"/>
    <x v="0"/>
    <d v="2019-11-07T00:00:00"/>
    <x v="0"/>
    <n v="9"/>
    <n v="8"/>
    <s v="EDUIN CECILIO PARDO GUTIERREZ"/>
    <x v="0"/>
    <x v="1"/>
    <m/>
    <s v="Cerrado"/>
    <b v="1"/>
  </r>
  <r>
    <n v="228"/>
    <n v="19641"/>
    <x v="3"/>
    <d v="2019-10-30T00:00:00"/>
    <x v="0"/>
    <d v="2019-11-07T00:00:00"/>
    <x v="0"/>
    <n v="8"/>
    <n v="7"/>
    <s v="DEISY MILENA LADINO CUNEME"/>
    <x v="0"/>
    <x v="1"/>
    <m/>
    <s v="Cerrado"/>
    <b v="1"/>
  </r>
  <r>
    <n v="233"/>
    <n v="19646"/>
    <x v="3"/>
    <d v="2019-10-30T00:00:00"/>
    <x v="0"/>
    <d v="2019-11-07T00:00:00"/>
    <x v="0"/>
    <n v="8"/>
    <n v="7"/>
    <s v="Erick Javier Manrique"/>
    <x v="0"/>
    <x v="1"/>
    <m/>
    <s v="Cerrado"/>
    <b v="1"/>
  </r>
  <r>
    <n v="298"/>
    <n v="19711"/>
    <x v="0"/>
    <d v="2019-11-07T00:00:00"/>
    <x v="1"/>
    <d v="2019-11-08T00:00:00"/>
    <x v="0"/>
    <n v="1"/>
    <n v="2"/>
    <s v="Laura Marxcela Rodriguez Carvajal"/>
    <x v="0"/>
    <x v="1"/>
    <m/>
    <s v="Cerrado"/>
    <b v="1"/>
  </r>
  <r>
    <n v="301"/>
    <n v="19714"/>
    <x v="0"/>
    <d v="2019-11-07T00:00:00"/>
    <x v="1"/>
    <d v="2019-11-08T00:00:00"/>
    <x v="0"/>
    <n v="1"/>
    <n v="2"/>
    <s v="Hector Mauricio"/>
    <x v="0"/>
    <x v="1"/>
    <m/>
    <s v="Cerrado"/>
    <b v="1"/>
  </r>
  <r>
    <n v="304"/>
    <n v="19717"/>
    <x v="0"/>
    <d v="2019-11-07T00:00:00"/>
    <x v="1"/>
    <d v="2019-11-08T00:00:00"/>
    <x v="0"/>
    <n v="1"/>
    <n v="2"/>
    <s v="Roberto Uribe Escobar"/>
    <x v="0"/>
    <x v="1"/>
    <m/>
    <s v="Cerrado"/>
    <b v="1"/>
  </r>
  <r>
    <n v="306"/>
    <n v="19719"/>
    <x v="0"/>
    <d v="2019-11-07T00:00:00"/>
    <x v="1"/>
    <d v="2019-11-08T00:00:00"/>
    <x v="0"/>
    <n v="1"/>
    <n v="2"/>
    <s v="OSCAR CONDE ORTIZ"/>
    <x v="0"/>
    <x v="1"/>
    <m/>
    <s v="Cerrado"/>
    <b v="1"/>
  </r>
  <r>
    <n v="307"/>
    <n v="19720"/>
    <x v="0"/>
    <d v="2019-11-07T00:00:00"/>
    <x v="1"/>
    <d v="2019-11-08T00:00:00"/>
    <x v="0"/>
    <n v="1"/>
    <n v="2"/>
    <s v="YOLIMA MORA ORDOÑEZ"/>
    <x v="0"/>
    <x v="1"/>
    <m/>
    <s v="Cerrado"/>
    <b v="1"/>
  </r>
  <r>
    <n v="308"/>
    <n v="19721"/>
    <x v="0"/>
    <d v="2019-11-07T00:00:00"/>
    <x v="1"/>
    <d v="2019-11-08T00:00:00"/>
    <x v="0"/>
    <n v="1"/>
    <n v="2"/>
    <s v="zaidamarcela baron vargas"/>
    <x v="0"/>
    <x v="1"/>
    <m/>
    <s v="Cerrado"/>
    <b v="1"/>
  </r>
  <r>
    <n v="309"/>
    <n v="19722"/>
    <x v="0"/>
    <d v="2019-11-07T00:00:00"/>
    <x v="1"/>
    <d v="2019-11-08T00:00:00"/>
    <x v="0"/>
    <n v="1"/>
    <n v="2"/>
    <s v="Diana Patricia Ocampo Oquendo"/>
    <x v="0"/>
    <x v="1"/>
    <m/>
    <s v="Cerrado"/>
    <b v="1"/>
  </r>
  <r>
    <n v="300"/>
    <n v="19713"/>
    <x v="3"/>
    <d v="2019-11-07T00:00:00"/>
    <x v="1"/>
    <d v="2019-11-12T00:00:00"/>
    <x v="0"/>
    <n v="5"/>
    <n v="4"/>
    <s v="DIANA MILENA TORRES RIOS"/>
    <x v="0"/>
    <x v="1"/>
    <m/>
    <s v="Cerrado"/>
    <b v="1"/>
  </r>
  <r>
    <n v="311"/>
    <n v="19724"/>
    <x v="0"/>
    <d v="2019-11-08T00:00:00"/>
    <x v="1"/>
    <d v="2019-11-12T00:00:00"/>
    <x v="0"/>
    <n v="4"/>
    <n v="3"/>
    <s v="Danilo Acero Piñeros"/>
    <x v="0"/>
    <x v="1"/>
    <m/>
    <s v="Cerrado"/>
    <b v="1"/>
  </r>
  <r>
    <n v="312"/>
    <n v="19725"/>
    <x v="0"/>
    <d v="2019-11-08T00:00:00"/>
    <x v="1"/>
    <d v="2019-11-12T00:00:00"/>
    <x v="0"/>
    <n v="4"/>
    <n v="3"/>
    <s v="EDUARDO ANTONIO SALAS CACERES"/>
    <x v="0"/>
    <x v="1"/>
    <m/>
    <s v="Cerrado"/>
    <b v="1"/>
  </r>
  <r>
    <n v="313"/>
    <n v="19726"/>
    <x v="0"/>
    <d v="2019-11-08T00:00:00"/>
    <x v="1"/>
    <d v="2019-11-12T00:00:00"/>
    <x v="0"/>
    <n v="4"/>
    <n v="3"/>
    <s v="VICTOR MANUEL ROLDAN BOCANUMETH"/>
    <x v="0"/>
    <x v="1"/>
    <m/>
    <s v="Cerrado"/>
    <b v="1"/>
  </r>
  <r>
    <n v="315"/>
    <n v="19728"/>
    <x v="0"/>
    <d v="2019-11-08T00:00:00"/>
    <x v="1"/>
    <d v="2019-11-12T00:00:00"/>
    <x v="0"/>
    <n v="4"/>
    <n v="3"/>
    <s v="Doris Amparo Pulgarín Berrío"/>
    <x v="0"/>
    <x v="1"/>
    <m/>
    <s v="Cerrado"/>
    <b v="1"/>
  </r>
  <r>
    <n v="318"/>
    <n v="19731"/>
    <x v="0"/>
    <d v="2019-11-09T00:00:00"/>
    <x v="1"/>
    <d v="2019-11-12T00:00:00"/>
    <x v="0"/>
    <n v="3"/>
    <n v="2"/>
    <s v="GARCIA MANTILLA MARLENE"/>
    <x v="0"/>
    <x v="1"/>
    <m/>
    <s v="Cerrado"/>
    <b v="1"/>
  </r>
  <r>
    <n v="320"/>
    <n v="19733"/>
    <x v="0"/>
    <d v="2019-11-09T00:00:00"/>
    <x v="1"/>
    <d v="2019-11-12T00:00:00"/>
    <x v="0"/>
    <n v="3"/>
    <n v="2"/>
    <s v="Laura Alejandra Martinez Rodriguez"/>
    <x v="0"/>
    <x v="1"/>
    <m/>
    <s v="Cerrado"/>
    <b v="1"/>
  </r>
  <r>
    <n v="325"/>
    <n v="19738"/>
    <x v="0"/>
    <d v="2019-11-11T00:00:00"/>
    <x v="1"/>
    <d v="2019-11-12T00:00:00"/>
    <x v="0"/>
    <n v="1"/>
    <n v="2"/>
    <s v="sandra garcia"/>
    <x v="0"/>
    <x v="1"/>
    <m/>
    <s v="Cerrado"/>
    <b v="1"/>
  </r>
  <r>
    <n v="326"/>
    <n v="19739"/>
    <x v="0"/>
    <d v="2019-11-11T00:00:00"/>
    <x v="1"/>
    <d v="2019-11-12T00:00:00"/>
    <x v="0"/>
    <n v="1"/>
    <n v="2"/>
    <s v="luis quintero"/>
    <x v="0"/>
    <x v="1"/>
    <m/>
    <s v="Cerrado"/>
    <b v="1"/>
  </r>
  <r>
    <n v="327"/>
    <n v="19740"/>
    <x v="0"/>
    <d v="2019-11-11T00:00:00"/>
    <x v="1"/>
    <d v="2019-11-12T00:00:00"/>
    <x v="0"/>
    <n v="1"/>
    <n v="2"/>
    <s v="ALEXANDER FABIAN BLANCO"/>
    <x v="0"/>
    <x v="1"/>
    <m/>
    <s v="Cerrado"/>
    <b v="1"/>
  </r>
  <r>
    <n v="328"/>
    <n v="19741"/>
    <x v="0"/>
    <d v="2019-11-12T00:00:00"/>
    <x v="1"/>
    <d v="2019-11-12T00:00:00"/>
    <x v="0"/>
    <n v="0"/>
    <n v="1"/>
    <s v="jenny triana"/>
    <x v="0"/>
    <x v="1"/>
    <m/>
    <s v="Cerrado"/>
    <b v="1"/>
  </r>
  <r>
    <n v="329"/>
    <n v="19742"/>
    <x v="0"/>
    <d v="2019-11-12T00:00:00"/>
    <x v="1"/>
    <d v="2019-11-12T00:00:00"/>
    <x v="0"/>
    <n v="0"/>
    <n v="1"/>
    <s v="AURA MARIA RODRIGUEZ LOPEZ"/>
    <x v="0"/>
    <x v="1"/>
    <m/>
    <s v="Cerrado"/>
    <b v="1"/>
  </r>
  <r>
    <n v="331"/>
    <n v="19744"/>
    <x v="0"/>
    <d v="2019-11-12T00:00:00"/>
    <x v="1"/>
    <d v="2019-11-12T00:00:00"/>
    <x v="0"/>
    <n v="0"/>
    <n v="1"/>
    <s v="Anjhydalid Ruales Escobar"/>
    <x v="0"/>
    <x v="1"/>
    <m/>
    <s v="Cerrado"/>
    <b v="1"/>
  </r>
  <r>
    <n v="332"/>
    <n v="19745"/>
    <x v="0"/>
    <d v="2019-11-12T00:00:00"/>
    <x v="1"/>
    <d v="2019-11-12T00:00:00"/>
    <x v="0"/>
    <n v="0"/>
    <n v="1"/>
    <s v="JORGE ERNEY PALACIO ZULUAGA"/>
    <x v="0"/>
    <x v="1"/>
    <m/>
    <s v="Cerrado"/>
    <b v="1"/>
  </r>
  <r>
    <n v="333"/>
    <n v="19746"/>
    <x v="0"/>
    <d v="2019-11-12T00:00:00"/>
    <x v="1"/>
    <d v="2019-11-12T00:00:00"/>
    <x v="0"/>
    <n v="0"/>
    <n v="1"/>
    <s v="patricia martinez"/>
    <x v="0"/>
    <x v="1"/>
    <m/>
    <s v="Cerrado"/>
    <b v="1"/>
  </r>
  <r>
    <n v="334"/>
    <n v="19747"/>
    <x v="0"/>
    <d v="2019-11-12T00:00:00"/>
    <x v="1"/>
    <d v="2019-11-12T00:00:00"/>
    <x v="0"/>
    <n v="0"/>
    <n v="1"/>
    <s v="EDIFICIO CENTRO MEDICO Y PROFESIONAL PALERMO I P.H."/>
    <x v="0"/>
    <x v="1"/>
    <m/>
    <s v="Cerrado"/>
    <b v="1"/>
  </r>
  <r>
    <n v="335"/>
    <n v="19748"/>
    <x v="0"/>
    <d v="2019-11-12T00:00:00"/>
    <x v="1"/>
    <d v="2019-11-12T00:00:00"/>
    <x v="0"/>
    <n v="0"/>
    <n v="1"/>
    <s v="juan david jimenez lopez"/>
    <x v="0"/>
    <x v="1"/>
    <m/>
    <s v="Cerrado"/>
    <b v="1"/>
  </r>
  <r>
    <n v="336"/>
    <n v="19749"/>
    <x v="0"/>
    <d v="2019-11-12T00:00:00"/>
    <x v="1"/>
    <d v="2019-11-12T00:00:00"/>
    <x v="0"/>
    <n v="0"/>
    <n v="1"/>
    <s v="DIANA MILENA TORRES RIOS"/>
    <x v="0"/>
    <x v="1"/>
    <m/>
    <s v="Cerrado"/>
    <b v="1"/>
  </r>
  <r>
    <n v="337"/>
    <n v="19750"/>
    <x v="0"/>
    <d v="2019-11-12T00:00:00"/>
    <x v="1"/>
    <d v="2019-11-12T00:00:00"/>
    <x v="0"/>
    <n v="0"/>
    <n v="1"/>
    <s v="Andrés Adolfo Meneses Bermúdez"/>
    <x v="0"/>
    <x v="1"/>
    <m/>
    <s v="Cerrado"/>
    <b v="1"/>
  </r>
  <r>
    <n v="339"/>
    <n v="19752"/>
    <x v="0"/>
    <d v="2019-11-12T00:00:00"/>
    <x v="1"/>
    <d v="2019-11-12T00:00:00"/>
    <x v="0"/>
    <n v="0"/>
    <n v="1"/>
    <s v="Yennifeer Montoya"/>
    <x v="0"/>
    <x v="1"/>
    <m/>
    <s v="Cerrado"/>
    <b v="1"/>
  </r>
  <r>
    <n v="340"/>
    <n v="19753"/>
    <x v="0"/>
    <d v="2019-11-12T00:00:00"/>
    <x v="1"/>
    <d v="2019-11-12T00:00:00"/>
    <x v="0"/>
    <n v="0"/>
    <n v="1"/>
    <s v="jorge Charris Atencio"/>
    <x v="0"/>
    <x v="1"/>
    <m/>
    <s v="Cerrado"/>
    <b v="1"/>
  </r>
  <r>
    <n v="341"/>
    <n v="19754"/>
    <x v="0"/>
    <d v="2019-11-12T00:00:00"/>
    <x v="1"/>
    <d v="2019-11-12T00:00:00"/>
    <x v="0"/>
    <n v="0"/>
    <n v="1"/>
    <s v="Aldemar Salazar Herrera"/>
    <x v="0"/>
    <x v="1"/>
    <m/>
    <s v="Cerrado"/>
    <b v="1"/>
  </r>
  <r>
    <n v="265"/>
    <n v="19678"/>
    <x v="1"/>
    <d v="2019-11-05T00:00:00"/>
    <x v="1"/>
    <d v="2019-11-13T00:00:00"/>
    <x v="0"/>
    <n v="8"/>
    <n v="7"/>
    <s v="MARIA HELENA"/>
    <x v="0"/>
    <x v="1"/>
    <m/>
    <s v="Cerrado"/>
    <b v="1"/>
  </r>
  <r>
    <n v="342"/>
    <n v="19755"/>
    <x v="1"/>
    <d v="2019-11-12T00:00:00"/>
    <x v="1"/>
    <d v="2019-11-13T00:00:00"/>
    <x v="0"/>
    <n v="1"/>
    <n v="2"/>
    <s v="ANGEL GONZALEZ RIVEROS"/>
    <x v="0"/>
    <x v="1"/>
    <m/>
    <s v="Cerrado"/>
    <b v="1"/>
  </r>
  <r>
    <n v="343"/>
    <n v="19756"/>
    <x v="0"/>
    <d v="2019-11-13T00:00:00"/>
    <x v="1"/>
    <d v="2019-11-13T00:00:00"/>
    <x v="0"/>
    <n v="0"/>
    <n v="1"/>
    <s v="ANGIE LIZETH PERDOMO"/>
    <x v="0"/>
    <x v="1"/>
    <m/>
    <s v="Cerrado"/>
    <b v="1"/>
  </r>
  <r>
    <n v="344"/>
    <n v="19757"/>
    <x v="0"/>
    <d v="2019-11-13T00:00:00"/>
    <x v="1"/>
    <d v="2019-11-13T00:00:00"/>
    <x v="0"/>
    <n v="0"/>
    <n v="1"/>
    <s v="olga lozano muñoz"/>
    <x v="0"/>
    <x v="1"/>
    <m/>
    <s v="Cerrado"/>
    <b v="1"/>
  </r>
  <r>
    <n v="345"/>
    <n v="19758"/>
    <x v="0"/>
    <d v="2019-11-13T00:00:00"/>
    <x v="1"/>
    <d v="2019-11-13T00:00:00"/>
    <x v="0"/>
    <n v="0"/>
    <n v="1"/>
    <s v="Eliana Moreno González"/>
    <x v="0"/>
    <x v="1"/>
    <m/>
    <s v="Cerrado"/>
    <b v="1"/>
  </r>
  <r>
    <n v="346"/>
    <n v="19759"/>
    <x v="1"/>
    <d v="2019-11-13T00:00:00"/>
    <x v="1"/>
    <d v="2019-11-13T00:00:00"/>
    <x v="0"/>
    <n v="0"/>
    <n v="1"/>
    <s v="MARIA TRINIDAD SALINAS"/>
    <x v="0"/>
    <x v="1"/>
    <m/>
    <s v="Cerrado"/>
    <b v="1"/>
  </r>
  <r>
    <n v="348"/>
    <n v="19761"/>
    <x v="0"/>
    <d v="2019-11-13T00:00:00"/>
    <x v="1"/>
    <d v="2019-11-13T00:00:00"/>
    <x v="0"/>
    <n v="0"/>
    <n v="1"/>
    <s v="SANDRA LILIANA RODRIGUEZ YEPES"/>
    <x v="0"/>
    <x v="1"/>
    <m/>
    <s v="Cerrado"/>
    <b v="1"/>
  </r>
  <r>
    <n v="349"/>
    <n v="19762"/>
    <x v="0"/>
    <d v="2019-11-13T00:00:00"/>
    <x v="1"/>
    <d v="2019-11-13T00:00:00"/>
    <x v="0"/>
    <n v="0"/>
    <n v="1"/>
    <s v="Adiela"/>
    <x v="0"/>
    <x v="1"/>
    <m/>
    <s v="Cerrado"/>
    <b v="1"/>
  </r>
  <r>
    <n v="350"/>
    <n v="19763"/>
    <x v="0"/>
    <d v="2019-11-13T00:00:00"/>
    <x v="1"/>
    <d v="2019-11-13T00:00:00"/>
    <x v="0"/>
    <n v="0"/>
    <n v="1"/>
    <s v="Angie cristina linares franco"/>
    <x v="0"/>
    <x v="1"/>
    <m/>
    <s v="Cerrado"/>
    <b v="1"/>
  </r>
  <r>
    <n v="351"/>
    <n v="19764"/>
    <x v="0"/>
    <d v="2019-11-13T00:00:00"/>
    <x v="1"/>
    <d v="2019-11-13T00:00:00"/>
    <x v="0"/>
    <n v="0"/>
    <n v="1"/>
    <s v="Guillermo cuellar"/>
    <x v="0"/>
    <x v="1"/>
    <m/>
    <s v="Cerrado"/>
    <b v="1"/>
  </r>
  <r>
    <n v="352"/>
    <n v="19765"/>
    <x v="0"/>
    <d v="2019-11-13T00:00:00"/>
    <x v="1"/>
    <d v="2019-11-13T00:00:00"/>
    <x v="0"/>
    <n v="0"/>
    <n v="1"/>
    <s v="DIANA MILENA TORRES RIOS"/>
    <x v="0"/>
    <x v="1"/>
    <m/>
    <s v="Cerrado"/>
    <b v="1"/>
  </r>
  <r>
    <n v="356"/>
    <n v="19769"/>
    <x v="3"/>
    <d v="2019-11-13T00:00:00"/>
    <x v="1"/>
    <d v="2019-11-13T00:00:00"/>
    <x v="0"/>
    <n v="0"/>
    <n v="1"/>
    <s v="DIANA MILENA TORRES RIOS"/>
    <x v="0"/>
    <x v="1"/>
    <m/>
    <s v="Cerrado"/>
    <b v="1"/>
  </r>
  <r>
    <n v="358"/>
    <n v="19771"/>
    <x v="0"/>
    <d v="2019-11-13T00:00:00"/>
    <x v="1"/>
    <d v="2019-11-14T00:00:00"/>
    <x v="0"/>
    <n v="1"/>
    <n v="2"/>
    <s v="Isabel Cristina Rincon"/>
    <x v="0"/>
    <x v="1"/>
    <m/>
    <s v="Cerrado"/>
    <b v="1"/>
  </r>
  <r>
    <n v="359"/>
    <n v="19772"/>
    <x v="0"/>
    <d v="2019-11-13T00:00:00"/>
    <x v="1"/>
    <d v="2019-11-14T00:00:00"/>
    <x v="0"/>
    <n v="1"/>
    <n v="2"/>
    <s v="rigoberto sanchez vasquez"/>
    <x v="0"/>
    <x v="1"/>
    <m/>
    <s v="Cerrado"/>
    <b v="1"/>
  </r>
  <r>
    <n v="360"/>
    <n v="19773"/>
    <x v="0"/>
    <d v="2019-11-13T00:00:00"/>
    <x v="1"/>
    <d v="2019-11-14T00:00:00"/>
    <x v="0"/>
    <n v="1"/>
    <n v="2"/>
    <s v="paola andrea cuervo"/>
    <x v="0"/>
    <x v="1"/>
    <m/>
    <s v="Cerrado"/>
    <b v="1"/>
  </r>
  <r>
    <n v="361"/>
    <n v="19774"/>
    <x v="0"/>
    <d v="2019-11-13T00:00:00"/>
    <x v="1"/>
    <d v="2019-11-14T00:00:00"/>
    <x v="0"/>
    <n v="1"/>
    <n v="2"/>
    <s v="Luisa Fernanda Casanova Ramirez"/>
    <x v="0"/>
    <x v="1"/>
    <m/>
    <s v="Cerrado"/>
    <b v="1"/>
  </r>
  <r>
    <n v="362"/>
    <n v="19775"/>
    <x v="0"/>
    <d v="2019-11-13T00:00:00"/>
    <x v="1"/>
    <d v="2019-11-14T00:00:00"/>
    <x v="0"/>
    <n v="1"/>
    <n v="2"/>
    <s v="JUAN DAVID OVIEDO GARCIA"/>
    <x v="0"/>
    <x v="1"/>
    <m/>
    <s v="Cerrado"/>
    <b v="1"/>
  </r>
  <r>
    <n v="363"/>
    <n v="19776"/>
    <x v="3"/>
    <d v="2019-11-13T00:00:00"/>
    <x v="1"/>
    <d v="2019-11-14T00:00:00"/>
    <x v="0"/>
    <n v="1"/>
    <n v="2"/>
    <s v="Camilo Pardo"/>
    <x v="0"/>
    <x v="1"/>
    <m/>
    <s v="Cerrado"/>
    <b v="1"/>
  </r>
  <r>
    <n v="364"/>
    <n v="19777"/>
    <x v="0"/>
    <d v="2019-11-14T00:00:00"/>
    <x v="1"/>
    <d v="2019-11-14T00:00:00"/>
    <x v="0"/>
    <n v="0"/>
    <n v="1"/>
    <s v="Luz Stella Mora"/>
    <x v="0"/>
    <x v="1"/>
    <m/>
    <s v="Cerrado"/>
    <b v="1"/>
  </r>
  <r>
    <n v="365"/>
    <n v="19778"/>
    <x v="0"/>
    <d v="2019-11-14T00:00:00"/>
    <x v="1"/>
    <d v="2019-11-14T00:00:00"/>
    <x v="0"/>
    <n v="0"/>
    <n v="1"/>
    <s v="FRANCISCO EDGAR BECERRA ROJAS"/>
    <x v="0"/>
    <x v="1"/>
    <m/>
    <s v="Cerrado"/>
    <b v="1"/>
  </r>
  <r>
    <n v="367"/>
    <n v="19780"/>
    <x v="1"/>
    <d v="2019-11-14T00:00:00"/>
    <x v="1"/>
    <d v="2019-11-14T00:00:00"/>
    <x v="0"/>
    <n v="0"/>
    <n v="1"/>
    <s v="matilde ruiz"/>
    <x v="0"/>
    <x v="1"/>
    <m/>
    <s v="Cerrado"/>
    <b v="1"/>
  </r>
  <r>
    <n v="211"/>
    <n v="19624"/>
    <x v="2"/>
    <d v="2019-10-28T00:00:00"/>
    <x v="0"/>
    <d v="2019-11-18T00:00:00"/>
    <x v="0"/>
    <n v="21"/>
    <n v="16"/>
    <s v="Pedro Pablo Jimenez Medina"/>
    <x v="0"/>
    <x v="1"/>
    <m/>
    <s v="Cerrado"/>
    <b v="1"/>
  </r>
  <r>
    <n v="347"/>
    <n v="19760"/>
    <x v="2"/>
    <d v="2019-11-13T00:00:00"/>
    <x v="1"/>
    <d v="2019-11-18T00:00:00"/>
    <x v="0"/>
    <n v="5"/>
    <n v="4"/>
    <s v="Ivon Olave Marin"/>
    <x v="0"/>
    <x v="1"/>
    <m/>
    <s v="Cerrado"/>
    <b v="1"/>
  </r>
  <r>
    <n v="234"/>
    <n v="19647"/>
    <x v="1"/>
    <d v="2019-10-30T00:00:00"/>
    <x v="0"/>
    <d v="2019-11-19T00:00:00"/>
    <x v="0"/>
    <n v="20"/>
    <n v="15"/>
    <s v="Alejandro Garcia Sanchez"/>
    <x v="0"/>
    <x v="1"/>
    <m/>
    <s v="Cerrado"/>
    <b v="1"/>
  </r>
  <r>
    <n v="238"/>
    <n v="19651"/>
    <x v="1"/>
    <d v="2019-10-30T00:00:00"/>
    <x v="0"/>
    <d v="2019-11-19T00:00:00"/>
    <x v="0"/>
    <n v="20"/>
    <n v="15"/>
    <s v="Miller Manrique Florez"/>
    <x v="0"/>
    <x v="1"/>
    <m/>
    <s v="Cerrado"/>
    <b v="1"/>
  </r>
  <r>
    <n v="241"/>
    <n v="19654"/>
    <x v="3"/>
    <d v="2019-10-31T00:00:00"/>
    <x v="0"/>
    <d v="2019-11-19T00:00:00"/>
    <x v="0"/>
    <n v="19"/>
    <n v="14"/>
    <s v="BALSAMICO CAMPESTRE SAS"/>
    <x v="0"/>
    <x v="1"/>
    <m/>
    <s v="Cerrado"/>
    <b v="1"/>
  </r>
  <r>
    <n v="254"/>
    <n v="19667"/>
    <x v="1"/>
    <d v="2019-11-01T00:00:00"/>
    <x v="1"/>
    <d v="2019-11-19T00:00:00"/>
    <x v="0"/>
    <n v="18"/>
    <n v="13"/>
    <s v="leidy becerra"/>
    <x v="0"/>
    <x v="1"/>
    <m/>
    <s v="Cerrado"/>
    <b v="1"/>
  </r>
  <r>
    <n v="258"/>
    <n v="19671"/>
    <x v="1"/>
    <d v="2019-11-02T00:00:00"/>
    <x v="1"/>
    <d v="2019-11-19T00:00:00"/>
    <x v="0"/>
    <n v="17"/>
    <n v="12"/>
    <s v="Lud Dary Camacho Porras"/>
    <x v="0"/>
    <x v="1"/>
    <m/>
    <s v="Cerrado"/>
    <b v="1"/>
  </r>
  <r>
    <n v="354"/>
    <n v="19767"/>
    <x v="1"/>
    <d v="2019-11-13T00:00:00"/>
    <x v="1"/>
    <d v="2019-11-19T00:00:00"/>
    <x v="0"/>
    <n v="6"/>
    <n v="5"/>
    <s v="DIANA MILENA TORRES RIOS"/>
    <x v="0"/>
    <x v="1"/>
    <m/>
    <s v="Cerrado"/>
    <b v="1"/>
  </r>
  <r>
    <n v="370"/>
    <n v="19783"/>
    <x v="0"/>
    <d v="2019-11-14T00:00:00"/>
    <x v="1"/>
    <d v="2019-11-19T00:00:00"/>
    <x v="0"/>
    <n v="5"/>
    <n v="4"/>
    <s v="Carolina"/>
    <x v="0"/>
    <x v="1"/>
    <m/>
    <s v="Cerrado"/>
    <b v="1"/>
  </r>
  <r>
    <n v="371"/>
    <n v="19784"/>
    <x v="1"/>
    <d v="2019-11-14T00:00:00"/>
    <x v="1"/>
    <d v="2019-11-19T00:00:00"/>
    <x v="0"/>
    <n v="5"/>
    <n v="4"/>
    <s v="DIANA MILENA OROZCO DIAZ"/>
    <x v="0"/>
    <x v="1"/>
    <m/>
    <s v="Cerrado"/>
    <b v="1"/>
  </r>
  <r>
    <n v="372"/>
    <n v="19785"/>
    <x v="0"/>
    <d v="2019-11-14T00:00:00"/>
    <x v="1"/>
    <d v="2019-11-19T00:00:00"/>
    <x v="0"/>
    <n v="5"/>
    <n v="4"/>
    <s v="Eduardo Eugenio Parra Cruz"/>
    <x v="0"/>
    <x v="1"/>
    <m/>
    <s v="Cerrado"/>
    <b v="1"/>
  </r>
  <r>
    <n v="374"/>
    <n v="19787"/>
    <x v="0"/>
    <d v="2019-11-14T00:00:00"/>
    <x v="1"/>
    <d v="2019-11-19T00:00:00"/>
    <x v="0"/>
    <n v="5"/>
    <n v="4"/>
    <s v="Betzy maria parodi alarcon"/>
    <x v="0"/>
    <x v="1"/>
    <m/>
    <s v="Cerrado"/>
    <b v="1"/>
  </r>
  <r>
    <n v="375"/>
    <n v="19788"/>
    <x v="0"/>
    <d v="2019-11-14T00:00:00"/>
    <x v="1"/>
    <d v="2019-11-19T00:00:00"/>
    <x v="0"/>
    <n v="5"/>
    <n v="4"/>
    <s v="Laura Soranny Ledezma Paredes"/>
    <x v="0"/>
    <x v="1"/>
    <m/>
    <s v="Cerrado"/>
    <b v="1"/>
  </r>
  <r>
    <n v="376"/>
    <n v="19789"/>
    <x v="0"/>
    <d v="2019-11-14T00:00:00"/>
    <x v="1"/>
    <d v="2019-11-19T00:00:00"/>
    <x v="0"/>
    <n v="5"/>
    <n v="4"/>
    <s v="deiner alexander bermudez ropero"/>
    <x v="0"/>
    <x v="1"/>
    <m/>
    <s v="Cerrado"/>
    <b v="1"/>
  </r>
  <r>
    <n v="377"/>
    <n v="19790"/>
    <x v="0"/>
    <d v="2019-11-14T00:00:00"/>
    <x v="1"/>
    <d v="2019-11-19T00:00:00"/>
    <x v="0"/>
    <n v="5"/>
    <n v="4"/>
    <s v="Carlos Alberto Morales Rojas"/>
    <x v="0"/>
    <x v="1"/>
    <m/>
    <s v="Cerrado"/>
    <b v="1"/>
  </r>
  <r>
    <n v="378"/>
    <n v="19791"/>
    <x v="0"/>
    <d v="2019-11-14T00:00:00"/>
    <x v="1"/>
    <d v="2019-11-19T00:00:00"/>
    <x v="0"/>
    <n v="5"/>
    <n v="4"/>
    <s v="DAVID MALDONADO"/>
    <x v="0"/>
    <x v="1"/>
    <m/>
    <s v="Cerrado"/>
    <b v="1"/>
  </r>
  <r>
    <n v="382"/>
    <n v="19795"/>
    <x v="0"/>
    <d v="2019-11-14T00:00:00"/>
    <x v="1"/>
    <d v="2019-11-19T00:00:00"/>
    <x v="0"/>
    <n v="5"/>
    <n v="4"/>
    <s v="walter alberto parra martinez"/>
    <x v="0"/>
    <x v="1"/>
    <m/>
    <s v="Cerrado"/>
    <b v="1"/>
  </r>
  <r>
    <n v="383"/>
    <n v="19796"/>
    <x v="0"/>
    <d v="2019-11-14T00:00:00"/>
    <x v="1"/>
    <d v="2019-11-19T00:00:00"/>
    <x v="0"/>
    <n v="5"/>
    <n v="4"/>
    <s v="FERNANDO VALBUENA BARRIOS"/>
    <x v="0"/>
    <x v="1"/>
    <m/>
    <s v="Cerrado"/>
    <b v="1"/>
  </r>
  <r>
    <n v="385"/>
    <n v="19798"/>
    <x v="0"/>
    <d v="2019-11-15T00:00:00"/>
    <x v="1"/>
    <d v="2019-11-19T00:00:00"/>
    <x v="0"/>
    <n v="4"/>
    <n v="3"/>
    <s v="YISETH MILENA CHANAGA ALVAREZ"/>
    <x v="0"/>
    <x v="1"/>
    <m/>
    <s v="Cerrado"/>
    <b v="1"/>
  </r>
  <r>
    <n v="386"/>
    <n v="19799"/>
    <x v="1"/>
    <d v="2019-11-15T00:00:00"/>
    <x v="1"/>
    <d v="2019-11-19T00:00:00"/>
    <x v="0"/>
    <n v="4"/>
    <n v="3"/>
    <s v="johanna rengifo"/>
    <x v="0"/>
    <x v="1"/>
    <m/>
    <s v="Cerrado"/>
    <b v="1"/>
  </r>
  <r>
    <n v="389"/>
    <n v="19802"/>
    <x v="0"/>
    <d v="2019-11-15T00:00:00"/>
    <x v="1"/>
    <d v="2019-11-19T00:00:00"/>
    <x v="0"/>
    <n v="4"/>
    <n v="3"/>
    <s v="Carlos Fabian Rico Rojas"/>
    <x v="0"/>
    <x v="1"/>
    <m/>
    <s v="Cerrado"/>
    <b v="1"/>
  </r>
  <r>
    <n v="390"/>
    <n v="19803"/>
    <x v="0"/>
    <d v="2019-11-15T00:00:00"/>
    <x v="1"/>
    <d v="2019-11-19T00:00:00"/>
    <x v="0"/>
    <n v="4"/>
    <n v="3"/>
    <s v="maria natalia correa ortiz"/>
    <x v="0"/>
    <x v="1"/>
    <m/>
    <s v="Cerrado"/>
    <b v="1"/>
  </r>
  <r>
    <n v="392"/>
    <n v="19805"/>
    <x v="0"/>
    <d v="2019-11-15T00:00:00"/>
    <x v="1"/>
    <d v="2019-11-19T00:00:00"/>
    <x v="0"/>
    <n v="4"/>
    <n v="3"/>
    <s v="ALEJANDRA ISABEL BURBANO HOLGUIN"/>
    <x v="0"/>
    <x v="1"/>
    <m/>
    <s v="Cerrado"/>
    <b v="1"/>
  </r>
  <r>
    <n v="393"/>
    <n v="19806"/>
    <x v="1"/>
    <d v="2019-11-15T00:00:00"/>
    <x v="1"/>
    <d v="2019-11-19T00:00:00"/>
    <x v="0"/>
    <n v="4"/>
    <n v="3"/>
    <s v="sergio armando guevara ramirez"/>
    <x v="0"/>
    <x v="1"/>
    <m/>
    <s v="Cerrado"/>
    <b v="1"/>
  </r>
  <r>
    <n v="395"/>
    <n v="19808"/>
    <x v="0"/>
    <d v="2019-11-15T00:00:00"/>
    <x v="1"/>
    <d v="2019-11-19T00:00:00"/>
    <x v="0"/>
    <n v="4"/>
    <n v="3"/>
    <s v="PAOLA ALEJANDRA ARTEAGA CESPEDES"/>
    <x v="0"/>
    <x v="1"/>
    <m/>
    <s v="Cerrado"/>
    <b v="1"/>
  </r>
  <r>
    <n v="397"/>
    <n v="19810"/>
    <x v="0"/>
    <d v="2019-11-16T00:00:00"/>
    <x v="1"/>
    <d v="2019-11-19T00:00:00"/>
    <x v="0"/>
    <n v="3"/>
    <n v="2"/>
    <s v="KATERINE MEZA MUÑOZ"/>
    <x v="0"/>
    <x v="1"/>
    <m/>
    <s v="Cerrado"/>
    <b v="1"/>
  </r>
  <r>
    <n v="401"/>
    <n v="19814"/>
    <x v="2"/>
    <d v="2019-11-17T00:00:00"/>
    <x v="1"/>
    <d v="2019-11-19T00:00:00"/>
    <x v="0"/>
    <n v="2"/>
    <n v="2"/>
    <s v="Jairo Chaparro Valderrama"/>
    <x v="0"/>
    <x v="1"/>
    <m/>
    <s v="Cerrado"/>
    <b v="1"/>
  </r>
  <r>
    <n v="402"/>
    <n v="19815"/>
    <x v="0"/>
    <d v="2019-11-17T00:00:00"/>
    <x v="1"/>
    <d v="2019-11-19T00:00:00"/>
    <x v="0"/>
    <n v="2"/>
    <n v="2"/>
    <s v="LUIS GUSTAVO CORREDOR CORREDOR"/>
    <x v="0"/>
    <x v="1"/>
    <m/>
    <s v="Cerrado"/>
    <b v="1"/>
  </r>
  <r>
    <n v="404"/>
    <n v="19817"/>
    <x v="0"/>
    <d v="2019-11-17T00:00:00"/>
    <x v="1"/>
    <d v="2019-11-19T00:00:00"/>
    <x v="0"/>
    <n v="2"/>
    <n v="2"/>
    <s v="Alejandro Pinto"/>
    <x v="0"/>
    <x v="1"/>
    <m/>
    <s v="Cerrado"/>
    <b v="1"/>
  </r>
  <r>
    <n v="405"/>
    <n v="19818"/>
    <x v="1"/>
    <d v="2019-11-18T00:00:00"/>
    <x v="1"/>
    <d v="2019-11-19T00:00:00"/>
    <x v="0"/>
    <n v="1"/>
    <n v="2"/>
    <s v="Carlos A. Franco"/>
    <x v="0"/>
    <x v="1"/>
    <m/>
    <s v="Cerrado"/>
    <b v="1"/>
  </r>
  <r>
    <n v="407"/>
    <n v="19820"/>
    <x v="0"/>
    <d v="2019-11-18T00:00:00"/>
    <x v="1"/>
    <d v="2019-11-19T00:00:00"/>
    <x v="0"/>
    <n v="1"/>
    <n v="2"/>
    <s v="MONICA ESCOBAR"/>
    <x v="0"/>
    <x v="1"/>
    <m/>
    <s v="Cerrado"/>
    <b v="1"/>
  </r>
  <r>
    <n v="408"/>
    <n v="19821"/>
    <x v="0"/>
    <d v="2019-11-18T00:00:00"/>
    <x v="1"/>
    <d v="2019-11-19T00:00:00"/>
    <x v="0"/>
    <n v="1"/>
    <n v="2"/>
    <s v="Carol Natalia Romero Hurtado"/>
    <x v="0"/>
    <x v="1"/>
    <m/>
    <s v="Cerrado"/>
    <b v="1"/>
  </r>
  <r>
    <n v="409"/>
    <n v="19822"/>
    <x v="0"/>
    <d v="2019-11-18T00:00:00"/>
    <x v="1"/>
    <d v="2019-11-19T00:00:00"/>
    <x v="0"/>
    <n v="1"/>
    <n v="2"/>
    <s v="LUZ ANGELA MANCHOLA JOVEN"/>
    <x v="0"/>
    <x v="1"/>
    <m/>
    <s v="Cerrado"/>
    <b v="1"/>
  </r>
  <r>
    <n v="412"/>
    <n v="19825"/>
    <x v="0"/>
    <d v="2019-11-18T00:00:00"/>
    <x v="1"/>
    <d v="2019-11-19T00:00:00"/>
    <x v="0"/>
    <n v="1"/>
    <n v="2"/>
    <s v="Marya Julieth Galeano Rave"/>
    <x v="0"/>
    <x v="1"/>
    <m/>
    <s v="Cerrado"/>
    <b v="1"/>
  </r>
  <r>
    <n v="415"/>
    <n v="19828"/>
    <x v="0"/>
    <d v="2019-11-18T00:00:00"/>
    <x v="1"/>
    <d v="2019-11-19T00:00:00"/>
    <x v="0"/>
    <n v="1"/>
    <n v="2"/>
    <s v="Luis ignacio pedraza torres"/>
    <x v="0"/>
    <x v="1"/>
    <m/>
    <s v="Cerrado"/>
    <b v="1"/>
  </r>
  <r>
    <n v="416"/>
    <n v="19829"/>
    <x v="0"/>
    <d v="2019-11-18T00:00:00"/>
    <x v="1"/>
    <d v="2019-11-19T00:00:00"/>
    <x v="0"/>
    <n v="1"/>
    <n v="2"/>
    <s v="JORGE LOPEZ"/>
    <x v="0"/>
    <x v="1"/>
    <m/>
    <s v="Cerrado"/>
    <b v="1"/>
  </r>
  <r>
    <n v="418"/>
    <n v="19831"/>
    <x v="0"/>
    <d v="2019-11-18T00:00:00"/>
    <x v="1"/>
    <d v="2019-11-19T00:00:00"/>
    <x v="0"/>
    <n v="1"/>
    <n v="2"/>
    <s v="William Andrés Lobatón Murcia"/>
    <x v="0"/>
    <x v="1"/>
    <m/>
    <s v="Cerrado"/>
    <b v="1"/>
  </r>
  <r>
    <n v="419"/>
    <n v="19832"/>
    <x v="0"/>
    <d v="2019-11-18T00:00:00"/>
    <x v="1"/>
    <d v="2019-11-19T00:00:00"/>
    <x v="0"/>
    <n v="1"/>
    <n v="2"/>
    <s v="EDWIN RESTREPO"/>
    <x v="0"/>
    <x v="1"/>
    <m/>
    <s v="Cerrado"/>
    <b v="1"/>
  </r>
  <r>
    <n v="421"/>
    <n v="19834"/>
    <x v="0"/>
    <d v="2019-11-19T00:00:00"/>
    <x v="1"/>
    <d v="2019-11-19T00:00:00"/>
    <x v="0"/>
    <n v="0"/>
    <n v="1"/>
    <s v="Jorge Armando Quiñonez Restrepo"/>
    <x v="0"/>
    <x v="1"/>
    <m/>
    <s v="Cerrado"/>
    <b v="1"/>
  </r>
  <r>
    <n v="422"/>
    <n v="19835"/>
    <x v="0"/>
    <d v="2019-11-19T00:00:00"/>
    <x v="1"/>
    <d v="2019-11-19T00:00:00"/>
    <x v="0"/>
    <n v="0"/>
    <n v="1"/>
    <s v="Jorge Armando Quiñonez Restrepo"/>
    <x v="0"/>
    <x v="1"/>
    <m/>
    <s v="Cerrado"/>
    <b v="1"/>
  </r>
  <r>
    <n v="423"/>
    <n v="19836"/>
    <x v="1"/>
    <d v="2019-11-19T00:00:00"/>
    <x v="1"/>
    <d v="2019-11-19T00:00:00"/>
    <x v="0"/>
    <n v="0"/>
    <n v="1"/>
    <s v="MIGUEL ANGEL GIRON AVENDAÑO"/>
    <x v="0"/>
    <x v="1"/>
    <m/>
    <s v="Cerrado"/>
    <b v="1"/>
  </r>
  <r>
    <n v="424"/>
    <n v="19837"/>
    <x v="0"/>
    <d v="2019-11-19T00:00:00"/>
    <x v="1"/>
    <d v="2019-11-19T00:00:00"/>
    <x v="0"/>
    <n v="0"/>
    <n v="1"/>
    <s v="CONSTANZA BIBIANA LARGO RODRIGUEZ"/>
    <x v="0"/>
    <x v="1"/>
    <m/>
    <s v="Cerrado"/>
    <b v="1"/>
  </r>
  <r>
    <n v="426"/>
    <n v="19839"/>
    <x v="0"/>
    <d v="2019-11-19T00:00:00"/>
    <x v="1"/>
    <d v="2019-11-19T00:00:00"/>
    <x v="0"/>
    <n v="0"/>
    <n v="1"/>
    <s v="omar camilo riaño"/>
    <x v="0"/>
    <x v="1"/>
    <m/>
    <s v="Cerrado"/>
    <b v="1"/>
  </r>
  <r>
    <n v="427"/>
    <n v="19840"/>
    <x v="0"/>
    <d v="2019-11-19T00:00:00"/>
    <x v="1"/>
    <d v="2019-11-19T00:00:00"/>
    <x v="0"/>
    <n v="0"/>
    <n v="1"/>
    <s v="Marlon Moreno Infante"/>
    <x v="0"/>
    <x v="1"/>
    <m/>
    <s v="Cerrado"/>
    <b v="1"/>
  </r>
  <r>
    <n v="431"/>
    <n v="19844"/>
    <x v="0"/>
    <d v="2019-11-19T00:00:00"/>
    <x v="1"/>
    <d v="2019-11-19T00:00:00"/>
    <x v="0"/>
    <n v="0"/>
    <n v="1"/>
    <s v="Antonio Cano"/>
    <x v="0"/>
    <x v="1"/>
    <m/>
    <s v="Cerrado"/>
    <b v="1"/>
  </r>
  <r>
    <n v="432"/>
    <n v="19845"/>
    <x v="0"/>
    <d v="2019-11-19T00:00:00"/>
    <x v="1"/>
    <d v="2019-11-19T00:00:00"/>
    <x v="0"/>
    <n v="0"/>
    <n v="1"/>
    <s v="NICOLAS PARRA"/>
    <x v="0"/>
    <x v="1"/>
    <m/>
    <s v="Cerrado"/>
    <b v="1"/>
  </r>
  <r>
    <n v="435"/>
    <n v="19848"/>
    <x v="0"/>
    <d v="2019-11-19T00:00:00"/>
    <x v="1"/>
    <d v="2019-11-19T00:00:00"/>
    <x v="0"/>
    <n v="0"/>
    <n v="1"/>
    <s v="Karen pajaro herrera"/>
    <x v="0"/>
    <x v="1"/>
    <m/>
    <s v="Cerrado"/>
    <b v="1"/>
  </r>
  <r>
    <n v="436"/>
    <n v="19849"/>
    <x v="2"/>
    <d v="2019-11-19T00:00:00"/>
    <x v="1"/>
    <d v="2019-11-19T00:00:00"/>
    <x v="0"/>
    <n v="0"/>
    <n v="1"/>
    <s v="Alvaro Garzon Diaz"/>
    <x v="0"/>
    <x v="1"/>
    <m/>
    <s v="Cerrado"/>
    <b v="1"/>
  </r>
  <r>
    <n v="438"/>
    <n v="19851"/>
    <x v="2"/>
    <d v="2019-11-19T00:00:00"/>
    <x v="1"/>
    <d v="2019-11-19T00:00:00"/>
    <x v="0"/>
    <n v="0"/>
    <n v="1"/>
    <s v="Alvaro Garzon Diaz"/>
    <x v="0"/>
    <x v="1"/>
    <m/>
    <s v="Cerrado"/>
    <b v="1"/>
  </r>
  <r>
    <n v="420"/>
    <n v="19833"/>
    <x v="2"/>
    <d v="2019-11-19T00:00:00"/>
    <x v="1"/>
    <d v="2019-11-20T00:00:00"/>
    <x v="0"/>
    <n v="1"/>
    <n v="2"/>
    <s v="JOSE"/>
    <x v="0"/>
    <x v="1"/>
    <m/>
    <s v="Cerrado"/>
    <b v="1"/>
  </r>
  <r>
    <n v="441"/>
    <n v="19854"/>
    <x v="0"/>
    <d v="2019-11-20T00:00:00"/>
    <x v="1"/>
    <d v="2019-11-20T00:00:00"/>
    <x v="0"/>
    <n v="0"/>
    <n v="1"/>
    <s v="henry tole"/>
    <x v="0"/>
    <x v="1"/>
    <m/>
    <s v="Cerrado"/>
    <b v="1"/>
  </r>
  <r>
    <n v="443"/>
    <n v="19856"/>
    <x v="0"/>
    <d v="2019-11-20T00:00:00"/>
    <x v="1"/>
    <d v="2019-11-20T00:00:00"/>
    <x v="0"/>
    <n v="0"/>
    <n v="1"/>
    <s v="Diana Marcela Llano Sarmiento"/>
    <x v="0"/>
    <x v="1"/>
    <m/>
    <s v="Cerrado"/>
    <b v="1"/>
  </r>
  <r>
    <n v="444"/>
    <n v="19857"/>
    <x v="0"/>
    <d v="2019-11-20T00:00:00"/>
    <x v="1"/>
    <d v="2019-11-20T00:00:00"/>
    <x v="0"/>
    <n v="0"/>
    <n v="1"/>
    <s v="KARLA MARÍA DEL MAR FALLA MELENDEZ"/>
    <x v="0"/>
    <x v="1"/>
    <m/>
    <s v="Cerrado"/>
    <b v="1"/>
  </r>
  <r>
    <n v="445"/>
    <n v="19858"/>
    <x v="0"/>
    <d v="2019-11-20T00:00:00"/>
    <x v="1"/>
    <d v="2019-11-20T00:00:00"/>
    <x v="0"/>
    <n v="0"/>
    <n v="1"/>
    <s v="JENNY MAGNOLIA OLAYA DIAZ"/>
    <x v="0"/>
    <x v="1"/>
    <m/>
    <s v="Cerrado"/>
    <b v="1"/>
  </r>
  <r>
    <n v="446"/>
    <n v="19859"/>
    <x v="1"/>
    <d v="2019-11-20T00:00:00"/>
    <x v="1"/>
    <d v="2019-11-20T00:00:00"/>
    <x v="0"/>
    <n v="0"/>
    <n v="1"/>
    <s v="Diana Alexandra Valencia Hernandez"/>
    <x v="0"/>
    <x v="1"/>
    <m/>
    <s v="Cerrado"/>
    <b v="1"/>
  </r>
  <r>
    <n v="447"/>
    <n v="19860"/>
    <x v="0"/>
    <d v="2019-11-20T00:00:00"/>
    <x v="1"/>
    <d v="2019-11-21T00:00:00"/>
    <x v="0"/>
    <n v="1"/>
    <n v="2"/>
    <s v="luisa fernanda arango"/>
    <x v="0"/>
    <x v="1"/>
    <m/>
    <s v="Cerrado"/>
    <b v="1"/>
  </r>
  <r>
    <n v="448"/>
    <n v="19861"/>
    <x v="0"/>
    <d v="2019-11-20T00:00:00"/>
    <x v="1"/>
    <d v="2019-11-21T00:00:00"/>
    <x v="0"/>
    <n v="1"/>
    <n v="2"/>
    <s v="miguel angel parra martinez"/>
    <x v="0"/>
    <x v="1"/>
    <m/>
    <s v="Cerrado"/>
    <b v="1"/>
  </r>
  <r>
    <n v="449"/>
    <n v="19862"/>
    <x v="0"/>
    <d v="2019-11-21T00:00:00"/>
    <x v="1"/>
    <d v="2019-11-21T00:00:00"/>
    <x v="0"/>
    <n v="0"/>
    <n v="1"/>
    <s v="nini rocio garcia ortiz"/>
    <x v="0"/>
    <x v="1"/>
    <m/>
    <s v="Cerrado"/>
    <b v="1"/>
  </r>
  <r>
    <n v="451"/>
    <n v="19864"/>
    <x v="0"/>
    <d v="2019-11-21T00:00:00"/>
    <x v="1"/>
    <d v="2019-11-25T00:00:00"/>
    <x v="0"/>
    <n v="4"/>
    <n v="3"/>
    <s v="Adriana Galindo Castrillon"/>
    <x v="0"/>
    <x v="1"/>
    <m/>
    <s v="Cerrado"/>
    <b v="1"/>
  </r>
  <r>
    <n v="452"/>
    <n v="19865"/>
    <x v="0"/>
    <d v="2019-11-21T00:00:00"/>
    <x v="1"/>
    <d v="2019-11-25T00:00:00"/>
    <x v="0"/>
    <n v="4"/>
    <n v="3"/>
    <s v="Andrés Parra Linares"/>
    <x v="0"/>
    <x v="1"/>
    <m/>
    <s v="Cerrado"/>
    <b v="1"/>
  </r>
  <r>
    <n v="453"/>
    <n v="19866"/>
    <x v="0"/>
    <d v="2019-11-21T00:00:00"/>
    <x v="1"/>
    <d v="2019-11-25T00:00:00"/>
    <x v="0"/>
    <n v="4"/>
    <n v="3"/>
    <s v="SEBASTIAN ALFONSO RUEDA QUESADA"/>
    <x v="0"/>
    <x v="1"/>
    <m/>
    <s v="Cerrado"/>
    <b v="1"/>
  </r>
  <r>
    <n v="454"/>
    <n v="19867"/>
    <x v="0"/>
    <d v="2019-11-21T00:00:00"/>
    <x v="1"/>
    <d v="2019-11-25T00:00:00"/>
    <x v="0"/>
    <n v="4"/>
    <n v="3"/>
    <s v="CARLOS MANUEL FIGUEROA OREJARENA"/>
    <x v="0"/>
    <x v="1"/>
    <m/>
    <s v="Cerrado"/>
    <b v="1"/>
  </r>
  <r>
    <n v="455"/>
    <n v="19868"/>
    <x v="0"/>
    <d v="2019-11-21T00:00:00"/>
    <x v="1"/>
    <d v="2019-11-25T00:00:00"/>
    <x v="0"/>
    <n v="4"/>
    <n v="3"/>
    <s v="Cristian Monsalve Gonzalez"/>
    <x v="0"/>
    <x v="1"/>
    <m/>
    <s v="Cerrado"/>
    <b v="1"/>
  </r>
  <r>
    <n v="460"/>
    <n v="19873"/>
    <x v="0"/>
    <d v="2019-11-22T00:00:00"/>
    <x v="1"/>
    <d v="2019-11-25T00:00:00"/>
    <x v="0"/>
    <n v="3"/>
    <n v="2"/>
    <s v="JUAN CARLOS SOLANO GUTIERREZ Coordinador Procuradore Jud. Penales Norte de Santander"/>
    <x v="0"/>
    <x v="1"/>
    <m/>
    <s v="Cerrado"/>
    <b v="1"/>
  </r>
  <r>
    <n v="465"/>
    <n v="19878"/>
    <x v="0"/>
    <d v="2019-11-22T00:00:00"/>
    <x v="1"/>
    <d v="2019-11-25T00:00:00"/>
    <x v="0"/>
    <n v="3"/>
    <n v="2"/>
    <s v="paola casas"/>
    <x v="0"/>
    <x v="1"/>
    <m/>
    <s v="Cerrado"/>
    <b v="1"/>
  </r>
  <r>
    <n v="467"/>
    <n v="19880"/>
    <x v="0"/>
    <d v="2019-11-22T00:00:00"/>
    <x v="1"/>
    <d v="2019-11-25T00:00:00"/>
    <x v="0"/>
    <n v="3"/>
    <n v="2"/>
    <s v="Luis Hernando Ocampo Martinez"/>
    <x v="0"/>
    <x v="1"/>
    <m/>
    <s v="Cerrado"/>
    <b v="1"/>
  </r>
  <r>
    <n v="468"/>
    <n v="19881"/>
    <x v="0"/>
    <d v="2019-11-22T00:00:00"/>
    <x v="1"/>
    <d v="2019-11-25T00:00:00"/>
    <x v="0"/>
    <n v="3"/>
    <n v="2"/>
    <s v="Luisa Palis Gonzalez"/>
    <x v="0"/>
    <x v="1"/>
    <m/>
    <s v="Cerrado"/>
    <b v="1"/>
  </r>
  <r>
    <n v="469"/>
    <n v="19882"/>
    <x v="0"/>
    <d v="2019-11-22T00:00:00"/>
    <x v="1"/>
    <d v="2019-11-25T00:00:00"/>
    <x v="0"/>
    <n v="3"/>
    <n v="2"/>
    <s v="Cristian Alejandro Mahecha Giraldo"/>
    <x v="0"/>
    <x v="1"/>
    <m/>
    <s v="Cerrado"/>
    <b v="1"/>
  </r>
  <r>
    <n v="471"/>
    <n v="19884"/>
    <x v="0"/>
    <d v="2019-11-23T00:00:00"/>
    <x v="1"/>
    <d v="2019-11-25T00:00:00"/>
    <x v="0"/>
    <n v="2"/>
    <n v="1"/>
    <s v="juan sebastian carmona gaviria"/>
    <x v="0"/>
    <x v="1"/>
    <m/>
    <s v="Cerrado"/>
    <b v="1"/>
  </r>
  <r>
    <n v="472"/>
    <n v="19885"/>
    <x v="0"/>
    <d v="2019-11-23T00:00:00"/>
    <x v="1"/>
    <d v="2019-11-25T00:00:00"/>
    <x v="0"/>
    <n v="2"/>
    <n v="1"/>
    <s v="Gilberto de Jesus Serna Valencia"/>
    <x v="0"/>
    <x v="1"/>
    <m/>
    <s v="Cerrado"/>
    <b v="1"/>
  </r>
  <r>
    <n v="473"/>
    <n v="19886"/>
    <x v="0"/>
    <d v="2019-11-23T00:00:00"/>
    <x v="1"/>
    <d v="2019-11-25T00:00:00"/>
    <x v="0"/>
    <n v="2"/>
    <n v="1"/>
    <s v="CLAUDIA JANETH DIAZ MUÑOZ"/>
    <x v="0"/>
    <x v="1"/>
    <m/>
    <s v="Cerrado"/>
    <b v="1"/>
  </r>
  <r>
    <n v="474"/>
    <n v="19887"/>
    <x v="0"/>
    <d v="2019-11-23T00:00:00"/>
    <x v="1"/>
    <d v="2019-11-25T00:00:00"/>
    <x v="0"/>
    <n v="2"/>
    <n v="1"/>
    <s v="Edgar Rodriguez Rodriguez"/>
    <x v="0"/>
    <x v="1"/>
    <m/>
    <s v="Cerrado"/>
    <b v="1"/>
  </r>
  <r>
    <n v="475"/>
    <n v="19888"/>
    <x v="0"/>
    <d v="2019-11-24T00:00:00"/>
    <x v="1"/>
    <d v="2019-11-25T00:00:00"/>
    <x v="0"/>
    <n v="1"/>
    <n v="1"/>
    <s v="YURY ALBERTO ACEVEDO RINCON"/>
    <x v="0"/>
    <x v="1"/>
    <m/>
    <s v="Cerrado"/>
    <b v="1"/>
  </r>
  <r>
    <n v="476"/>
    <n v="19889"/>
    <x v="0"/>
    <d v="2019-11-24T00:00:00"/>
    <x v="1"/>
    <d v="2019-11-25T00:00:00"/>
    <x v="0"/>
    <n v="1"/>
    <n v="1"/>
    <s v="Diego Fernando Fernandez Andrade"/>
    <x v="0"/>
    <x v="1"/>
    <m/>
    <s v="Cerrado"/>
    <b v="1"/>
  </r>
  <r>
    <n v="477"/>
    <n v="19890"/>
    <x v="0"/>
    <d v="2019-11-24T00:00:00"/>
    <x v="1"/>
    <d v="2019-11-25T00:00:00"/>
    <x v="0"/>
    <n v="1"/>
    <n v="1"/>
    <s v="FLOR ESPERANZA ESTUPIÑAN DE MEJIA"/>
    <x v="0"/>
    <x v="1"/>
    <m/>
    <s v="Cerrado"/>
    <b v="1"/>
  </r>
  <r>
    <n v="478"/>
    <n v="19891"/>
    <x v="0"/>
    <d v="2019-11-24T00:00:00"/>
    <x v="1"/>
    <d v="2019-11-25T00:00:00"/>
    <x v="0"/>
    <n v="1"/>
    <n v="1"/>
    <s v="FLOR ESPERANZA ESTUPIÑAN DE MEJIA"/>
    <x v="0"/>
    <x v="1"/>
    <m/>
    <s v="Cerrado"/>
    <b v="1"/>
  </r>
  <r>
    <n v="480"/>
    <n v="19893"/>
    <x v="2"/>
    <d v="2019-11-25T00:00:00"/>
    <x v="1"/>
    <d v="2019-11-25T00:00:00"/>
    <x v="0"/>
    <n v="0"/>
    <n v="1"/>
    <s v="jose gabriel pachon maldonado"/>
    <x v="0"/>
    <x v="1"/>
    <m/>
    <s v="Cerrado"/>
    <b v="1"/>
  </r>
  <r>
    <n v="481"/>
    <n v="19894"/>
    <x v="0"/>
    <d v="2019-11-25T00:00:00"/>
    <x v="1"/>
    <d v="2019-11-25T00:00:00"/>
    <x v="0"/>
    <n v="0"/>
    <n v="1"/>
    <s v="Diana Milley Cruz Escobar"/>
    <x v="0"/>
    <x v="1"/>
    <m/>
    <s v="Cerrado"/>
    <b v="1"/>
  </r>
  <r>
    <n v="483"/>
    <n v="19896"/>
    <x v="0"/>
    <d v="2019-11-25T00:00:00"/>
    <x v="1"/>
    <d v="2019-11-25T00:00:00"/>
    <x v="0"/>
    <n v="0"/>
    <n v="1"/>
    <s v="Simón Eduardo Jaramillo"/>
    <x v="0"/>
    <x v="1"/>
    <m/>
    <s v="Cerrado"/>
    <b v="1"/>
  </r>
  <r>
    <n v="484"/>
    <n v="19897"/>
    <x v="0"/>
    <d v="2019-11-25T00:00:00"/>
    <x v="1"/>
    <d v="2019-11-25T00:00:00"/>
    <x v="0"/>
    <n v="0"/>
    <n v="1"/>
    <s v="Seguros del Estado S.A."/>
    <x v="0"/>
    <x v="1"/>
    <m/>
    <s v="Cerrado"/>
    <b v="1"/>
  </r>
  <r>
    <n v="256"/>
    <n v="19669"/>
    <x v="1"/>
    <d v="2019-11-01T00:00:00"/>
    <x v="1"/>
    <d v="2019-11-26T00:00:00"/>
    <x v="0"/>
    <n v="25"/>
    <n v="18"/>
    <s v="luis carlos mosquera mora"/>
    <x v="0"/>
    <x v="1"/>
    <m/>
    <s v="Cerrado"/>
    <b v="1"/>
  </r>
  <r>
    <n v="259"/>
    <n v="19672"/>
    <x v="1"/>
    <d v="2019-11-02T00:00:00"/>
    <x v="1"/>
    <d v="2019-11-26T00:00:00"/>
    <x v="0"/>
    <n v="24"/>
    <n v="17"/>
    <s v="carlos carrascal"/>
    <x v="0"/>
    <x v="1"/>
    <m/>
    <s v="Cerrado"/>
    <b v="1"/>
  </r>
  <r>
    <n v="261"/>
    <n v="19674"/>
    <x v="1"/>
    <d v="2019-11-02T00:00:00"/>
    <x v="1"/>
    <d v="2019-11-26T00:00:00"/>
    <x v="0"/>
    <n v="24"/>
    <n v="17"/>
    <s v="VICTOR GERARDO MUÑOZ"/>
    <x v="0"/>
    <x v="1"/>
    <m/>
    <s v="Cerrado"/>
    <b v="1"/>
  </r>
  <r>
    <n v="276"/>
    <n v="19689"/>
    <x v="1"/>
    <d v="2019-11-05T00:00:00"/>
    <x v="1"/>
    <d v="2019-11-26T00:00:00"/>
    <x v="0"/>
    <n v="21"/>
    <n v="16"/>
    <s v="NAILIN VIVIANA CASTRO TOBAR"/>
    <x v="0"/>
    <x v="1"/>
    <m/>
    <s v="Cerrado"/>
    <b v="1"/>
  </r>
  <r>
    <n v="290"/>
    <n v="19703"/>
    <x v="1"/>
    <d v="2019-11-06T00:00:00"/>
    <x v="1"/>
    <d v="2019-11-26T00:00:00"/>
    <x v="0"/>
    <n v="20"/>
    <n v="15"/>
    <s v="JAIR VILLALOBOS"/>
    <x v="0"/>
    <x v="1"/>
    <m/>
    <s v="Cerrado"/>
    <b v="1"/>
  </r>
  <r>
    <n v="294"/>
    <n v="19707"/>
    <x v="1"/>
    <d v="2019-11-06T00:00:00"/>
    <x v="1"/>
    <d v="2019-11-26T00:00:00"/>
    <x v="0"/>
    <n v="20"/>
    <n v="15"/>
    <s v="SEBASTIAN SOTELO"/>
    <x v="0"/>
    <x v="1"/>
    <m/>
    <s v="Cerrado"/>
    <b v="1"/>
  </r>
  <r>
    <n v="295"/>
    <n v="19708"/>
    <x v="1"/>
    <d v="2019-11-06T00:00:00"/>
    <x v="1"/>
    <d v="2019-11-26T00:00:00"/>
    <x v="0"/>
    <n v="20"/>
    <n v="15"/>
    <s v="MARLENY PEREZ RENDON"/>
    <x v="0"/>
    <x v="1"/>
    <m/>
    <s v="Cerrado"/>
    <b v="1"/>
  </r>
  <r>
    <n v="297"/>
    <n v="19710"/>
    <x v="1"/>
    <d v="2019-11-06T00:00:00"/>
    <x v="1"/>
    <d v="2019-11-26T00:00:00"/>
    <x v="0"/>
    <n v="20"/>
    <n v="15"/>
    <s v="ANGELICA PABON"/>
    <x v="0"/>
    <x v="1"/>
    <m/>
    <s v="Cerrado"/>
    <b v="1"/>
  </r>
  <r>
    <n v="305"/>
    <n v="19718"/>
    <x v="1"/>
    <d v="2019-11-07T00:00:00"/>
    <x v="1"/>
    <d v="2019-11-26T00:00:00"/>
    <x v="0"/>
    <n v="19"/>
    <n v="14"/>
    <s v="Sandra castro"/>
    <x v="0"/>
    <x v="1"/>
    <m/>
    <s v="Cerrado"/>
    <b v="1"/>
  </r>
  <r>
    <n v="310"/>
    <n v="19723"/>
    <x v="1"/>
    <d v="2019-11-08T00:00:00"/>
    <x v="1"/>
    <d v="2019-11-26T00:00:00"/>
    <x v="0"/>
    <n v="18"/>
    <n v="13"/>
    <s v="ELSIE FIGUEROA"/>
    <x v="0"/>
    <x v="1"/>
    <m/>
    <s v="Cerrado"/>
    <b v="1"/>
  </r>
  <r>
    <n v="314"/>
    <n v="19727"/>
    <x v="1"/>
    <d v="2019-11-08T00:00:00"/>
    <x v="1"/>
    <d v="2019-11-26T00:00:00"/>
    <x v="0"/>
    <n v="18"/>
    <n v="13"/>
    <s v="jefferson galeano moncada"/>
    <x v="0"/>
    <x v="1"/>
    <m/>
    <s v="Cerrado"/>
    <b v="1"/>
  </r>
  <r>
    <n v="319"/>
    <n v="19732"/>
    <x v="3"/>
    <d v="2019-11-09T00:00:00"/>
    <x v="1"/>
    <d v="2019-11-26T00:00:00"/>
    <x v="0"/>
    <n v="17"/>
    <n v="12"/>
    <s v="luisa fernanda vega suarez"/>
    <x v="0"/>
    <x v="1"/>
    <m/>
    <s v="Cerrado"/>
    <b v="1"/>
  </r>
  <r>
    <n v="323"/>
    <n v="19736"/>
    <x v="1"/>
    <d v="2019-11-10T00:00:00"/>
    <x v="1"/>
    <d v="2019-11-26T00:00:00"/>
    <x v="0"/>
    <n v="16"/>
    <n v="12"/>
    <s v="ALIRIO VERGEL"/>
    <x v="0"/>
    <x v="1"/>
    <m/>
    <s v="Cerrado"/>
    <b v="1"/>
  </r>
  <r>
    <n v="324"/>
    <n v="19737"/>
    <x v="3"/>
    <d v="2019-11-11T00:00:00"/>
    <x v="1"/>
    <d v="2019-11-26T00:00:00"/>
    <x v="0"/>
    <n v="15"/>
    <n v="12"/>
    <s v="JUAN CARLOS OSORIO"/>
    <x v="0"/>
    <x v="1"/>
    <m/>
    <s v="Cerrado"/>
    <b v="1"/>
  </r>
  <r>
    <n v="330"/>
    <n v="19743"/>
    <x v="1"/>
    <d v="2019-11-12T00:00:00"/>
    <x v="1"/>
    <d v="2019-11-26T00:00:00"/>
    <x v="0"/>
    <n v="14"/>
    <n v="11"/>
    <s v="LUCIA PELAEZ DE ECHEVERRI"/>
    <x v="0"/>
    <x v="1"/>
    <m/>
    <s v="Cerrado"/>
    <b v="1"/>
  </r>
  <r>
    <n v="353"/>
    <n v="19766"/>
    <x v="1"/>
    <d v="2019-11-13T00:00:00"/>
    <x v="1"/>
    <d v="2019-11-26T00:00:00"/>
    <x v="0"/>
    <n v="13"/>
    <n v="10"/>
    <s v="DIANA MILENA TORRES RIOS"/>
    <x v="0"/>
    <x v="1"/>
    <m/>
    <s v="Cerrado"/>
    <b v="1"/>
  </r>
  <r>
    <n v="355"/>
    <n v="19768"/>
    <x v="3"/>
    <d v="2019-11-13T00:00:00"/>
    <x v="1"/>
    <d v="2019-11-26T00:00:00"/>
    <x v="0"/>
    <n v="13"/>
    <n v="10"/>
    <s v="DIANA MILENA TORRES RIOS"/>
    <x v="0"/>
    <x v="1"/>
    <m/>
    <s v="Cerrado"/>
    <b v="1"/>
  </r>
  <r>
    <n v="357"/>
    <n v="19770"/>
    <x v="3"/>
    <d v="2019-11-13T00:00:00"/>
    <x v="1"/>
    <d v="2019-11-26T00:00:00"/>
    <x v="0"/>
    <n v="13"/>
    <n v="10"/>
    <s v="eufemia josefa torres lara"/>
    <x v="0"/>
    <x v="1"/>
    <m/>
    <s v="Cerrado"/>
    <b v="1"/>
  </r>
  <r>
    <n v="368"/>
    <n v="19781"/>
    <x v="1"/>
    <d v="2019-11-14T00:00:00"/>
    <x v="1"/>
    <d v="2019-11-26T00:00:00"/>
    <x v="0"/>
    <n v="12"/>
    <n v="9"/>
    <s v="CARLOS ANDRES GOMEZ MALAMBO"/>
    <x v="0"/>
    <x v="1"/>
    <m/>
    <s v="Cerrado"/>
    <b v="1"/>
  </r>
  <r>
    <n v="384"/>
    <n v="19797"/>
    <x v="1"/>
    <d v="2019-11-15T00:00:00"/>
    <x v="1"/>
    <d v="2019-11-26T00:00:00"/>
    <x v="0"/>
    <n v="11"/>
    <n v="8"/>
    <s v="pedro pp"/>
    <x v="0"/>
    <x v="1"/>
    <m/>
    <s v="Cerrado"/>
    <b v="1"/>
  </r>
  <r>
    <n v="387"/>
    <n v="19800"/>
    <x v="3"/>
    <d v="2019-11-15T00:00:00"/>
    <x v="1"/>
    <d v="2019-11-26T00:00:00"/>
    <x v="0"/>
    <n v="11"/>
    <n v="8"/>
    <s v="JESSICA PAOLA VARGAS BALLESTEROS"/>
    <x v="0"/>
    <x v="1"/>
    <m/>
    <s v="Cerrado"/>
    <b v="1"/>
  </r>
  <r>
    <n v="400"/>
    <n v="19813"/>
    <x v="1"/>
    <d v="2019-11-17T00:00:00"/>
    <x v="1"/>
    <d v="2019-11-26T00:00:00"/>
    <x v="0"/>
    <n v="9"/>
    <n v="7"/>
    <s v="William Alexander Gallardo"/>
    <x v="0"/>
    <x v="1"/>
    <m/>
    <s v="Cerrado"/>
    <b v="1"/>
  </r>
  <r>
    <n v="486"/>
    <n v="19899"/>
    <x v="0"/>
    <d v="2019-11-25T00:00:00"/>
    <x v="1"/>
    <d v="2019-11-26T00:00:00"/>
    <x v="0"/>
    <n v="1"/>
    <n v="2"/>
    <s v="Juan Armando Barrera Estupiñan"/>
    <x v="0"/>
    <x v="1"/>
    <m/>
    <s v="Cerrado"/>
    <b v="1"/>
  </r>
  <r>
    <n v="487"/>
    <n v="19900"/>
    <x v="0"/>
    <d v="2019-11-25T00:00:00"/>
    <x v="1"/>
    <d v="2019-11-26T00:00:00"/>
    <x v="0"/>
    <n v="1"/>
    <n v="2"/>
    <s v="MARIO FERNANDO BURBANO ACHICANOY"/>
    <x v="0"/>
    <x v="1"/>
    <m/>
    <s v="Cerrado"/>
    <b v="1"/>
  </r>
  <r>
    <n v="490"/>
    <n v="19903"/>
    <x v="2"/>
    <d v="2019-11-26T00:00:00"/>
    <x v="1"/>
    <d v="2019-11-26T00:00:00"/>
    <x v="0"/>
    <n v="0"/>
    <n v="1"/>
    <s v="Alvaro Garzon Diaz"/>
    <x v="0"/>
    <x v="1"/>
    <m/>
    <s v="Cerrado"/>
    <b v="1"/>
  </r>
  <r>
    <n v="493"/>
    <n v="19906"/>
    <x v="1"/>
    <d v="2019-11-26T00:00:00"/>
    <x v="1"/>
    <d v="2019-11-26T00:00:00"/>
    <x v="0"/>
    <n v="0"/>
    <n v="1"/>
    <s v="Oscar Enrique Tellez Velandia"/>
    <x v="0"/>
    <x v="1"/>
    <m/>
    <s v="Cerrado"/>
    <b v="1"/>
  </r>
  <r>
    <n v="391"/>
    <n v="19804"/>
    <x v="1"/>
    <d v="2019-11-15T00:00:00"/>
    <x v="1"/>
    <d v="2019-11-27T00:00:00"/>
    <x v="0"/>
    <n v="12"/>
    <n v="9"/>
    <s v="Julian Alberto Aguirre Torres"/>
    <x v="0"/>
    <x v="1"/>
    <m/>
    <s v="Cerrado"/>
    <b v="1"/>
  </r>
  <r>
    <n v="394"/>
    <n v="19807"/>
    <x v="1"/>
    <d v="2019-11-15T00:00:00"/>
    <x v="1"/>
    <d v="2019-11-27T00:00:00"/>
    <x v="0"/>
    <n v="12"/>
    <n v="9"/>
    <s v="Maria edith hernandez cubillos"/>
    <x v="0"/>
    <x v="1"/>
    <m/>
    <s v="Cerrado"/>
    <b v="1"/>
  </r>
  <r>
    <n v="399"/>
    <n v="19812"/>
    <x v="1"/>
    <d v="2019-11-16T00:00:00"/>
    <x v="1"/>
    <d v="2019-11-27T00:00:00"/>
    <x v="0"/>
    <n v="11"/>
    <n v="8"/>
    <s v="SERGIO HERNANDO SANTOS MOSQUERA"/>
    <x v="0"/>
    <x v="1"/>
    <m/>
    <s v="Cerrado"/>
    <b v="1"/>
  </r>
  <r>
    <n v="403"/>
    <n v="19816"/>
    <x v="1"/>
    <d v="2019-11-17T00:00:00"/>
    <x v="1"/>
    <d v="2019-11-27T00:00:00"/>
    <x v="0"/>
    <n v="10"/>
    <n v="8"/>
    <s v="Glenia alejandra Cardona botello"/>
    <x v="0"/>
    <x v="1"/>
    <m/>
    <s v="Cerrado"/>
    <b v="1"/>
  </r>
  <r>
    <n v="413"/>
    <n v="19826"/>
    <x v="1"/>
    <d v="2019-11-18T00:00:00"/>
    <x v="1"/>
    <d v="2019-11-27T00:00:00"/>
    <x v="0"/>
    <n v="9"/>
    <n v="8"/>
    <s v="Diana Maria Pardo"/>
    <x v="0"/>
    <x v="1"/>
    <m/>
    <s v="Cerrado"/>
    <b v="1"/>
  </r>
  <r>
    <n v="414"/>
    <n v="19827"/>
    <x v="1"/>
    <d v="2019-11-18T00:00:00"/>
    <x v="1"/>
    <d v="2019-11-27T00:00:00"/>
    <x v="0"/>
    <n v="9"/>
    <n v="8"/>
    <s v="MARLENY PEREZ RENDON"/>
    <x v="0"/>
    <x v="1"/>
    <m/>
    <s v="Cerrado"/>
    <b v="1"/>
  </r>
  <r>
    <n v="417"/>
    <n v="19830"/>
    <x v="1"/>
    <d v="2019-11-18T00:00:00"/>
    <x v="1"/>
    <d v="2019-11-27T00:00:00"/>
    <x v="0"/>
    <n v="9"/>
    <n v="8"/>
    <s v="YENNY BELIZA ORTIZ TORREZ"/>
    <x v="0"/>
    <x v="1"/>
    <m/>
    <s v="Cerrado"/>
    <b v="1"/>
  </r>
  <r>
    <n v="428"/>
    <n v="19841"/>
    <x v="1"/>
    <d v="2019-11-19T00:00:00"/>
    <x v="1"/>
    <d v="2019-11-27T00:00:00"/>
    <x v="0"/>
    <n v="8"/>
    <n v="7"/>
    <s v="Sergio Sanabria"/>
    <x v="0"/>
    <x v="1"/>
    <m/>
    <s v="Cerrado"/>
    <b v="1"/>
  </r>
  <r>
    <n v="430"/>
    <n v="19843"/>
    <x v="1"/>
    <d v="2019-11-19T00:00:00"/>
    <x v="1"/>
    <d v="2019-11-27T00:00:00"/>
    <x v="0"/>
    <n v="8"/>
    <n v="7"/>
    <s v="Stephanie Navarrete Mosquera"/>
    <x v="0"/>
    <x v="1"/>
    <m/>
    <s v="Cerrado"/>
    <b v="1"/>
  </r>
  <r>
    <n v="433"/>
    <n v="19846"/>
    <x v="1"/>
    <d v="2019-11-19T00:00:00"/>
    <x v="1"/>
    <d v="2019-11-27T00:00:00"/>
    <x v="0"/>
    <n v="8"/>
    <n v="7"/>
    <s v="Carmenza Mora de Echeverria"/>
    <x v="0"/>
    <x v="1"/>
    <m/>
    <s v="Cerrado"/>
    <b v="1"/>
  </r>
  <r>
    <n v="437"/>
    <n v="19850"/>
    <x v="1"/>
    <d v="2019-11-19T00:00:00"/>
    <x v="1"/>
    <d v="2019-11-27T00:00:00"/>
    <x v="0"/>
    <n v="8"/>
    <n v="7"/>
    <s v="MARIA DONELIA VALENCIA VERA"/>
    <x v="0"/>
    <x v="1"/>
    <m/>
    <s v="Cerrado"/>
    <b v="1"/>
  </r>
  <r>
    <n v="439"/>
    <n v="19852"/>
    <x v="1"/>
    <d v="2019-11-19T00:00:00"/>
    <x v="1"/>
    <d v="2019-11-27T00:00:00"/>
    <x v="0"/>
    <n v="8"/>
    <n v="7"/>
    <s v="MARTHA PATRICIA VEGA HIGUERA"/>
    <x v="0"/>
    <x v="1"/>
    <m/>
    <s v="Cerrado"/>
    <b v="1"/>
  </r>
  <r>
    <n v="440"/>
    <n v="19853"/>
    <x v="1"/>
    <d v="2019-11-19T00:00:00"/>
    <x v="1"/>
    <d v="2019-11-27T00:00:00"/>
    <x v="0"/>
    <n v="8"/>
    <n v="7"/>
    <s v="Jose Eduardo Caicedo"/>
    <x v="0"/>
    <x v="1"/>
    <m/>
    <s v="Cerrado"/>
    <b v="1"/>
  </r>
  <r>
    <n v="450"/>
    <n v="19863"/>
    <x v="3"/>
    <d v="2019-11-21T00:00:00"/>
    <x v="1"/>
    <d v="2019-11-27T00:00:00"/>
    <x v="0"/>
    <n v="6"/>
    <n v="5"/>
    <s v="eufemia josefa torres lara"/>
    <x v="0"/>
    <x v="1"/>
    <m/>
    <s v="Cerrado"/>
    <b v="1"/>
  </r>
  <r>
    <n v="456"/>
    <n v="19869"/>
    <x v="1"/>
    <d v="2019-11-21T00:00:00"/>
    <x v="1"/>
    <d v="2019-11-27T00:00:00"/>
    <x v="0"/>
    <n v="6"/>
    <n v="5"/>
    <s v="Luz Angela Henao de Bustamante"/>
    <x v="0"/>
    <x v="1"/>
    <m/>
    <s v="Cerrado"/>
    <b v="1"/>
  </r>
  <r>
    <n v="457"/>
    <n v="19870"/>
    <x v="1"/>
    <d v="2019-11-21T00:00:00"/>
    <x v="1"/>
    <d v="2019-11-27T00:00:00"/>
    <x v="0"/>
    <n v="6"/>
    <n v="5"/>
    <s v="miguel angel parra martinez"/>
    <x v="0"/>
    <x v="1"/>
    <m/>
    <s v="Cerrado"/>
    <b v="1"/>
  </r>
  <r>
    <n v="463"/>
    <n v="19876"/>
    <x v="2"/>
    <d v="2019-11-22T00:00:00"/>
    <x v="1"/>
    <d v="2019-11-28T00:00:00"/>
    <x v="0"/>
    <n v="6"/>
    <n v="5"/>
    <s v="ALMACEN Y RECTIFICADORA HERNANDEZ SAS"/>
    <x v="0"/>
    <x v="1"/>
    <m/>
    <s v="Cerrado"/>
    <b v="1"/>
  </r>
  <r>
    <n v="466"/>
    <n v="19879"/>
    <x v="0"/>
    <d v="2019-11-22T00:00:00"/>
    <x v="1"/>
    <d v="2019-11-28T00:00:00"/>
    <x v="0"/>
    <n v="6"/>
    <n v="5"/>
    <s v="ALVARO ANTONIO MIRA ALVAREZ"/>
    <x v="0"/>
    <x v="1"/>
    <m/>
    <s v="Cerrado"/>
    <b v="1"/>
  </r>
  <r>
    <n v="479"/>
    <n v="19892"/>
    <x v="0"/>
    <d v="2019-11-24T00:00:00"/>
    <x v="1"/>
    <d v="2019-11-28T00:00:00"/>
    <x v="0"/>
    <n v="4"/>
    <n v="4"/>
    <s v="YENNY CAROLINA RODRIGUEZ"/>
    <x v="0"/>
    <x v="1"/>
    <m/>
    <s v="Cerrado"/>
    <b v="1"/>
  </r>
  <r>
    <n v="491"/>
    <n v="19904"/>
    <x v="0"/>
    <d v="2019-11-26T00:00:00"/>
    <x v="1"/>
    <d v="2019-11-28T00:00:00"/>
    <x v="0"/>
    <n v="2"/>
    <n v="3"/>
    <s v="carlos daniel rivera granados"/>
    <x v="0"/>
    <x v="1"/>
    <m/>
    <s v="Cerrado"/>
    <b v="1"/>
  </r>
  <r>
    <n v="492"/>
    <n v="19905"/>
    <x v="0"/>
    <d v="2019-11-26T00:00:00"/>
    <x v="1"/>
    <d v="2019-11-28T00:00:00"/>
    <x v="0"/>
    <n v="2"/>
    <n v="3"/>
    <s v="maria angelica ricaurte"/>
    <x v="0"/>
    <x v="1"/>
    <m/>
    <s v="Cerrado"/>
    <b v="1"/>
  </r>
  <r>
    <n v="495"/>
    <n v="19908"/>
    <x v="0"/>
    <d v="2019-11-26T00:00:00"/>
    <x v="1"/>
    <d v="2019-11-28T00:00:00"/>
    <x v="0"/>
    <n v="2"/>
    <n v="3"/>
    <s v="Maria Catalina Echeverri"/>
    <x v="0"/>
    <x v="1"/>
    <m/>
    <s v="Cerrado"/>
    <b v="1"/>
  </r>
  <r>
    <n v="497"/>
    <n v="19910"/>
    <x v="0"/>
    <d v="2019-11-27T00:00:00"/>
    <x v="1"/>
    <d v="2019-11-28T00:00:00"/>
    <x v="0"/>
    <n v="1"/>
    <n v="2"/>
    <s v="CARLOS HUMBRETO NÙÑEZ SANABRIA"/>
    <x v="0"/>
    <x v="1"/>
    <m/>
    <s v="Cerrado"/>
    <b v="1"/>
  </r>
  <r>
    <n v="499"/>
    <n v="19912"/>
    <x v="0"/>
    <d v="2019-11-27T00:00:00"/>
    <x v="1"/>
    <d v="2019-11-28T00:00:00"/>
    <x v="0"/>
    <n v="1"/>
    <n v="2"/>
    <s v="mauricio vega"/>
    <x v="0"/>
    <x v="1"/>
    <m/>
    <s v="Cerrado"/>
    <b v="1"/>
  </r>
  <r>
    <n v="503"/>
    <n v="19916"/>
    <x v="0"/>
    <d v="2019-11-28T00:00:00"/>
    <x v="1"/>
    <d v="2019-11-28T00:00:00"/>
    <x v="0"/>
    <n v="0"/>
    <n v="1"/>
    <s v="adolfo patiño"/>
    <x v="0"/>
    <x v="1"/>
    <m/>
    <s v="Cerrado"/>
    <b v="1"/>
  </r>
  <r>
    <n v="504"/>
    <n v="19917"/>
    <x v="0"/>
    <d v="2019-11-28T00:00:00"/>
    <x v="1"/>
    <d v="2019-11-28T00:00:00"/>
    <x v="0"/>
    <n v="0"/>
    <n v="1"/>
    <s v="JUAN PABLO PÉREZ NOREÑA"/>
    <x v="0"/>
    <x v="1"/>
    <m/>
    <s v="Cerrado"/>
    <b v="1"/>
  </r>
  <r>
    <n v="505"/>
    <n v="19918"/>
    <x v="0"/>
    <d v="2019-11-28T00:00:00"/>
    <x v="1"/>
    <d v="2019-11-28T00:00:00"/>
    <x v="0"/>
    <n v="0"/>
    <n v="1"/>
    <s v="ALVARO VANEGAS PEREZ"/>
    <x v="0"/>
    <x v="1"/>
    <m/>
    <s v="Cerrado"/>
    <b v="1"/>
  </r>
  <r>
    <n v="506"/>
    <n v="19919"/>
    <x v="0"/>
    <d v="2019-11-28T00:00:00"/>
    <x v="1"/>
    <d v="2019-11-28T00:00:00"/>
    <x v="0"/>
    <n v="0"/>
    <n v="1"/>
    <s v="PABLO ANDRES GARCIA OSPINA"/>
    <x v="0"/>
    <x v="1"/>
    <m/>
    <s v="Cerrado"/>
    <b v="1"/>
  </r>
  <r>
    <n v="508"/>
    <n v="19921"/>
    <x v="0"/>
    <d v="2019-11-28T00:00:00"/>
    <x v="1"/>
    <d v="2019-11-28T00:00:00"/>
    <x v="0"/>
    <n v="0"/>
    <n v="1"/>
    <s v="ANA VIRGINIA ARBOLEDA LOPERA"/>
    <x v="0"/>
    <x v="1"/>
    <m/>
    <s v="Cerrado"/>
    <b v="1"/>
  </r>
  <r>
    <n v="513"/>
    <n v="19926"/>
    <x v="0"/>
    <d v="2019-11-28T00:00:00"/>
    <x v="1"/>
    <d v="2019-11-29T00:00:00"/>
    <x v="0"/>
    <n v="1"/>
    <n v="2"/>
    <s v="nini rocio garcia ortiz"/>
    <x v="0"/>
    <x v="1"/>
    <m/>
    <s v="Cerrado"/>
    <b v="1"/>
  </r>
  <r>
    <n v="517"/>
    <n v="19930"/>
    <x v="0"/>
    <d v="2019-11-29T00:00:00"/>
    <x v="1"/>
    <d v="2019-11-29T00:00:00"/>
    <x v="0"/>
    <n v="0"/>
    <n v="1"/>
    <s v="hector zuluaga rios"/>
    <x v="0"/>
    <x v="1"/>
    <m/>
    <s v="Cerrado"/>
    <b v="1"/>
  </r>
  <r>
    <n v="520"/>
    <n v="19933"/>
    <x v="0"/>
    <d v="2019-11-29T00:00:00"/>
    <x v="1"/>
    <d v="2019-11-29T00:00:00"/>
    <x v="0"/>
    <n v="0"/>
    <n v="1"/>
    <s v="ALEJANDRA DANIELA VANEGAS ESPINOSA"/>
    <x v="0"/>
    <x v="1"/>
    <m/>
    <s v="Cerrado"/>
    <b v="1"/>
  </r>
  <r>
    <n v="458"/>
    <n v="19871"/>
    <x v="1"/>
    <d v="2019-11-21T00:00:00"/>
    <x v="1"/>
    <d v="2019-12-02T00:00:00"/>
    <x v="0"/>
    <n v="11"/>
    <n v="8"/>
    <s v="Luz Angela Henao de Bustamante"/>
    <x v="0"/>
    <x v="2"/>
    <m/>
    <s v="Cerrado"/>
    <b v="1"/>
  </r>
  <r>
    <n v="459"/>
    <n v="19872"/>
    <x v="1"/>
    <d v="2019-11-21T00:00:00"/>
    <x v="1"/>
    <d v="2019-12-02T00:00:00"/>
    <x v="0"/>
    <n v="11"/>
    <n v="8"/>
    <s v="Jenny Patricia Guaqueta Acevedo"/>
    <x v="0"/>
    <x v="2"/>
    <m/>
    <s v="Cerrado"/>
    <b v="1"/>
  </r>
  <r>
    <n v="461"/>
    <n v="19874"/>
    <x v="1"/>
    <d v="2019-11-22T00:00:00"/>
    <x v="1"/>
    <d v="2019-12-02T00:00:00"/>
    <x v="0"/>
    <n v="10"/>
    <n v="7"/>
    <s v="ANA LOPEZ"/>
    <x v="0"/>
    <x v="2"/>
    <m/>
    <s v="Cerrado"/>
    <b v="1"/>
  </r>
  <r>
    <n v="462"/>
    <n v="19875"/>
    <x v="1"/>
    <d v="2019-11-22T00:00:00"/>
    <x v="1"/>
    <d v="2019-12-02T00:00:00"/>
    <x v="0"/>
    <n v="10"/>
    <n v="7"/>
    <s v="María Eugenia Meza Martinez"/>
    <x v="0"/>
    <x v="2"/>
    <m/>
    <s v="Cerrado"/>
    <b v="1"/>
  </r>
  <r>
    <n v="482"/>
    <n v="19895"/>
    <x v="3"/>
    <d v="2019-11-25T00:00:00"/>
    <x v="1"/>
    <d v="2019-12-02T00:00:00"/>
    <x v="0"/>
    <n v="7"/>
    <n v="6"/>
    <s v="NICOLAS GONZALEZ ARIZA"/>
    <x v="0"/>
    <x v="2"/>
    <m/>
    <s v="Cerrado"/>
    <b v="1"/>
  </r>
  <r>
    <n v="488"/>
    <n v="19901"/>
    <x v="1"/>
    <d v="2019-11-25T00:00:00"/>
    <x v="1"/>
    <d v="2019-12-02T00:00:00"/>
    <x v="0"/>
    <n v="7"/>
    <n v="6"/>
    <s v="GUSTAVO ADOLFO TIJARO DIAZ"/>
    <x v="0"/>
    <x v="2"/>
    <m/>
    <s v="Cerrado"/>
    <b v="1"/>
  </r>
  <r>
    <n v="496"/>
    <n v="19909"/>
    <x v="1"/>
    <d v="2019-11-27T00:00:00"/>
    <x v="1"/>
    <d v="2019-12-02T00:00:00"/>
    <x v="0"/>
    <n v="5"/>
    <n v="4"/>
    <s v="GUILLERMO PARDO HERRERA"/>
    <x v="0"/>
    <x v="2"/>
    <m/>
    <s v="Cerrado"/>
    <b v="1"/>
  </r>
  <r>
    <n v="498"/>
    <n v="19911"/>
    <x v="1"/>
    <d v="2019-11-27T00:00:00"/>
    <x v="1"/>
    <d v="2019-12-02T00:00:00"/>
    <x v="0"/>
    <n v="5"/>
    <n v="4"/>
    <s v="Gustavo Saul carrera Salamanca"/>
    <x v="0"/>
    <x v="2"/>
    <m/>
    <s v="Cerrado"/>
    <b v="1"/>
  </r>
  <r>
    <n v="500"/>
    <n v="19913"/>
    <x v="1"/>
    <d v="2019-11-27T00:00:00"/>
    <x v="1"/>
    <d v="2019-12-02T00:00:00"/>
    <x v="0"/>
    <n v="5"/>
    <n v="4"/>
    <s v="Edinson Hernandez Lucuara"/>
    <x v="0"/>
    <x v="2"/>
    <m/>
    <s v="Cerrado"/>
    <b v="1"/>
  </r>
  <r>
    <n v="501"/>
    <n v="19914"/>
    <x v="1"/>
    <d v="2019-11-27T00:00:00"/>
    <x v="1"/>
    <d v="2019-12-02T00:00:00"/>
    <x v="0"/>
    <n v="5"/>
    <n v="4"/>
    <s v="felipe garcia garcia"/>
    <x v="0"/>
    <x v="2"/>
    <m/>
    <s v="Cerrado"/>
    <b v="1"/>
  </r>
  <r>
    <n v="509"/>
    <n v="19922"/>
    <x v="1"/>
    <d v="2019-11-28T00:00:00"/>
    <x v="1"/>
    <d v="2019-12-02T00:00:00"/>
    <x v="0"/>
    <n v="4"/>
    <n v="3"/>
    <s v="Melissa Sanchez"/>
    <x v="0"/>
    <x v="2"/>
    <m/>
    <s v="Cerrado"/>
    <b v="1"/>
  </r>
  <r>
    <n v="510"/>
    <n v="19923"/>
    <x v="1"/>
    <d v="2019-11-28T00:00:00"/>
    <x v="1"/>
    <d v="2019-12-02T00:00:00"/>
    <x v="0"/>
    <n v="4"/>
    <n v="3"/>
    <s v="JOSÉ MANUEL PEREZ ALZATE"/>
    <x v="0"/>
    <x v="2"/>
    <m/>
    <s v="Cerrado"/>
    <b v="1"/>
  </r>
  <r>
    <n v="511"/>
    <n v="19924"/>
    <x v="1"/>
    <d v="2019-11-28T00:00:00"/>
    <x v="1"/>
    <d v="2019-12-02T00:00:00"/>
    <x v="0"/>
    <n v="4"/>
    <n v="3"/>
    <s v="CRISTHIAN ORLANDO OVALLE PARDO"/>
    <x v="0"/>
    <x v="2"/>
    <m/>
    <s v="Cerrado"/>
    <b v="1"/>
  </r>
  <r>
    <n v="515"/>
    <n v="19928"/>
    <x v="3"/>
    <d v="2019-11-29T00:00:00"/>
    <x v="1"/>
    <d v="2019-12-02T00:00:00"/>
    <x v="0"/>
    <n v="3"/>
    <n v="2"/>
    <s v="Monica Ramirez Duque"/>
    <x v="0"/>
    <x v="2"/>
    <m/>
    <s v="Cerrado"/>
    <b v="1"/>
  </r>
  <r>
    <n v="522"/>
    <n v="19935"/>
    <x v="0"/>
    <d v="2019-11-29T00:00:00"/>
    <x v="1"/>
    <d v="2019-12-02T00:00:00"/>
    <x v="0"/>
    <n v="3"/>
    <n v="2"/>
    <s v="Andrea Hernandez"/>
    <x v="0"/>
    <x v="2"/>
    <m/>
    <s v="Cerrado"/>
    <b v="1"/>
  </r>
  <r>
    <n v="524"/>
    <n v="19937"/>
    <x v="1"/>
    <d v="2019-11-30T00:00:00"/>
    <x v="1"/>
    <d v="2019-12-02T00:00:00"/>
    <x v="0"/>
    <n v="2"/>
    <n v="1"/>
    <s v="Carmen Deysi Perez Romero"/>
    <x v="0"/>
    <x v="2"/>
    <m/>
    <s v="Cerrado"/>
    <b v="1"/>
  </r>
  <r>
    <n v="525"/>
    <n v="19938"/>
    <x v="0"/>
    <d v="2019-12-02T00:00:00"/>
    <x v="2"/>
    <d v="2019-12-02T00:00:00"/>
    <x v="0"/>
    <n v="0"/>
    <n v="1"/>
    <s v="JHON FABER PEREZ GUERRERO"/>
    <x v="0"/>
    <x v="2"/>
    <m/>
    <s v="Cerrado"/>
    <b v="1"/>
  </r>
  <r>
    <n v="527"/>
    <n v="19940"/>
    <x v="0"/>
    <d v="2019-12-02T00:00:00"/>
    <x v="2"/>
    <d v="2019-12-03T00:00:00"/>
    <x v="0"/>
    <n v="1"/>
    <n v="2"/>
    <s v="Paula Castro Blanco"/>
    <x v="0"/>
    <x v="2"/>
    <m/>
    <s v="Cerrado"/>
    <b v="1"/>
  </r>
  <r>
    <n v="434"/>
    <n v="19847"/>
    <x v="2"/>
    <d v="2019-11-19T00:00:00"/>
    <x v="1"/>
    <d v="2019-12-04T00:00:00"/>
    <x v="0"/>
    <n v="15"/>
    <n v="12"/>
    <s v="LIBIA CONSUELO GUEVARA PARRADO"/>
    <x v="0"/>
    <x v="2"/>
    <m/>
    <s v="Cerrado"/>
    <b v="1"/>
  </r>
  <r>
    <n v="516"/>
    <n v="19929"/>
    <x v="3"/>
    <d v="2019-11-29T00:00:00"/>
    <x v="1"/>
    <d v="2019-12-05T00:00:00"/>
    <x v="0"/>
    <n v="6"/>
    <n v="5"/>
    <s v="Julius Alexander kenneth Siefken Osorio"/>
    <x v="0"/>
    <x v="2"/>
    <m/>
    <s v="Cerrado"/>
    <b v="1"/>
  </r>
  <r>
    <n v="518"/>
    <n v="19931"/>
    <x v="1"/>
    <d v="2019-11-29T00:00:00"/>
    <x v="1"/>
    <d v="2019-12-05T00:00:00"/>
    <x v="0"/>
    <n v="6"/>
    <n v="5"/>
    <s v="JOSE JEFFERSON GOMEZ URREGO"/>
    <x v="0"/>
    <x v="2"/>
    <m/>
    <s v="Cerrado"/>
    <b v="1"/>
  </r>
  <r>
    <n v="519"/>
    <n v="19932"/>
    <x v="1"/>
    <d v="2019-11-29T00:00:00"/>
    <x v="1"/>
    <d v="2019-12-05T00:00:00"/>
    <x v="0"/>
    <n v="6"/>
    <n v="5"/>
    <s v="HEDITH MILENA TRIANA GUTIERREZ"/>
    <x v="0"/>
    <x v="2"/>
    <m/>
    <s v="Cerrado"/>
    <b v="1"/>
  </r>
  <r>
    <n v="526"/>
    <n v="19939"/>
    <x v="1"/>
    <d v="2019-12-02T00:00:00"/>
    <x v="2"/>
    <d v="2019-12-05T00:00:00"/>
    <x v="0"/>
    <n v="3"/>
    <n v="4"/>
    <s v="Marya Julieth Galeano Rave"/>
    <x v="0"/>
    <x v="2"/>
    <m/>
    <s v="Cerrado"/>
    <b v="1"/>
  </r>
  <r>
    <n v="534"/>
    <n v="19947"/>
    <x v="1"/>
    <d v="2019-12-03T00:00:00"/>
    <x v="2"/>
    <d v="2019-12-05T00:00:00"/>
    <x v="0"/>
    <n v="2"/>
    <n v="3"/>
    <s v="CESAR ADOLFO ROJAS HUERTAS"/>
    <x v="0"/>
    <x v="2"/>
    <m/>
    <s v="Cerrado"/>
    <b v="1"/>
  </r>
  <r>
    <n v="535"/>
    <n v="19948"/>
    <x v="1"/>
    <d v="2019-12-03T00:00:00"/>
    <x v="2"/>
    <d v="2019-12-05T00:00:00"/>
    <x v="0"/>
    <n v="2"/>
    <n v="3"/>
    <s v="Ismaelina Rincon Sanchez"/>
    <x v="0"/>
    <x v="2"/>
    <m/>
    <s v="Cerrado"/>
    <b v="1"/>
  </r>
  <r>
    <n v="544"/>
    <n v="19957"/>
    <x v="1"/>
    <d v="2019-12-04T00:00:00"/>
    <x v="2"/>
    <d v="2019-12-05T00:00:00"/>
    <x v="0"/>
    <n v="1"/>
    <n v="2"/>
    <s v="FERNANDO CAVANZO RIOS"/>
    <x v="0"/>
    <x v="2"/>
    <m/>
    <s v="Cerrado"/>
    <b v="1"/>
  </r>
  <r>
    <n v="545"/>
    <n v="19958"/>
    <x v="1"/>
    <d v="2019-12-04T00:00:00"/>
    <x v="2"/>
    <d v="2019-12-05T00:00:00"/>
    <x v="0"/>
    <n v="1"/>
    <n v="2"/>
    <s v="Diana Fernanda Riascos Delgado"/>
    <x v="0"/>
    <x v="2"/>
    <m/>
    <s v="Cerrado"/>
    <b v="1"/>
  </r>
  <r>
    <n v="549"/>
    <n v="19962"/>
    <x v="1"/>
    <d v="2019-12-04T00:00:00"/>
    <x v="2"/>
    <d v="2019-12-05T00:00:00"/>
    <x v="0"/>
    <n v="1"/>
    <n v="2"/>
    <s v="john freddy barahona olarte"/>
    <x v="0"/>
    <x v="2"/>
    <m/>
    <s v="Cerrado"/>
    <b v="1"/>
  </r>
  <r>
    <n v="554"/>
    <n v="19967"/>
    <x v="1"/>
    <d v="2019-12-05T00:00:00"/>
    <x v="2"/>
    <d v="2019-12-05T00:00:00"/>
    <x v="0"/>
    <n v="0"/>
    <n v="1"/>
    <s v="Luis Guillermo Restrepo Gutierrez"/>
    <x v="0"/>
    <x v="2"/>
    <m/>
    <s v="Cerrado"/>
    <b v="1"/>
  </r>
  <r>
    <n v="528"/>
    <n v="19941"/>
    <x v="0"/>
    <d v="2019-12-02T00:00:00"/>
    <x v="2"/>
    <d v="2019-12-06T00:00:00"/>
    <x v="0"/>
    <n v="4"/>
    <n v="5"/>
    <s v="María Fernanda Rodríguez Quintero"/>
    <x v="0"/>
    <x v="2"/>
    <m/>
    <s v="Cerrado"/>
    <b v="1"/>
  </r>
  <r>
    <n v="529"/>
    <n v="19942"/>
    <x v="0"/>
    <d v="2019-12-02T00:00:00"/>
    <x v="2"/>
    <d v="2019-12-06T00:00:00"/>
    <x v="0"/>
    <n v="4"/>
    <n v="5"/>
    <s v="Adriana Rojas Gomez"/>
    <x v="0"/>
    <x v="2"/>
    <m/>
    <s v="Cerrado"/>
    <b v="1"/>
  </r>
  <r>
    <n v="530"/>
    <n v="19943"/>
    <x v="0"/>
    <d v="2019-12-03T00:00:00"/>
    <x v="2"/>
    <d v="2019-12-06T00:00:00"/>
    <x v="0"/>
    <n v="3"/>
    <n v="4"/>
    <s v="William Ricardo Murcia"/>
    <x v="0"/>
    <x v="2"/>
    <m/>
    <s v="Cerrado"/>
    <b v="1"/>
  </r>
  <r>
    <n v="531"/>
    <n v="19944"/>
    <x v="0"/>
    <d v="2019-12-03T00:00:00"/>
    <x v="2"/>
    <d v="2019-12-06T00:00:00"/>
    <x v="0"/>
    <n v="3"/>
    <n v="4"/>
    <s v="cristina luna"/>
    <x v="0"/>
    <x v="2"/>
    <m/>
    <s v="Cerrado"/>
    <b v="1"/>
  </r>
  <r>
    <n v="533"/>
    <n v="19946"/>
    <x v="0"/>
    <d v="2019-12-03T00:00:00"/>
    <x v="2"/>
    <d v="2019-12-06T00:00:00"/>
    <x v="0"/>
    <n v="3"/>
    <n v="4"/>
    <s v="Carlos Eduardo Del Campo Perez"/>
    <x v="0"/>
    <x v="2"/>
    <m/>
    <s v="Cerrado"/>
    <b v="1"/>
  </r>
  <r>
    <n v="536"/>
    <n v="19949"/>
    <x v="0"/>
    <d v="2019-12-03T00:00:00"/>
    <x v="2"/>
    <d v="2019-12-06T00:00:00"/>
    <x v="0"/>
    <n v="3"/>
    <n v="4"/>
    <s v="Jose Francisco Montufar Rodriguez."/>
    <x v="0"/>
    <x v="2"/>
    <m/>
    <s v="Cerrado"/>
    <b v="1"/>
  </r>
  <r>
    <n v="537"/>
    <n v="19950"/>
    <x v="0"/>
    <d v="2019-12-03T00:00:00"/>
    <x v="2"/>
    <d v="2019-12-06T00:00:00"/>
    <x v="0"/>
    <n v="3"/>
    <n v="4"/>
    <s v="sebastian alberto torres"/>
    <x v="0"/>
    <x v="2"/>
    <m/>
    <s v="Cerrado"/>
    <b v="1"/>
  </r>
  <r>
    <n v="539"/>
    <n v="19952"/>
    <x v="0"/>
    <d v="2019-12-03T00:00:00"/>
    <x v="2"/>
    <d v="2019-12-06T00:00:00"/>
    <x v="0"/>
    <n v="3"/>
    <n v="4"/>
    <s v="SHIRLEY ANDREA SOLAQUE GONZALEZ"/>
    <x v="0"/>
    <x v="2"/>
    <m/>
    <s v="Cerrado"/>
    <b v="1"/>
  </r>
  <r>
    <n v="187"/>
    <n v="19600"/>
    <x v="2"/>
    <d v="2019-10-23T00:00:00"/>
    <x v="0"/>
    <d v="2019-12-09T00:00:00"/>
    <x v="0"/>
    <n v="47"/>
    <n v="34"/>
    <s v="AMPARO CAMELO ORDOÑEZ"/>
    <x v="0"/>
    <x v="2"/>
    <m/>
    <s v="Cerrado"/>
    <b v="1"/>
  </r>
  <r>
    <n v="489"/>
    <n v="19902"/>
    <x v="2"/>
    <d v="2019-11-25T00:00:00"/>
    <x v="1"/>
    <d v="2019-12-09T00:00:00"/>
    <x v="0"/>
    <n v="14"/>
    <n v="11"/>
    <s v="ricardo eduardo cardenas rojas"/>
    <x v="0"/>
    <x v="2"/>
    <m/>
    <s v="Cerrado"/>
    <b v="1"/>
  </r>
  <r>
    <n v="540"/>
    <n v="19953"/>
    <x v="0"/>
    <d v="2019-12-03T00:00:00"/>
    <x v="2"/>
    <d v="2019-12-09T00:00:00"/>
    <x v="0"/>
    <n v="6"/>
    <n v="5"/>
    <s v="jessica castro"/>
    <x v="0"/>
    <x v="2"/>
    <m/>
    <s v="Cerrado"/>
    <b v="1"/>
  </r>
  <r>
    <n v="541"/>
    <n v="19954"/>
    <x v="0"/>
    <d v="2019-12-03T00:00:00"/>
    <x v="2"/>
    <d v="2019-12-09T00:00:00"/>
    <x v="0"/>
    <n v="6"/>
    <n v="5"/>
    <s v="JOSE ANTONIO TIMANA DORADO"/>
    <x v="0"/>
    <x v="2"/>
    <m/>
    <s v="Cerrado"/>
    <b v="1"/>
  </r>
  <r>
    <n v="542"/>
    <n v="19955"/>
    <x v="0"/>
    <d v="2019-12-03T00:00:00"/>
    <x v="2"/>
    <d v="2019-12-09T00:00:00"/>
    <x v="0"/>
    <n v="6"/>
    <n v="5"/>
    <s v="ARISTIDES URIBE RAMIREZ"/>
    <x v="0"/>
    <x v="2"/>
    <m/>
    <s v="Cerrado"/>
    <b v="1"/>
  </r>
  <r>
    <n v="546"/>
    <n v="19959"/>
    <x v="0"/>
    <d v="2019-12-04T00:00:00"/>
    <x v="2"/>
    <d v="2019-12-09T00:00:00"/>
    <x v="0"/>
    <n v="5"/>
    <n v="4"/>
    <s v="TOBIAS RODRIGUEZ"/>
    <x v="0"/>
    <x v="2"/>
    <m/>
    <s v="Cerrado"/>
    <b v="1"/>
  </r>
  <r>
    <n v="547"/>
    <n v="19960"/>
    <x v="0"/>
    <d v="2019-12-04T00:00:00"/>
    <x v="2"/>
    <d v="2019-12-09T00:00:00"/>
    <x v="0"/>
    <n v="5"/>
    <n v="4"/>
    <s v="Luis Eduardo Paz Saavedra"/>
    <x v="0"/>
    <x v="2"/>
    <m/>
    <s v="Cerrado"/>
    <b v="1"/>
  </r>
  <r>
    <n v="548"/>
    <n v="19961"/>
    <x v="0"/>
    <d v="2019-12-04T00:00:00"/>
    <x v="2"/>
    <d v="2019-12-09T00:00:00"/>
    <x v="0"/>
    <n v="5"/>
    <n v="4"/>
    <s v="JAIRO LOPEZ"/>
    <x v="0"/>
    <x v="2"/>
    <m/>
    <s v="Cerrado"/>
    <b v="1"/>
  </r>
  <r>
    <n v="551"/>
    <n v="19964"/>
    <x v="0"/>
    <d v="2019-12-04T00:00:00"/>
    <x v="2"/>
    <d v="2019-12-09T00:00:00"/>
    <x v="0"/>
    <n v="5"/>
    <n v="4"/>
    <s v="Catalina Guerrero Guzmán"/>
    <x v="0"/>
    <x v="2"/>
    <m/>
    <s v="Cerrado"/>
    <b v="1"/>
  </r>
  <r>
    <n v="552"/>
    <n v="19965"/>
    <x v="0"/>
    <d v="2019-12-04T00:00:00"/>
    <x v="2"/>
    <d v="2019-12-09T00:00:00"/>
    <x v="0"/>
    <n v="5"/>
    <n v="4"/>
    <s v="Hernan Alonso Ospina Rubiano"/>
    <x v="0"/>
    <x v="2"/>
    <m/>
    <s v="Cerrado"/>
    <b v="1"/>
  </r>
  <r>
    <n v="571"/>
    <n v="19984"/>
    <x v="1"/>
    <d v="2019-12-06T00:00:00"/>
    <x v="2"/>
    <d v="2019-12-09T00:00:00"/>
    <x v="0"/>
    <n v="3"/>
    <n v="2"/>
    <s v="Ingrid Johanna Cardona"/>
    <x v="0"/>
    <x v="2"/>
    <m/>
    <s v="Cerrado"/>
    <b v="1"/>
  </r>
  <r>
    <n v="574"/>
    <n v="19987"/>
    <x v="3"/>
    <d v="2019-12-06T00:00:00"/>
    <x v="2"/>
    <d v="2019-12-09T00:00:00"/>
    <x v="0"/>
    <n v="3"/>
    <n v="2"/>
    <s v="BEATRIZ EUGENIA MANRIQUE OSORIO"/>
    <x v="0"/>
    <x v="2"/>
    <m/>
    <s v="Cerrado"/>
    <b v="1"/>
  </r>
  <r>
    <n v="579"/>
    <n v="19992"/>
    <x v="1"/>
    <d v="2019-12-08T00:00:00"/>
    <x v="2"/>
    <d v="2019-12-09T00:00:00"/>
    <x v="0"/>
    <n v="1"/>
    <n v="1"/>
    <s v="MARIA QUINTERO DE FUENTES"/>
    <x v="0"/>
    <x v="2"/>
    <m/>
    <s v="Cerrado"/>
    <b v="1"/>
  </r>
  <r>
    <n v="553"/>
    <n v="19966"/>
    <x v="0"/>
    <d v="2019-12-05T00:00:00"/>
    <x v="2"/>
    <d v="2019-12-10T00:00:00"/>
    <x v="0"/>
    <n v="5"/>
    <n v="4"/>
    <s v="JOSE ANTONIO SANCHEZ ESPINEL"/>
    <x v="0"/>
    <x v="2"/>
    <m/>
    <s v="Cerrado"/>
    <b v="1"/>
  </r>
  <r>
    <n v="555"/>
    <n v="19968"/>
    <x v="0"/>
    <d v="2019-12-05T00:00:00"/>
    <x v="2"/>
    <d v="2019-12-10T00:00:00"/>
    <x v="0"/>
    <n v="5"/>
    <n v="4"/>
    <s v="JAIRO LOPEZ"/>
    <x v="0"/>
    <x v="2"/>
    <m/>
    <s v="Cerrado"/>
    <b v="1"/>
  </r>
  <r>
    <n v="557"/>
    <n v="19970"/>
    <x v="1"/>
    <d v="2019-12-05T00:00:00"/>
    <x v="2"/>
    <d v="2019-12-10T00:00:00"/>
    <x v="0"/>
    <n v="5"/>
    <n v="4"/>
    <s v="Luis Alejandro Torres Valentin"/>
    <x v="0"/>
    <x v="2"/>
    <m/>
    <s v="Cerrado"/>
    <b v="1"/>
  </r>
  <r>
    <n v="558"/>
    <n v="19971"/>
    <x v="0"/>
    <d v="2019-12-05T00:00:00"/>
    <x v="2"/>
    <d v="2019-12-10T00:00:00"/>
    <x v="0"/>
    <n v="5"/>
    <n v="4"/>
    <s v="JANETH CASTILLO"/>
    <x v="0"/>
    <x v="2"/>
    <m/>
    <s v="Cerrado"/>
    <b v="1"/>
  </r>
  <r>
    <n v="559"/>
    <n v="19972"/>
    <x v="0"/>
    <d v="2019-12-05T00:00:00"/>
    <x v="2"/>
    <d v="2019-12-12T00:00:00"/>
    <x v="0"/>
    <n v="7"/>
    <n v="6"/>
    <s v="JUAN PABLO CALLEJAS"/>
    <x v="0"/>
    <x v="2"/>
    <m/>
    <s v="Cerrado"/>
    <b v="1"/>
  </r>
  <r>
    <n v="560"/>
    <n v="19973"/>
    <x v="0"/>
    <d v="2019-12-05T00:00:00"/>
    <x v="2"/>
    <d v="2019-12-12T00:00:00"/>
    <x v="0"/>
    <n v="7"/>
    <n v="6"/>
    <s v="Teguia Logistica e Información S.A.S ahora Cloud And Technology Solutions S.A.S"/>
    <x v="0"/>
    <x v="2"/>
    <m/>
    <s v="Cerrado"/>
    <b v="1"/>
  </r>
  <r>
    <n v="561"/>
    <n v="19974"/>
    <x v="0"/>
    <d v="2019-12-05T00:00:00"/>
    <x v="2"/>
    <d v="2019-12-12T00:00:00"/>
    <x v="0"/>
    <n v="7"/>
    <n v="6"/>
    <s v="STEVEN BOTERO"/>
    <x v="0"/>
    <x v="2"/>
    <m/>
    <s v="Cerrado"/>
    <b v="1"/>
  </r>
  <r>
    <n v="563"/>
    <n v="19976"/>
    <x v="0"/>
    <d v="2019-12-05T00:00:00"/>
    <x v="2"/>
    <d v="2019-12-12T00:00:00"/>
    <x v="0"/>
    <n v="7"/>
    <n v="6"/>
    <s v="edwin erazo henao"/>
    <x v="0"/>
    <x v="2"/>
    <m/>
    <s v="Cerrado"/>
    <b v="1"/>
  </r>
  <r>
    <n v="564"/>
    <n v="19977"/>
    <x v="0"/>
    <d v="2019-12-05T00:00:00"/>
    <x v="2"/>
    <d v="2019-12-12T00:00:00"/>
    <x v="0"/>
    <n v="7"/>
    <n v="6"/>
    <s v="jonathan andres avila montilla"/>
    <x v="0"/>
    <x v="2"/>
    <m/>
    <s v="Cerrado"/>
    <b v="1"/>
  </r>
  <r>
    <n v="565"/>
    <n v="19978"/>
    <x v="0"/>
    <d v="2019-12-05T00:00:00"/>
    <x v="2"/>
    <d v="2019-12-12T00:00:00"/>
    <x v="0"/>
    <n v="7"/>
    <n v="6"/>
    <s v="ESPERANZA DUCUARA POVEDA"/>
    <x v="0"/>
    <x v="2"/>
    <m/>
    <s v="Cerrado"/>
    <b v="1"/>
  </r>
  <r>
    <n v="566"/>
    <n v="19979"/>
    <x v="0"/>
    <d v="2019-12-06T00:00:00"/>
    <x v="2"/>
    <d v="2019-12-13T00:00:00"/>
    <x v="0"/>
    <n v="7"/>
    <n v="6"/>
    <s v="CONDE ABOGADOS ASOCIADOS S.A.S."/>
    <x v="0"/>
    <x v="2"/>
    <m/>
    <s v="Cerrado"/>
    <b v="1"/>
  </r>
  <r>
    <n v="568"/>
    <n v="19981"/>
    <x v="0"/>
    <d v="2019-12-06T00:00:00"/>
    <x v="2"/>
    <d v="2019-12-13T00:00:00"/>
    <x v="0"/>
    <n v="7"/>
    <n v="6"/>
    <s v="JOSE ANTONIO DUQUE BELTRAN"/>
    <x v="0"/>
    <x v="2"/>
    <m/>
    <s v="Cerrado"/>
    <b v="1"/>
  </r>
  <r>
    <n v="569"/>
    <n v="19982"/>
    <x v="0"/>
    <d v="2019-12-06T00:00:00"/>
    <x v="2"/>
    <d v="2019-12-13T00:00:00"/>
    <x v="0"/>
    <n v="7"/>
    <n v="6"/>
    <s v="LAURA GUERRERO"/>
    <x v="0"/>
    <x v="2"/>
    <m/>
    <s v="Cerrado"/>
    <b v="1"/>
  </r>
  <r>
    <n v="570"/>
    <n v="19983"/>
    <x v="0"/>
    <d v="2019-12-06T00:00:00"/>
    <x v="2"/>
    <d v="2019-12-13T00:00:00"/>
    <x v="0"/>
    <n v="7"/>
    <n v="6"/>
    <s v="JESUS EMILIO TOBON VILLA"/>
    <x v="0"/>
    <x v="2"/>
    <m/>
    <s v="Cerrado"/>
    <b v="1"/>
  </r>
  <r>
    <n v="572"/>
    <n v="19985"/>
    <x v="1"/>
    <d v="2019-12-06T00:00:00"/>
    <x v="2"/>
    <d v="2019-12-13T00:00:00"/>
    <x v="0"/>
    <n v="7"/>
    <n v="6"/>
    <s v="Luis carlos Rubio"/>
    <x v="0"/>
    <x v="2"/>
    <m/>
    <s v="Cerrado"/>
    <b v="1"/>
  </r>
  <r>
    <n v="573"/>
    <n v="19986"/>
    <x v="0"/>
    <d v="2019-12-06T00:00:00"/>
    <x v="2"/>
    <d v="2019-12-13T00:00:00"/>
    <x v="0"/>
    <n v="7"/>
    <n v="6"/>
    <s v="JOSÉ JAIR SALINAS"/>
    <x v="0"/>
    <x v="2"/>
    <m/>
    <s v="Cerrado"/>
    <b v="1"/>
  </r>
  <r>
    <n v="575"/>
    <n v="19988"/>
    <x v="0"/>
    <d v="2019-12-06T00:00:00"/>
    <x v="2"/>
    <d v="2019-12-13T00:00:00"/>
    <x v="0"/>
    <n v="7"/>
    <n v="6"/>
    <s v="RAUL RUEDA RODRIGUEZ"/>
    <x v="0"/>
    <x v="2"/>
    <m/>
    <s v="Cerrado"/>
    <b v="1"/>
  </r>
  <r>
    <n v="576"/>
    <n v="19989"/>
    <x v="0"/>
    <d v="2019-12-06T00:00:00"/>
    <x v="2"/>
    <d v="2019-12-13T00:00:00"/>
    <x v="0"/>
    <n v="7"/>
    <n v="6"/>
    <s v="LUIS ERNESTO GARCIA GIRON"/>
    <x v="0"/>
    <x v="2"/>
    <m/>
    <s v="Cerrado"/>
    <b v="1"/>
  </r>
  <r>
    <n v="577"/>
    <n v="19990"/>
    <x v="0"/>
    <d v="2019-12-06T00:00:00"/>
    <x v="2"/>
    <d v="2019-12-13T00:00:00"/>
    <x v="0"/>
    <n v="7"/>
    <n v="6"/>
    <s v="JOSE DE LOS REYES PLAZAS CARREÑO"/>
    <x v="0"/>
    <x v="2"/>
    <m/>
    <s v="Cerrado"/>
    <b v="1"/>
  </r>
  <r>
    <n v="578"/>
    <n v="19991"/>
    <x v="0"/>
    <d v="2019-12-06T00:00:00"/>
    <x v="2"/>
    <d v="2019-12-13T00:00:00"/>
    <x v="0"/>
    <n v="7"/>
    <n v="6"/>
    <s v="jose miguel robayo runza"/>
    <x v="0"/>
    <x v="2"/>
    <m/>
    <s v="Cerrado"/>
    <b v="1"/>
  </r>
  <r>
    <n v="580"/>
    <n v="19993"/>
    <x v="0"/>
    <d v="2019-12-09T00:00:00"/>
    <x v="2"/>
    <d v="2019-12-13T00:00:00"/>
    <x v="0"/>
    <n v="4"/>
    <n v="5"/>
    <s v="OSCAR DARIO BULA FLOREZ"/>
    <x v="0"/>
    <x v="2"/>
    <m/>
    <s v="Cerrado"/>
    <b v="1"/>
  </r>
  <r>
    <n v="581"/>
    <n v="19994"/>
    <x v="0"/>
    <d v="2019-12-09T00:00:00"/>
    <x v="2"/>
    <d v="2019-12-13T00:00:00"/>
    <x v="0"/>
    <n v="4"/>
    <n v="5"/>
    <s v="ALEX NIETO"/>
    <x v="0"/>
    <x v="2"/>
    <m/>
    <s v="Cerrado"/>
    <b v="1"/>
  </r>
  <r>
    <n v="582"/>
    <n v="19995"/>
    <x v="0"/>
    <d v="2019-12-09T00:00:00"/>
    <x v="2"/>
    <d v="2019-12-13T00:00:00"/>
    <x v="0"/>
    <n v="4"/>
    <n v="5"/>
    <s v="INACSA S.A.S"/>
    <x v="0"/>
    <x v="2"/>
    <m/>
    <s v="Cerrado"/>
    <b v="1"/>
  </r>
  <r>
    <n v="583"/>
    <n v="19996"/>
    <x v="0"/>
    <d v="2019-12-09T00:00:00"/>
    <x v="2"/>
    <d v="2019-12-13T00:00:00"/>
    <x v="0"/>
    <n v="4"/>
    <n v="5"/>
    <s v="MARIO ENRIQUE CORREAL MARTINEZ"/>
    <x v="0"/>
    <x v="2"/>
    <m/>
    <s v="Cerrado"/>
    <b v="1"/>
  </r>
  <r>
    <n v="585"/>
    <n v="19998"/>
    <x v="0"/>
    <d v="2019-12-09T00:00:00"/>
    <x v="2"/>
    <d v="2019-12-13T00:00:00"/>
    <x v="0"/>
    <n v="4"/>
    <n v="5"/>
    <s v="MARIA TEOTISTE MENESES DE LEGUIZAMON"/>
    <x v="0"/>
    <x v="2"/>
    <m/>
    <s v="Cerrado"/>
    <b v="1"/>
  </r>
  <r>
    <n v="586"/>
    <n v="19999"/>
    <x v="0"/>
    <d v="2019-12-09T00:00:00"/>
    <x v="2"/>
    <d v="2019-12-13T00:00:00"/>
    <x v="0"/>
    <n v="4"/>
    <n v="5"/>
    <s v="Zoila edith ternera de la cruz"/>
    <x v="0"/>
    <x v="2"/>
    <m/>
    <s v="Cerrado"/>
    <b v="1"/>
  </r>
  <r>
    <n v="587"/>
    <n v="20000"/>
    <x v="0"/>
    <d v="2019-12-09T00:00:00"/>
    <x v="2"/>
    <d v="2019-12-13T00:00:00"/>
    <x v="0"/>
    <n v="4"/>
    <n v="5"/>
    <s v="Luis Alejandro Torres Valentin"/>
    <x v="0"/>
    <x v="2"/>
    <m/>
    <s v="Cerrado"/>
    <b v="1"/>
  </r>
  <r>
    <n v="590"/>
    <n v="20003"/>
    <x v="0"/>
    <d v="2019-12-09T00:00:00"/>
    <x v="2"/>
    <d v="2019-12-13T00:00:00"/>
    <x v="0"/>
    <n v="4"/>
    <n v="5"/>
    <s v="RAFAEL SEGUNDO LOPEZ"/>
    <x v="0"/>
    <x v="2"/>
    <m/>
    <s v="Cerrado"/>
    <b v="1"/>
  </r>
  <r>
    <n v="592"/>
    <n v="20005"/>
    <x v="0"/>
    <d v="2019-12-09T00:00:00"/>
    <x v="2"/>
    <d v="2019-12-13T00:00:00"/>
    <x v="0"/>
    <n v="4"/>
    <n v="5"/>
    <s v="Daniela santofimio"/>
    <x v="0"/>
    <x v="2"/>
    <m/>
    <s v="Cerrado"/>
    <b v="1"/>
  </r>
  <r>
    <n v="593"/>
    <n v="20006"/>
    <x v="0"/>
    <d v="2019-12-10T00:00:00"/>
    <x v="2"/>
    <d v="2019-12-13T00:00:00"/>
    <x v="0"/>
    <n v="3"/>
    <n v="4"/>
    <s v="ADIEL DE JESUS PEREZ TORRES"/>
    <x v="0"/>
    <x v="2"/>
    <m/>
    <s v="Cerrado"/>
    <b v="1"/>
  </r>
  <r>
    <n v="594"/>
    <n v="20007"/>
    <x v="3"/>
    <d v="2019-12-10T00:00:00"/>
    <x v="2"/>
    <d v="2019-12-13T00:00:00"/>
    <x v="0"/>
    <n v="3"/>
    <n v="4"/>
    <s v="David Estiven Galindo Rodriguez"/>
    <x v="0"/>
    <x v="2"/>
    <m/>
    <s v="Cerrado"/>
    <b v="1"/>
  </r>
  <r>
    <n v="595"/>
    <n v="20008"/>
    <x v="0"/>
    <d v="2019-12-10T00:00:00"/>
    <x v="2"/>
    <d v="2019-12-13T00:00:00"/>
    <x v="0"/>
    <n v="3"/>
    <n v="4"/>
    <s v="ISMAEL CHINCHILLA"/>
    <x v="0"/>
    <x v="2"/>
    <m/>
    <s v="Cerrado"/>
    <b v="1"/>
  </r>
  <r>
    <n v="596"/>
    <n v="20009"/>
    <x v="0"/>
    <d v="2019-12-10T00:00:00"/>
    <x v="2"/>
    <d v="2019-12-13T00:00:00"/>
    <x v="0"/>
    <n v="3"/>
    <n v="4"/>
    <s v="Ivan Camilo Diaz Gonzalez"/>
    <x v="0"/>
    <x v="2"/>
    <m/>
    <s v="Cerrado"/>
    <b v="1"/>
  </r>
  <r>
    <n v="597"/>
    <n v="20010"/>
    <x v="0"/>
    <d v="2019-12-10T00:00:00"/>
    <x v="2"/>
    <d v="2019-12-13T00:00:00"/>
    <x v="0"/>
    <n v="3"/>
    <n v="4"/>
    <s v="EFRAÍN ELÍAS SILVA SÁNCHEZ"/>
    <x v="0"/>
    <x v="2"/>
    <m/>
    <s v="Cerrado"/>
    <b v="1"/>
  </r>
  <r>
    <n v="598"/>
    <n v="20011"/>
    <x v="0"/>
    <d v="2019-12-10T00:00:00"/>
    <x v="2"/>
    <d v="2019-12-13T00:00:00"/>
    <x v="0"/>
    <n v="3"/>
    <n v="4"/>
    <s v="JUAN PABLO PÉREZ NOREÑA"/>
    <x v="0"/>
    <x v="2"/>
    <m/>
    <s v="Cerrado"/>
    <b v="1"/>
  </r>
  <r>
    <n v="599"/>
    <n v="20012"/>
    <x v="0"/>
    <d v="2019-12-10T00:00:00"/>
    <x v="2"/>
    <d v="2019-12-13T00:00:00"/>
    <x v="0"/>
    <n v="3"/>
    <n v="4"/>
    <s v="Adriana Marcela mejia Jimenez"/>
    <x v="0"/>
    <x v="2"/>
    <m/>
    <s v="Cerrado"/>
    <b v="1"/>
  </r>
  <r>
    <n v="602"/>
    <n v="20015"/>
    <x v="0"/>
    <d v="2019-12-10T00:00:00"/>
    <x v="2"/>
    <d v="2019-12-13T00:00:00"/>
    <x v="0"/>
    <n v="3"/>
    <n v="4"/>
    <s v="GUSTAVO ANTONIO CADENA SUAREZ"/>
    <x v="0"/>
    <x v="2"/>
    <m/>
    <s v="Cerrado"/>
    <b v="1"/>
  </r>
  <r>
    <n v="608"/>
    <n v="20021"/>
    <x v="0"/>
    <d v="2019-12-11T00:00:00"/>
    <x v="2"/>
    <d v="2019-12-13T00:00:00"/>
    <x v="0"/>
    <n v="2"/>
    <n v="3"/>
    <s v="diego johany escobar guinea"/>
    <x v="0"/>
    <x v="2"/>
    <m/>
    <s v="Cerrado"/>
    <b v="1"/>
  </r>
  <r>
    <n v="609"/>
    <n v="20022"/>
    <x v="2"/>
    <d v="2019-12-11T00:00:00"/>
    <x v="2"/>
    <d v="2019-12-13T00:00:00"/>
    <x v="0"/>
    <n v="2"/>
    <n v="3"/>
    <s v="leidy Muñoz"/>
    <x v="0"/>
    <x v="2"/>
    <m/>
    <s v="Cerrado"/>
    <b v="1"/>
  </r>
  <r>
    <n v="611"/>
    <n v="20024"/>
    <x v="0"/>
    <d v="2019-12-11T00:00:00"/>
    <x v="2"/>
    <d v="2019-12-13T00:00:00"/>
    <x v="0"/>
    <n v="2"/>
    <n v="3"/>
    <s v="Sandra Bustamante"/>
    <x v="0"/>
    <x v="2"/>
    <m/>
    <s v="Cerrado"/>
    <b v="1"/>
  </r>
  <r>
    <n v="612"/>
    <n v="20025"/>
    <x v="0"/>
    <d v="2019-12-11T00:00:00"/>
    <x v="2"/>
    <d v="2019-12-13T00:00:00"/>
    <x v="0"/>
    <n v="2"/>
    <n v="3"/>
    <s v="Ginna Sarmiento"/>
    <x v="0"/>
    <x v="2"/>
    <m/>
    <s v="Cerrado"/>
    <b v="1"/>
  </r>
  <r>
    <n v="613"/>
    <n v="20026"/>
    <x v="0"/>
    <d v="2019-12-11T00:00:00"/>
    <x v="2"/>
    <d v="2019-12-13T00:00:00"/>
    <x v="0"/>
    <n v="2"/>
    <n v="3"/>
    <s v="ROBINSON TORRES"/>
    <x v="0"/>
    <x v="2"/>
    <m/>
    <s v="Cerrado"/>
    <b v="1"/>
  </r>
  <r>
    <n v="615"/>
    <n v="20028"/>
    <x v="0"/>
    <d v="2019-12-11T00:00:00"/>
    <x v="2"/>
    <d v="2019-12-13T00:00:00"/>
    <x v="0"/>
    <n v="2"/>
    <n v="3"/>
    <s v="Luz Marina Mora"/>
    <x v="0"/>
    <x v="2"/>
    <m/>
    <s v="Cerrado"/>
    <b v="1"/>
  </r>
  <r>
    <n v="618"/>
    <n v="20031"/>
    <x v="0"/>
    <d v="2019-12-11T00:00:00"/>
    <x v="2"/>
    <d v="2019-12-13T00:00:00"/>
    <x v="0"/>
    <n v="2"/>
    <n v="3"/>
    <s v="LUIS ALFONSO TORRES ERASO"/>
    <x v="0"/>
    <x v="2"/>
    <m/>
    <s v="Cerrado"/>
    <b v="1"/>
  </r>
  <r>
    <n v="620"/>
    <n v="20033"/>
    <x v="0"/>
    <d v="2019-12-12T00:00:00"/>
    <x v="2"/>
    <d v="2019-12-13T00:00:00"/>
    <x v="0"/>
    <n v="1"/>
    <n v="2"/>
    <s v="JOSUE RAMOS VANEGAS"/>
    <x v="0"/>
    <x v="2"/>
    <m/>
    <s v="Cerrado"/>
    <b v="1"/>
  </r>
  <r>
    <n v="621"/>
    <n v="20034"/>
    <x v="0"/>
    <d v="2019-12-12T00:00:00"/>
    <x v="2"/>
    <d v="2019-12-13T00:00:00"/>
    <x v="0"/>
    <n v="1"/>
    <n v="2"/>
    <s v="Juan David Caro Castañeda"/>
    <x v="0"/>
    <x v="2"/>
    <m/>
    <s v="Cerrado"/>
    <b v="1"/>
  </r>
  <r>
    <n v="624"/>
    <n v="20037"/>
    <x v="0"/>
    <d v="2019-12-12T00:00:00"/>
    <x v="2"/>
    <d v="2019-12-13T00:00:00"/>
    <x v="0"/>
    <n v="1"/>
    <n v="2"/>
    <s v="MONICA CORONADO MEDELLIN"/>
    <x v="0"/>
    <x v="2"/>
    <m/>
    <s v="Cerrado"/>
    <b v="1"/>
  </r>
  <r>
    <n v="625"/>
    <n v="20038"/>
    <x v="0"/>
    <d v="2019-12-12T00:00:00"/>
    <x v="2"/>
    <d v="2019-12-13T00:00:00"/>
    <x v="0"/>
    <n v="1"/>
    <n v="2"/>
    <s v="JUAN DAVID CASTRO"/>
    <x v="0"/>
    <x v="2"/>
    <m/>
    <s v="Cerrado"/>
    <b v="1"/>
  </r>
  <r>
    <n v="601"/>
    <n v="20014"/>
    <x v="2"/>
    <d v="2019-12-10T00:00:00"/>
    <x v="2"/>
    <d v="2019-12-16T00:00:00"/>
    <x v="0"/>
    <n v="6"/>
    <n v="5"/>
    <s v="Angie Milena Gómez Díaz"/>
    <x v="0"/>
    <x v="2"/>
    <m/>
    <s v="Cerrado"/>
    <b v="1"/>
  </r>
  <r>
    <n v="628"/>
    <n v="20041"/>
    <x v="0"/>
    <d v="2019-12-13T00:00:00"/>
    <x v="2"/>
    <d v="2019-12-16T00:00:00"/>
    <x v="0"/>
    <n v="3"/>
    <n v="2"/>
    <s v="SECUNDINO MORA - SANDRA XIMENA MORA"/>
    <x v="0"/>
    <x v="2"/>
    <m/>
    <s v="Cerrado"/>
    <b v="1"/>
  </r>
  <r>
    <n v="629"/>
    <n v="20042"/>
    <x v="0"/>
    <d v="2019-12-13T00:00:00"/>
    <x v="2"/>
    <d v="2019-12-16T00:00:00"/>
    <x v="0"/>
    <n v="3"/>
    <n v="2"/>
    <s v="IVAN ENRIQUE RAMIREZ MUÑOZ"/>
    <x v="0"/>
    <x v="2"/>
    <m/>
    <s v="Cerrado"/>
    <b v="1"/>
  </r>
  <r>
    <n v="630"/>
    <n v="20043"/>
    <x v="0"/>
    <d v="2019-12-13T00:00:00"/>
    <x v="2"/>
    <d v="2019-12-16T00:00:00"/>
    <x v="0"/>
    <n v="3"/>
    <n v="2"/>
    <s v="CENTRAL DE INVERSIONES S.A. - CISA"/>
    <x v="0"/>
    <x v="2"/>
    <m/>
    <s v="Cerrado"/>
    <b v="1"/>
  </r>
  <r>
    <n v="633"/>
    <n v="20046"/>
    <x v="0"/>
    <d v="2019-12-14T00:00:00"/>
    <x v="2"/>
    <d v="2019-12-16T00:00:00"/>
    <x v="0"/>
    <n v="2"/>
    <n v="1"/>
    <s v="pedro aristarco peña wilches"/>
    <x v="0"/>
    <x v="2"/>
    <m/>
    <s v="Cerrado"/>
    <b v="1"/>
  </r>
  <r>
    <n v="634"/>
    <n v="20047"/>
    <x v="0"/>
    <d v="2019-12-15T00:00:00"/>
    <x v="2"/>
    <d v="2019-12-16T00:00:00"/>
    <x v="0"/>
    <n v="1"/>
    <n v="1"/>
    <s v="nfhfjj"/>
    <x v="0"/>
    <x v="2"/>
    <m/>
    <s v="Cerrado"/>
    <b v="1"/>
  </r>
  <r>
    <n v="635"/>
    <n v="20048"/>
    <x v="0"/>
    <d v="2019-12-16T00:00:00"/>
    <x v="2"/>
    <d v="2019-12-16T00:00:00"/>
    <x v="0"/>
    <n v="0"/>
    <n v="1"/>
    <s v="Norma Calderón"/>
    <x v="0"/>
    <x v="2"/>
    <m/>
    <s v="Cerrado"/>
    <b v="1"/>
  </r>
  <r>
    <n v="637"/>
    <n v="20050"/>
    <x v="0"/>
    <d v="2019-12-16T00:00:00"/>
    <x v="2"/>
    <d v="2019-12-16T00:00:00"/>
    <x v="0"/>
    <n v="0"/>
    <n v="1"/>
    <s v="SANTIAGO GARCIA MARTINEZ"/>
    <x v="0"/>
    <x v="2"/>
    <m/>
    <s v="Cerrado"/>
    <b v="1"/>
  </r>
  <r>
    <n v="638"/>
    <n v="20051"/>
    <x v="0"/>
    <d v="2019-12-16T00:00:00"/>
    <x v="2"/>
    <d v="2019-12-16T00:00:00"/>
    <x v="0"/>
    <n v="0"/>
    <n v="1"/>
    <s v="SANTIAGO GARCIA MARTINEZ"/>
    <x v="0"/>
    <x v="2"/>
    <m/>
    <s v="Cerrado"/>
    <b v="1"/>
  </r>
  <r>
    <n v="591"/>
    <n v="20004"/>
    <x v="1"/>
    <d v="2019-12-09T00:00:00"/>
    <x v="2"/>
    <d v="2019-12-18T00:00:00"/>
    <x v="0"/>
    <n v="9"/>
    <n v="8"/>
    <s v="ricaurte ovalle moreno"/>
    <x v="0"/>
    <x v="2"/>
    <m/>
    <s v="Cerrado"/>
    <b v="1"/>
  </r>
  <r>
    <n v="600"/>
    <n v="20013"/>
    <x v="1"/>
    <d v="2019-12-10T00:00:00"/>
    <x v="2"/>
    <d v="2019-12-18T00:00:00"/>
    <x v="0"/>
    <n v="8"/>
    <n v="7"/>
    <s v="DARLY JULIETH GIRALDO VALENCIA"/>
    <x v="0"/>
    <x v="2"/>
    <m/>
    <s v="Cerrado"/>
    <b v="1"/>
  </r>
  <r>
    <n v="603"/>
    <n v="20016"/>
    <x v="1"/>
    <d v="2019-12-10T00:00:00"/>
    <x v="2"/>
    <d v="2019-12-18T00:00:00"/>
    <x v="0"/>
    <n v="8"/>
    <n v="7"/>
    <s v="MARIA MERCEDES VARGAS"/>
    <x v="0"/>
    <x v="2"/>
    <m/>
    <s v="Cerrado"/>
    <b v="1"/>
  </r>
  <r>
    <n v="605"/>
    <n v="20018"/>
    <x v="1"/>
    <d v="2019-12-10T00:00:00"/>
    <x v="2"/>
    <d v="2019-12-18T00:00:00"/>
    <x v="0"/>
    <n v="8"/>
    <n v="7"/>
    <s v="MARLENY PEREZ RENDON"/>
    <x v="0"/>
    <x v="2"/>
    <m/>
    <s v="Cerrado"/>
    <b v="1"/>
  </r>
  <r>
    <n v="640"/>
    <n v="20053"/>
    <x v="0"/>
    <d v="2019-12-16T00:00:00"/>
    <x v="2"/>
    <d v="2019-12-18T00:00:00"/>
    <x v="0"/>
    <n v="2"/>
    <n v="3"/>
    <s v="Duvier Arbey Parra Landazuri"/>
    <x v="0"/>
    <x v="2"/>
    <m/>
    <s v="Cerrado"/>
    <b v="1"/>
  </r>
  <r>
    <n v="642"/>
    <n v="20055"/>
    <x v="1"/>
    <d v="2019-12-16T00:00:00"/>
    <x v="2"/>
    <d v="2019-12-18T00:00:00"/>
    <x v="0"/>
    <n v="2"/>
    <n v="3"/>
    <s v="IRMA DALIA GRUESOO RAMOS"/>
    <x v="0"/>
    <x v="2"/>
    <m/>
    <s v="Cerrado"/>
    <b v="1"/>
  </r>
  <r>
    <n v="645"/>
    <n v="20058"/>
    <x v="0"/>
    <d v="2019-12-17T00:00:00"/>
    <x v="2"/>
    <d v="2019-12-18T00:00:00"/>
    <x v="0"/>
    <n v="1"/>
    <n v="2"/>
    <s v="Carlos enrigue corteslugo"/>
    <x v="0"/>
    <x v="2"/>
    <m/>
    <s v="Cerrado"/>
    <b v="1"/>
  </r>
  <r>
    <n v="646"/>
    <n v="20059"/>
    <x v="0"/>
    <d v="2019-12-17T00:00:00"/>
    <x v="2"/>
    <d v="2019-12-18T00:00:00"/>
    <x v="0"/>
    <n v="1"/>
    <n v="2"/>
    <s v="camilo andres serna solano"/>
    <x v="0"/>
    <x v="2"/>
    <m/>
    <s v="Cerrado"/>
    <b v="1"/>
  </r>
  <r>
    <n v="647"/>
    <n v="20060"/>
    <x v="0"/>
    <d v="2019-12-18T00:00:00"/>
    <x v="2"/>
    <d v="2019-12-18T00:00:00"/>
    <x v="0"/>
    <n v="0"/>
    <n v="1"/>
    <s v="JOSE WILSON PATIÑO"/>
    <x v="0"/>
    <x v="2"/>
    <m/>
    <s v="Cerrado"/>
    <b v="1"/>
  </r>
  <r>
    <n v="606"/>
    <n v="20019"/>
    <x v="1"/>
    <d v="2019-12-10T00:00:00"/>
    <x v="2"/>
    <d v="2019-12-19T00:00:00"/>
    <x v="0"/>
    <n v="9"/>
    <n v="8"/>
    <s v="JAVIER ALEXANDER DIAZ TOVAR"/>
    <x v="0"/>
    <x v="2"/>
    <m/>
    <s v="Cerrado"/>
    <b v="1"/>
  </r>
  <r>
    <n v="607"/>
    <n v="20020"/>
    <x v="1"/>
    <d v="2019-12-10T00:00:00"/>
    <x v="2"/>
    <d v="2019-12-19T00:00:00"/>
    <x v="0"/>
    <n v="9"/>
    <n v="8"/>
    <s v="NATALIA MORALES PALOMINO"/>
    <x v="0"/>
    <x v="2"/>
    <m/>
    <s v="Cerrado"/>
    <b v="1"/>
  </r>
  <r>
    <n v="614"/>
    <n v="20027"/>
    <x v="1"/>
    <d v="2019-12-11T00:00:00"/>
    <x v="2"/>
    <d v="2019-12-19T00:00:00"/>
    <x v="0"/>
    <n v="8"/>
    <n v="7"/>
    <s v="WILFER ANDREY MARIN JARAMILLO"/>
    <x v="0"/>
    <x v="2"/>
    <m/>
    <s v="Cerrado"/>
    <b v="1"/>
  </r>
  <r>
    <n v="616"/>
    <n v="20029"/>
    <x v="1"/>
    <d v="2019-12-11T00:00:00"/>
    <x v="2"/>
    <d v="2019-12-19T00:00:00"/>
    <x v="0"/>
    <n v="8"/>
    <n v="7"/>
    <s v="andres mauricio jaramillo bedoya"/>
    <x v="0"/>
    <x v="2"/>
    <m/>
    <s v="Cerrado"/>
    <b v="1"/>
  </r>
  <r>
    <n v="617"/>
    <n v="20030"/>
    <x v="1"/>
    <d v="2019-12-11T00:00:00"/>
    <x v="2"/>
    <d v="2019-12-19T00:00:00"/>
    <x v="0"/>
    <n v="8"/>
    <n v="7"/>
    <s v="Lilia Esperanza Valbuena Rodriguez"/>
    <x v="0"/>
    <x v="2"/>
    <m/>
    <s v="Cerrado"/>
    <b v="1"/>
  </r>
  <r>
    <n v="619"/>
    <n v="20032"/>
    <x v="1"/>
    <d v="2019-12-11T00:00:00"/>
    <x v="2"/>
    <d v="2019-12-19T00:00:00"/>
    <x v="0"/>
    <n v="8"/>
    <n v="7"/>
    <s v="Ruby Cabarcas Mercafo"/>
    <x v="0"/>
    <x v="2"/>
    <m/>
    <s v="Cerrado"/>
    <b v="1"/>
  </r>
  <r>
    <n v="623"/>
    <n v="20036"/>
    <x v="1"/>
    <d v="2019-12-12T00:00:00"/>
    <x v="2"/>
    <d v="2019-12-19T00:00:00"/>
    <x v="0"/>
    <n v="7"/>
    <n v="6"/>
    <s v="maria lucero jaramillo gomez"/>
    <x v="0"/>
    <x v="2"/>
    <m/>
    <s v="Cerrado"/>
    <b v="1"/>
  </r>
  <r>
    <n v="626"/>
    <n v="20039"/>
    <x v="1"/>
    <d v="2019-12-12T00:00:00"/>
    <x v="2"/>
    <d v="2019-12-19T00:00:00"/>
    <x v="0"/>
    <n v="7"/>
    <n v="6"/>
    <s v="Felipe Cortes Clopatofsky"/>
    <x v="0"/>
    <x v="2"/>
    <m/>
    <s v="Cerrado"/>
    <b v="1"/>
  </r>
  <r>
    <n v="627"/>
    <n v="20040"/>
    <x v="1"/>
    <d v="2019-12-13T00:00:00"/>
    <x v="2"/>
    <d v="2019-12-19T00:00:00"/>
    <x v="0"/>
    <n v="6"/>
    <n v="5"/>
    <s v="OSCAR MAURICIO ORTIZ SIERRA"/>
    <x v="0"/>
    <x v="2"/>
    <m/>
    <s v="Cerrado"/>
    <b v="1"/>
  </r>
  <r>
    <n v="632"/>
    <n v="20045"/>
    <x v="1"/>
    <d v="2019-12-13T00:00:00"/>
    <x v="2"/>
    <d v="2019-12-19T00:00:00"/>
    <x v="0"/>
    <n v="6"/>
    <n v="5"/>
    <s v="BEATRIZ CLEMENCIA GARCIA ESCOBAR"/>
    <x v="0"/>
    <x v="2"/>
    <m/>
    <s v="Cerrado"/>
    <b v="1"/>
  </r>
  <r>
    <n v="651"/>
    <n v="20064"/>
    <x v="0"/>
    <d v="2019-12-18T00:00:00"/>
    <x v="2"/>
    <d v="2019-12-19T00:00:00"/>
    <x v="0"/>
    <n v="1"/>
    <n v="2"/>
    <s v="JAIRO DE J. GONZÁLEZ ARTEAGA"/>
    <x v="0"/>
    <x v="2"/>
    <m/>
    <s v="Cerrado"/>
    <b v="1"/>
  </r>
  <r>
    <n v="652"/>
    <n v="20065"/>
    <x v="0"/>
    <d v="2019-12-18T00:00:00"/>
    <x v="2"/>
    <d v="2019-12-19T00:00:00"/>
    <x v="0"/>
    <n v="1"/>
    <n v="2"/>
    <s v="YULIETH MARIA BOHORQUEZ YANEZ"/>
    <x v="0"/>
    <x v="2"/>
    <m/>
    <s v="Cerrado"/>
    <b v="1"/>
  </r>
  <r>
    <n v="654"/>
    <n v="20067"/>
    <x v="2"/>
    <d v="2019-12-18T00:00:00"/>
    <x v="2"/>
    <d v="2019-12-19T00:00:00"/>
    <x v="0"/>
    <n v="1"/>
    <n v="2"/>
    <s v="Diana A. Remolina"/>
    <x v="0"/>
    <x v="2"/>
    <m/>
    <s v="Cerrado"/>
    <b v="1"/>
  </r>
  <r>
    <n v="656"/>
    <n v="20069"/>
    <x v="0"/>
    <d v="2019-12-19T00:00:00"/>
    <x v="2"/>
    <d v="2019-12-19T00:00:00"/>
    <x v="0"/>
    <n v="0"/>
    <n v="1"/>
    <s v="FRANKLIN ROMERO"/>
    <x v="0"/>
    <x v="2"/>
    <m/>
    <s v="Cerrado"/>
    <b v="1"/>
  </r>
  <r>
    <n v="659"/>
    <n v="20072"/>
    <x v="0"/>
    <d v="2019-12-19T00:00:00"/>
    <x v="2"/>
    <d v="2019-12-19T00:00:00"/>
    <x v="0"/>
    <n v="0"/>
    <n v="1"/>
    <s v="Ricardo Jose Pinzon"/>
    <x v="0"/>
    <x v="2"/>
    <m/>
    <s v="Cerrado"/>
    <b v="1"/>
  </r>
  <r>
    <n v="661"/>
    <n v="20074"/>
    <x v="0"/>
    <d v="2019-12-19T00:00:00"/>
    <x v="2"/>
    <d v="2019-12-20T00:00:00"/>
    <x v="0"/>
    <n v="1"/>
    <n v="2"/>
    <s v="MARIA FERNANDA CORREA DIAZTAGLE"/>
    <x v="0"/>
    <x v="2"/>
    <m/>
    <s v="Cerrado"/>
    <b v="1"/>
  </r>
  <r>
    <n v="662"/>
    <n v="20075"/>
    <x v="0"/>
    <d v="2019-12-19T00:00:00"/>
    <x v="2"/>
    <d v="2019-12-20T00:00:00"/>
    <x v="0"/>
    <n v="1"/>
    <n v="2"/>
    <s v="Norma Calderón"/>
    <x v="0"/>
    <x v="2"/>
    <m/>
    <s v="Cerrado"/>
    <b v="1"/>
  </r>
  <r>
    <n v="663"/>
    <n v="20076"/>
    <x v="0"/>
    <d v="2019-12-19T00:00:00"/>
    <x v="2"/>
    <d v="2019-12-20T00:00:00"/>
    <x v="0"/>
    <n v="1"/>
    <n v="2"/>
    <s v="Norma Calderón"/>
    <x v="0"/>
    <x v="2"/>
    <m/>
    <s v="Cerrado"/>
    <b v="1"/>
  </r>
  <r>
    <n v="668"/>
    <n v="20081"/>
    <x v="0"/>
    <d v="2019-12-20T00:00:00"/>
    <x v="2"/>
    <d v="2019-12-20T00:00:00"/>
    <x v="0"/>
    <n v="0"/>
    <n v="1"/>
    <s v="uacsas"/>
    <x v="0"/>
    <x v="2"/>
    <m/>
    <s v="Cerrado"/>
    <b v="1"/>
  </r>
  <r>
    <n v="631"/>
    <n v="20044"/>
    <x v="3"/>
    <d v="2019-12-13T00:00:00"/>
    <x v="2"/>
    <d v="2019-12-23T00:00:00"/>
    <x v="0"/>
    <n v="10"/>
    <n v="7"/>
    <s v="JUAN CARLOS GOMEZ GIRALDO"/>
    <x v="0"/>
    <x v="2"/>
    <m/>
    <s v="Cerrado"/>
    <b v="1"/>
  </r>
  <r>
    <n v="636"/>
    <n v="20049"/>
    <x v="1"/>
    <d v="2019-12-16T00:00:00"/>
    <x v="2"/>
    <d v="2019-12-23T00:00:00"/>
    <x v="0"/>
    <n v="7"/>
    <n v="6"/>
    <s v="MARLENE LOPEZ"/>
    <x v="0"/>
    <x v="2"/>
    <m/>
    <s v="Cerrado"/>
    <b v="1"/>
  </r>
  <r>
    <n v="639"/>
    <n v="20052"/>
    <x v="1"/>
    <d v="2019-12-16T00:00:00"/>
    <x v="2"/>
    <d v="2019-12-23T00:00:00"/>
    <x v="0"/>
    <n v="7"/>
    <n v="6"/>
    <s v="Carlos enrigue corteslugo"/>
    <x v="0"/>
    <x v="2"/>
    <m/>
    <s v="Cerrado"/>
    <b v="1"/>
  </r>
  <r>
    <n v="649"/>
    <n v="20062"/>
    <x v="1"/>
    <d v="2019-12-18T00:00:00"/>
    <x v="2"/>
    <d v="2019-12-23T00:00:00"/>
    <x v="0"/>
    <n v="5"/>
    <n v="4"/>
    <s v="LIGIA NATHALYA GARZON TOVAR"/>
    <x v="0"/>
    <x v="2"/>
    <m/>
    <s v="Cerrado"/>
    <b v="1"/>
  </r>
  <r>
    <n v="650"/>
    <n v="20063"/>
    <x v="1"/>
    <d v="2019-12-18T00:00:00"/>
    <x v="2"/>
    <d v="2019-12-23T00:00:00"/>
    <x v="0"/>
    <n v="5"/>
    <n v="4"/>
    <s v="MARITZA LILIANA CARVAJAL MACHUCA"/>
    <x v="0"/>
    <x v="2"/>
    <m/>
    <s v="Cerrado"/>
    <b v="1"/>
  </r>
  <r>
    <n v="653"/>
    <n v="20066"/>
    <x v="1"/>
    <d v="2019-12-18T00:00:00"/>
    <x v="2"/>
    <d v="2019-12-23T00:00:00"/>
    <x v="0"/>
    <n v="5"/>
    <n v="4"/>
    <s v="Luis Fernando Montiel Casas"/>
    <x v="0"/>
    <x v="2"/>
    <m/>
    <s v="Cerrado"/>
    <b v="1"/>
  </r>
  <r>
    <n v="657"/>
    <n v="20070"/>
    <x v="3"/>
    <d v="2019-12-19T00:00:00"/>
    <x v="2"/>
    <d v="2019-12-23T00:00:00"/>
    <x v="0"/>
    <n v="4"/>
    <n v="3"/>
    <s v="AUDY LIZARDO CHAVARRIA ARANGO"/>
    <x v="0"/>
    <x v="2"/>
    <m/>
    <s v="Cerrado"/>
    <b v="1"/>
  </r>
  <r>
    <n v="658"/>
    <n v="20071"/>
    <x v="3"/>
    <d v="2019-12-19T00:00:00"/>
    <x v="2"/>
    <d v="2019-12-23T00:00:00"/>
    <x v="0"/>
    <n v="4"/>
    <n v="3"/>
    <s v="SARA MORENO DE JARAMILLO"/>
    <x v="0"/>
    <x v="2"/>
    <m/>
    <s v="Cerrado"/>
    <b v="1"/>
  </r>
  <r>
    <n v="660"/>
    <n v="20073"/>
    <x v="1"/>
    <d v="2019-12-19T00:00:00"/>
    <x v="2"/>
    <d v="2019-12-23T00:00:00"/>
    <x v="0"/>
    <n v="4"/>
    <n v="3"/>
    <s v="Maria Fernanda Gómez Peña"/>
    <x v="0"/>
    <x v="2"/>
    <m/>
    <s v="Cerrado"/>
    <b v="1"/>
  </r>
  <r>
    <n v="666"/>
    <n v="20079"/>
    <x v="1"/>
    <d v="2019-12-20T00:00:00"/>
    <x v="2"/>
    <d v="2019-12-23T00:00:00"/>
    <x v="0"/>
    <n v="3"/>
    <n v="2"/>
    <s v="ERICK JOSE ROMERO GUTIÉRREZ"/>
    <x v="0"/>
    <x v="2"/>
    <m/>
    <s v="Cerrado"/>
    <b v="1"/>
  </r>
  <r>
    <n v="667"/>
    <n v="20080"/>
    <x v="1"/>
    <d v="2019-12-20T00:00:00"/>
    <x v="2"/>
    <d v="2019-12-23T00:00:00"/>
    <x v="0"/>
    <n v="3"/>
    <n v="2"/>
    <s v="Yanidis stella varela cantillo"/>
    <x v="0"/>
    <x v="2"/>
    <m/>
    <s v="Cerrado"/>
    <b v="1"/>
  </r>
  <r>
    <n v="670"/>
    <n v="20083"/>
    <x v="3"/>
    <d v="2019-12-20T00:00:00"/>
    <x v="2"/>
    <d v="2019-12-23T00:00:00"/>
    <x v="0"/>
    <n v="3"/>
    <n v="2"/>
    <s v="vianey valderrama perez"/>
    <x v="0"/>
    <x v="2"/>
    <m/>
    <s v="Cerrado"/>
    <b v="1"/>
  </r>
  <r>
    <n v="671"/>
    <n v="20084"/>
    <x v="3"/>
    <d v="2019-12-20T00:00:00"/>
    <x v="2"/>
    <d v="2019-12-23T00:00:00"/>
    <x v="0"/>
    <n v="3"/>
    <n v="2"/>
    <s v="ROMULO HERNANDEZ CARDOSO"/>
    <x v="0"/>
    <x v="2"/>
    <m/>
    <s v="Cerrado"/>
    <b v="1"/>
  </r>
  <r>
    <n v="672"/>
    <n v="20085"/>
    <x v="0"/>
    <d v="2019-12-21T00:00:00"/>
    <x v="2"/>
    <d v="2019-12-23T00:00:00"/>
    <x v="0"/>
    <n v="2"/>
    <n v="1"/>
    <s v="diego fernando ospina toro"/>
    <x v="0"/>
    <x v="2"/>
    <m/>
    <s v="Cerrado"/>
    <b v="1"/>
  </r>
  <r>
    <n v="673"/>
    <n v="20086"/>
    <x v="0"/>
    <d v="2019-12-21T00:00:00"/>
    <x v="2"/>
    <d v="2019-12-23T00:00:00"/>
    <x v="0"/>
    <n v="2"/>
    <n v="1"/>
    <s v="LUZ MARINA CURVELO"/>
    <x v="0"/>
    <x v="2"/>
    <m/>
    <s v="Cerrado"/>
    <b v="1"/>
  </r>
  <r>
    <n v="674"/>
    <n v="20087"/>
    <x v="0"/>
    <d v="2019-12-21T00:00:00"/>
    <x v="2"/>
    <d v="2019-12-23T00:00:00"/>
    <x v="0"/>
    <n v="2"/>
    <n v="1"/>
    <s v="pedro sacarias medina cifuentes"/>
    <x v="0"/>
    <x v="2"/>
    <m/>
    <s v="Cerrado"/>
    <b v="1"/>
  </r>
  <r>
    <n v="675"/>
    <n v="20088"/>
    <x v="1"/>
    <d v="2019-12-21T00:00:00"/>
    <x v="2"/>
    <d v="2019-12-23T00:00:00"/>
    <x v="0"/>
    <n v="2"/>
    <n v="1"/>
    <s v="NOHORA AHUMADA"/>
    <x v="0"/>
    <x v="2"/>
    <m/>
    <s v="Cerrado"/>
    <b v="1"/>
  </r>
  <r>
    <n v="676"/>
    <n v="20089"/>
    <x v="0"/>
    <d v="2019-12-21T00:00:00"/>
    <x v="2"/>
    <d v="2019-12-23T00:00:00"/>
    <x v="0"/>
    <n v="2"/>
    <n v="1"/>
    <s v="ARCENIO ANDRES TOVAR VARGAS"/>
    <x v="0"/>
    <x v="2"/>
    <m/>
    <s v="Cerrado"/>
    <b v="1"/>
  </r>
  <r>
    <n v="677"/>
    <n v="20090"/>
    <x v="0"/>
    <d v="2019-12-23T00:00:00"/>
    <x v="2"/>
    <d v="2019-12-23T00:00:00"/>
    <x v="0"/>
    <n v="0"/>
    <n v="1"/>
    <s v="EDUARDO CASTRO MARIN"/>
    <x v="0"/>
    <x v="2"/>
    <m/>
    <s v="Cerrado"/>
    <b v="1"/>
  </r>
  <r>
    <n v="680"/>
    <n v="20093"/>
    <x v="0"/>
    <d v="2019-12-26T00:00:00"/>
    <x v="2"/>
    <d v="2019-12-26T00:00:00"/>
    <x v="0"/>
    <n v="0"/>
    <n v="1"/>
    <s v="Maria velez"/>
    <x v="0"/>
    <x v="2"/>
    <m/>
    <s v="Cerrado"/>
    <b v="1"/>
  </r>
  <r>
    <n v="678"/>
    <n v="20091"/>
    <x v="1"/>
    <d v="2019-12-23T00:00:00"/>
    <x v="2"/>
    <d v="2019-12-30T00:00:00"/>
    <x v="0"/>
    <n v="7"/>
    <n v="6"/>
    <s v="luz marina velez vasquez"/>
    <x v="0"/>
    <x v="2"/>
    <m/>
    <s v="Cerrado"/>
    <b v="1"/>
  </r>
  <r>
    <n v="682"/>
    <n v="20095"/>
    <x v="0"/>
    <d v="2019-12-26T00:00:00"/>
    <x v="2"/>
    <d v="2020-01-07T00:00:00"/>
    <x v="1"/>
    <s v="No Aplica"/>
    <s v="No Aplica"/>
    <s v="Catalina"/>
    <x v="0"/>
    <x v="3"/>
    <m/>
    <s v="Cerrado"/>
    <b v="1"/>
  </r>
  <r>
    <n v="683"/>
    <n v="20096"/>
    <x v="0"/>
    <d v="2019-12-26T00:00:00"/>
    <x v="2"/>
    <d v="2020-01-07T00:00:00"/>
    <x v="1"/>
    <s v="No Aplica"/>
    <s v="No Aplica"/>
    <s v="Lorena Argenis Erira Salazar"/>
    <x v="0"/>
    <x v="3"/>
    <m/>
    <s v="Cerrado"/>
    <b v="1"/>
  </r>
  <r>
    <n v="684"/>
    <n v="20097"/>
    <x v="0"/>
    <d v="2019-12-26T00:00:00"/>
    <x v="2"/>
    <d v="2020-01-07T00:00:00"/>
    <x v="1"/>
    <s v="No Aplica"/>
    <s v="No Aplica"/>
    <s v="RUTH GALINDO"/>
    <x v="0"/>
    <x v="3"/>
    <m/>
    <s v="Cerrado"/>
    <b v="1"/>
  </r>
  <r>
    <n v="685"/>
    <n v="20098"/>
    <x v="0"/>
    <d v="2019-12-26T00:00:00"/>
    <x v="2"/>
    <d v="2020-01-07T00:00:00"/>
    <x v="1"/>
    <s v="No Aplica"/>
    <s v="No Aplica"/>
    <s v="RUTH GALINDO"/>
    <x v="0"/>
    <x v="3"/>
    <m/>
    <s v="Cerrado"/>
    <b v="1"/>
  </r>
  <r>
    <n v="686"/>
    <n v="20099"/>
    <x v="0"/>
    <d v="2019-12-27T00:00:00"/>
    <x v="2"/>
    <d v="2020-01-07T00:00:00"/>
    <x v="1"/>
    <s v="No Aplica"/>
    <s v="No Aplica"/>
    <s v="Luis Hernando Ocampo Martinez"/>
    <x v="0"/>
    <x v="3"/>
    <m/>
    <s v="Cerrado"/>
    <b v="1"/>
  </r>
  <r>
    <n v="687"/>
    <n v="20100"/>
    <x v="0"/>
    <d v="2019-12-27T00:00:00"/>
    <x v="2"/>
    <d v="2020-01-07T00:00:00"/>
    <x v="1"/>
    <s v="No Aplica"/>
    <s v="No Aplica"/>
    <s v="ENOC MANUEL PERTUZ SALCEDO"/>
    <x v="0"/>
    <x v="3"/>
    <m/>
    <s v="Cerrado"/>
    <b v="1"/>
  </r>
  <r>
    <n v="688"/>
    <n v="20101"/>
    <x v="0"/>
    <d v="2019-12-27T00:00:00"/>
    <x v="2"/>
    <d v="2020-01-07T00:00:00"/>
    <x v="1"/>
    <s v="No Aplica"/>
    <s v="No Aplica"/>
    <s v="ANA MARÍA MONCADA RUBIO"/>
    <x v="0"/>
    <x v="3"/>
    <m/>
    <s v="Cerrado"/>
    <b v="1"/>
  </r>
  <r>
    <n v="689"/>
    <n v="20102"/>
    <x v="0"/>
    <d v="2019-12-27T00:00:00"/>
    <x v="2"/>
    <d v="2020-01-07T00:00:00"/>
    <x v="1"/>
    <s v="No Aplica"/>
    <s v="No Aplica"/>
    <s v="Maria teresa cortes lugo"/>
    <x v="0"/>
    <x v="3"/>
    <m/>
    <s v="Cerrado"/>
    <b v="1"/>
  </r>
  <r>
    <n v="692"/>
    <n v="20105"/>
    <x v="0"/>
    <d v="2019-12-29T00:00:00"/>
    <x v="2"/>
    <d v="2020-01-07T00:00:00"/>
    <x v="1"/>
    <s v="No Aplica"/>
    <s v="No Aplica"/>
    <s v="Tito Hernandez Pinto"/>
    <x v="0"/>
    <x v="3"/>
    <m/>
    <s v="Cerrado"/>
    <b v="1"/>
  </r>
  <r>
    <n v="694"/>
    <n v="20107"/>
    <x v="0"/>
    <d v="2019-12-30T00:00:00"/>
    <x v="2"/>
    <d v="2020-01-07T00:00:00"/>
    <x v="1"/>
    <s v="No Aplica"/>
    <s v="No Aplica"/>
    <s v="Leonardo Lozano"/>
    <x v="0"/>
    <x v="3"/>
    <m/>
    <s v="Cerrado"/>
    <b v="1"/>
  </r>
  <r>
    <n v="695"/>
    <n v="20108"/>
    <x v="0"/>
    <d v="2019-12-30T00:00:00"/>
    <x v="2"/>
    <d v="2020-01-07T00:00:00"/>
    <x v="1"/>
    <s v="No Aplica"/>
    <s v="No Aplica"/>
    <s v="ISABEL CRISTINA MARIN RAMIREZ"/>
    <x v="0"/>
    <x v="3"/>
    <m/>
    <s v="Cerrado"/>
    <b v="1"/>
  </r>
  <r>
    <n v="81"/>
    <n v="19494"/>
    <x v="1"/>
    <d v="2019-10-09T00:00:00"/>
    <x v="0"/>
    <d v="2020-01-13T00:00:00"/>
    <x v="1"/>
    <s v="No Aplica"/>
    <s v="No Aplica"/>
    <s v="GLORIA MARIA NARANJO"/>
    <x v="0"/>
    <x v="3"/>
    <m/>
    <s v="Cerrado"/>
    <b v="1"/>
  </r>
  <r>
    <n v="183"/>
    <n v="19596"/>
    <x v="3"/>
    <d v="2019-10-23T00:00:00"/>
    <x v="0"/>
    <d v="2020-01-13T00:00:00"/>
    <x v="1"/>
    <s v="No Aplica"/>
    <s v="No Aplica"/>
    <s v="leandra marcela pineda lopez"/>
    <x v="0"/>
    <x v="3"/>
    <m/>
    <s v="Cerrado"/>
    <b v="1"/>
  </r>
  <r>
    <n v="665"/>
    <n v="20078"/>
    <x v="1"/>
    <d v="2019-12-19T00:00:00"/>
    <x v="2"/>
    <d v="2020-01-27T00:00:00"/>
    <x v="1"/>
    <s v="No Aplica"/>
    <s v="No Aplica"/>
    <s v="Beatriz Rincon Rojas"/>
    <x v="0"/>
    <x v="3"/>
    <m/>
    <s v="Cerrado"/>
    <b v="1"/>
  </r>
  <r>
    <n v="110"/>
    <n v="19523"/>
    <x v="2"/>
    <d v="2019-10-15T00:00:00"/>
    <x v="0"/>
    <d v="2020-02-04T00:00:00"/>
    <x v="1"/>
    <s v="No Aplica"/>
    <s v="No Aplica"/>
    <s v="KAREN DAYANA RIVERA GELVEZ"/>
    <x v="0"/>
    <x v="3"/>
    <m/>
    <s v="Cerrado"/>
    <b v="1"/>
  </r>
  <r>
    <n v="502"/>
    <n v="19915"/>
    <x v="3"/>
    <d v="2019-11-27T00:00:00"/>
    <x v="1"/>
    <d v="2020-02-04T00:00:00"/>
    <x v="1"/>
    <s v="No Aplica"/>
    <s v="No Aplica"/>
    <s v="Mildren Adriana barrios leal"/>
    <x v="0"/>
    <x v="3"/>
    <m/>
    <s v="Cerrado"/>
    <b v="1"/>
  </r>
  <r>
    <n v="681"/>
    <n v="20094"/>
    <x v="1"/>
    <d v="2019-12-26T00:00:00"/>
    <x v="2"/>
    <d v="2020-02-07T00:00:00"/>
    <x v="1"/>
    <s v="No Aplica"/>
    <s v="No Aplica"/>
    <s v="David Felipe Méndez Carreño"/>
    <x v="0"/>
    <x v="3"/>
    <m/>
    <s v="Cerrado"/>
    <b v="1"/>
  </r>
  <r>
    <n v="691"/>
    <n v="20104"/>
    <x v="3"/>
    <d v="2019-12-28T00:00:00"/>
    <x v="2"/>
    <d v="2020-02-07T00:00:00"/>
    <x v="1"/>
    <s v="No Aplica"/>
    <s v="No Aplica"/>
    <s v="isabel gonzalez grimaldo"/>
    <x v="0"/>
    <x v="3"/>
    <m/>
    <s v="Cerrado"/>
    <b v="1"/>
  </r>
  <r>
    <n v="696"/>
    <n v="20109"/>
    <x v="1"/>
    <d v="2019-12-30T00:00:00"/>
    <x v="2"/>
    <d v="2020-02-07T00:00:00"/>
    <x v="1"/>
    <s v="No Aplica"/>
    <s v="No Aplica"/>
    <s v="ROVINSON TORRES CAMPOS"/>
    <x v="0"/>
    <x v="3"/>
    <m/>
    <s v="Cerrado"/>
    <b v="1"/>
  </r>
  <r>
    <n v="697"/>
    <n v="20110"/>
    <x v="3"/>
    <d v="2019-12-30T00:00:00"/>
    <x v="2"/>
    <d v="2020-02-07T00:00:00"/>
    <x v="1"/>
    <s v="No Aplica"/>
    <s v="No Aplica"/>
    <s v="Estefany Vásquez alvarez"/>
    <x v="0"/>
    <x v="3"/>
    <m/>
    <s v="Cerrado"/>
    <b v="1"/>
  </r>
  <r>
    <n v="100"/>
    <n v="19513"/>
    <x v="1"/>
    <d v="2019-10-15T00:00:00"/>
    <x v="0"/>
    <d v="2020-02-19T00:00:00"/>
    <x v="1"/>
    <s v="No Aplica"/>
    <s v="No Aplica"/>
    <s v="Anderson Fernando Castillo Sevillano"/>
    <x v="0"/>
    <x v="3"/>
    <m/>
    <s v="Cerrado"/>
    <b v="1"/>
  </r>
  <r>
    <n v="222"/>
    <n v="19635"/>
    <x v="1"/>
    <d v="2019-10-29T00:00:00"/>
    <x v="0"/>
    <d v="2020-02-19T00:00:00"/>
    <x v="1"/>
    <s v="No Aplica"/>
    <s v="No Aplica"/>
    <s v="María Elena Pérez Gomez"/>
    <x v="0"/>
    <x v="3"/>
    <m/>
    <s v="Cerrado"/>
    <b v="1"/>
  </r>
  <r>
    <n v="242"/>
    <n v="19655"/>
    <x v="1"/>
    <d v="2019-10-31T00:00:00"/>
    <x v="0"/>
    <d v="2020-02-19T00:00:00"/>
    <x v="1"/>
    <s v="No Aplica"/>
    <s v="No Aplica"/>
    <s v="ERICA TATIANA PICO CELIS"/>
    <x v="0"/>
    <x v="3"/>
    <m/>
    <s v="Cerrado"/>
    <b v="1"/>
  </r>
  <r>
    <n v="266"/>
    <n v="19679"/>
    <x v="1"/>
    <d v="2019-11-05T00:00:00"/>
    <x v="1"/>
    <d v="2020-02-19T00:00:00"/>
    <x v="1"/>
    <s v="No Aplica"/>
    <s v="No Aplica"/>
    <s v="María Elena Pérez Gomez"/>
    <x v="0"/>
    <x v="3"/>
    <m/>
    <s v="Cerrado"/>
    <b v="1"/>
  </r>
  <r>
    <n v="410"/>
    <n v="19823"/>
    <x v="1"/>
    <d v="2019-11-18T00:00:00"/>
    <x v="1"/>
    <d v="2020-02-19T00:00:00"/>
    <x v="1"/>
    <s v="No Aplica"/>
    <s v="No Aplica"/>
    <s v="Luis Carlos Estrada Serrato"/>
    <x v="0"/>
    <x v="3"/>
    <m/>
    <s v="Cerrado"/>
    <b v="1"/>
  </r>
  <r>
    <n v="507"/>
    <n v="19920"/>
    <x v="1"/>
    <d v="2019-11-28T00:00:00"/>
    <x v="1"/>
    <d v="2020-02-19T00:00:00"/>
    <x v="1"/>
    <s v="No Aplica"/>
    <s v="No Aplica"/>
    <s v="ELKIN JAVIER VARGAS"/>
    <x v="0"/>
    <x v="3"/>
    <m/>
    <s v="Cerrado"/>
    <b v="1"/>
  </r>
  <r>
    <n v="532"/>
    <n v="19945"/>
    <x v="1"/>
    <d v="2019-12-03T00:00:00"/>
    <x v="2"/>
    <d v="2020-02-19T00:00:00"/>
    <x v="1"/>
    <s v="No Aplica"/>
    <s v="No Aplica"/>
    <s v="Samuel Murillo Hernández"/>
    <x v="0"/>
    <x v="3"/>
    <m/>
    <s v="Cerrado"/>
    <b v="1"/>
  </r>
  <r>
    <n v="562"/>
    <n v="19975"/>
    <x v="1"/>
    <d v="2019-12-05T00:00:00"/>
    <x v="2"/>
    <d v="2020-02-21T00:00:00"/>
    <x v="1"/>
    <s v="No Aplica"/>
    <s v="No Aplica"/>
    <s v="Jessica Patricia Vargas Fuentes"/>
    <x v="0"/>
    <x v="3"/>
    <m/>
    <s v="Cerrado"/>
    <b v="1"/>
  </r>
  <r>
    <n v="641"/>
    <n v="20054"/>
    <x v="3"/>
    <d v="2019-12-16T00:00:00"/>
    <x v="2"/>
    <d v="2020-02-28T00:00:00"/>
    <x v="1"/>
    <s v="No Aplica"/>
    <s v="No Aplica"/>
    <s v="MARIA CRISTINA MOSQUERA"/>
    <x v="0"/>
    <x v="3"/>
    <m/>
    <s v="Cerrado"/>
    <b v="1"/>
  </r>
  <r>
    <n v="589"/>
    <n v="20002"/>
    <x v="3"/>
    <d v="2019-12-09T00:00:00"/>
    <x v="2"/>
    <d v="2020-03-20T00:00:00"/>
    <x v="1"/>
    <s v="No Aplica"/>
    <s v="No Aplica"/>
    <s v="john jairo botero mesa"/>
    <x v="0"/>
    <x v="3"/>
    <m/>
    <s v="Cerrado"/>
    <b v="1"/>
  </r>
  <r>
    <n v="442"/>
    <n v="19855"/>
    <x v="1"/>
    <d v="2019-11-20T00:00:00"/>
    <x v="1"/>
    <d v="2020-03-20T00:00:00"/>
    <x v="1"/>
    <s v="No Aplica"/>
    <s v="No Aplica"/>
    <s v="MIGUEL JURADO"/>
    <x v="0"/>
    <x v="3"/>
    <m/>
    <s v="Cerrado"/>
    <b v="1"/>
  </r>
  <r>
    <n v="669"/>
    <n v="20082"/>
    <x v="1"/>
    <d v="2019-12-20T00:00:00"/>
    <x v="2"/>
    <d v="2020-07-22T00:00:00"/>
    <x v="1"/>
    <s v="No Aplica"/>
    <s v="No Aplica"/>
    <s v="margarita agudelo"/>
    <x v="0"/>
    <x v="3"/>
    <m/>
    <s v="Cerrado"/>
    <b v="1"/>
  </r>
  <r>
    <n v="17"/>
    <n v="19430"/>
    <x v="1"/>
    <d v="2019-10-02T00:00:00"/>
    <x v="0"/>
    <s v="Pendiente"/>
    <x v="2"/>
    <s v="Pendiente"/>
    <s v="Pendiente"/>
    <s v="Rodolfo Villegas"/>
    <x v="1"/>
    <x v="4"/>
    <m/>
    <s v="Abierto"/>
    <b v="1"/>
  </r>
  <r>
    <n v="23"/>
    <n v="19436"/>
    <x v="1"/>
    <d v="2019-10-02T00:00:00"/>
    <x v="0"/>
    <s v="Pendiente"/>
    <x v="2"/>
    <s v="Pendiente"/>
    <s v="Pendiente"/>
    <s v="Ingrid Angelica Jimenez Jimenez"/>
    <x v="1"/>
    <x v="4"/>
    <m/>
    <s v="Abierto"/>
    <b v="1"/>
  </r>
  <r>
    <n v="46"/>
    <n v="19459"/>
    <x v="1"/>
    <d v="2019-10-06T00:00:00"/>
    <x v="0"/>
    <s v="Pendiente"/>
    <x v="2"/>
    <s v="Pendiente"/>
    <s v="Pendiente"/>
    <s v="FABIAN OSORIO MUÑOZ"/>
    <x v="1"/>
    <x v="4"/>
    <m/>
    <s v="Abierto"/>
    <b v="1"/>
  </r>
  <r>
    <n v="55"/>
    <n v="19468"/>
    <x v="1"/>
    <d v="2019-10-08T00:00:00"/>
    <x v="0"/>
    <s v="Pendiente"/>
    <x v="2"/>
    <s v="Pendiente"/>
    <s v="Pendiente"/>
    <s v="DANIEL STEVEN ZAMUDIO COY"/>
    <x v="1"/>
    <x v="4"/>
    <m/>
    <s v="Abierto"/>
    <b v="1"/>
  </r>
  <r>
    <n v="73"/>
    <n v="19486"/>
    <x v="1"/>
    <d v="2019-10-09T00:00:00"/>
    <x v="0"/>
    <s v="Pendiente"/>
    <x v="2"/>
    <s v="Pendiente"/>
    <s v="Pendiente"/>
    <s v="MARCHELA DEL ROCIO CRUZ TORRES"/>
    <x v="1"/>
    <x v="4"/>
    <m/>
    <s v="Abierto"/>
    <b v="1"/>
  </r>
  <r>
    <n v="95"/>
    <n v="19508"/>
    <x v="1"/>
    <d v="2019-10-11T00:00:00"/>
    <x v="0"/>
    <s v="Pendiente"/>
    <x v="2"/>
    <s v="Pendiente"/>
    <s v="Pendiente"/>
    <s v="Braian Steven Soto Roa"/>
    <x v="1"/>
    <x v="4"/>
    <m/>
    <s v="Abierto"/>
    <b v="1"/>
  </r>
  <r>
    <n v="106"/>
    <n v="19519"/>
    <x v="1"/>
    <d v="2019-10-15T00:00:00"/>
    <x v="0"/>
    <s v="Pendiente"/>
    <x v="2"/>
    <s v="Pendiente"/>
    <s v="Pendiente"/>
    <s v="nurian perez calvo"/>
    <x v="1"/>
    <x v="4"/>
    <m/>
    <s v="Abierto"/>
    <b v="1"/>
  </r>
  <r>
    <n v="112"/>
    <n v="19525"/>
    <x v="3"/>
    <d v="2019-10-16T00:00:00"/>
    <x v="0"/>
    <s v="Pendiente"/>
    <x v="2"/>
    <s v="Pendiente"/>
    <s v="Pendiente"/>
    <s v="hector hernan lara zamora"/>
    <x v="1"/>
    <x v="4"/>
    <m/>
    <s v="Abierto"/>
    <b v="1"/>
  </r>
  <r>
    <n v="117"/>
    <n v="19530"/>
    <x v="1"/>
    <d v="2019-10-16T00:00:00"/>
    <x v="0"/>
    <s v="Pendiente"/>
    <x v="2"/>
    <s v="Pendiente"/>
    <s v="Pendiente"/>
    <s v="Maria Cecilia Cristancho"/>
    <x v="1"/>
    <x v="4"/>
    <m/>
    <s v="Abierto"/>
    <b v="1"/>
  </r>
  <r>
    <n v="123"/>
    <n v="19536"/>
    <x v="1"/>
    <d v="2019-10-17T00:00:00"/>
    <x v="0"/>
    <s v="Pendiente"/>
    <x v="2"/>
    <s v="Pendiente"/>
    <s v="Pendiente"/>
    <s v="luis eduardo"/>
    <x v="1"/>
    <x v="4"/>
    <m/>
    <s v="Abierto"/>
    <b v="1"/>
  </r>
  <r>
    <n v="126"/>
    <n v="19539"/>
    <x v="1"/>
    <d v="2019-10-17T00:00:00"/>
    <x v="0"/>
    <s v="Pendiente"/>
    <x v="2"/>
    <s v="Pendiente"/>
    <s v="Pendiente"/>
    <s v="MITZZI RIAÑO"/>
    <x v="1"/>
    <x v="4"/>
    <m/>
    <s v="Abierto"/>
    <b v="1"/>
  </r>
  <r>
    <n v="133"/>
    <n v="19546"/>
    <x v="1"/>
    <d v="2019-10-17T00:00:00"/>
    <x v="0"/>
    <s v="Pendiente"/>
    <x v="2"/>
    <s v="Pendiente"/>
    <s v="Pendiente"/>
    <s v="ESTELLA TORRES LOZANO"/>
    <x v="1"/>
    <x v="4"/>
    <m/>
    <s v="Abierto"/>
    <b v="1"/>
  </r>
  <r>
    <n v="144"/>
    <n v="19557"/>
    <x v="2"/>
    <d v="2019-10-20T00:00:00"/>
    <x v="0"/>
    <s v="Pendiente"/>
    <x v="2"/>
    <s v="Pendiente"/>
    <s v="Pendiente"/>
    <s v="GUSTAVO BUSTOS"/>
    <x v="1"/>
    <x v="4"/>
    <m/>
    <s v="Abierto"/>
    <b v="1"/>
  </r>
  <r>
    <n v="148"/>
    <n v="19561"/>
    <x v="1"/>
    <d v="2019-10-21T00:00:00"/>
    <x v="0"/>
    <s v="Pendiente"/>
    <x v="2"/>
    <s v="Pendiente"/>
    <s v="Pendiente"/>
    <s v="Braulio Martin Zorrilla Castillo"/>
    <x v="1"/>
    <x v="4"/>
    <m/>
    <s v="Abierto"/>
    <b v="1"/>
  </r>
  <r>
    <n v="156"/>
    <n v="19569"/>
    <x v="1"/>
    <d v="2019-10-21T00:00:00"/>
    <x v="0"/>
    <s v="Pendiente"/>
    <x v="2"/>
    <s v="Pendiente"/>
    <s v="Pendiente"/>
    <s v="RICHARD MARTINEZ OLIVERA"/>
    <x v="1"/>
    <x v="4"/>
    <m/>
    <s v="Abierto"/>
    <b v="1"/>
  </r>
  <r>
    <n v="164"/>
    <n v="19577"/>
    <x v="1"/>
    <d v="2019-10-22T00:00:00"/>
    <x v="0"/>
    <s v="Pendiente"/>
    <x v="2"/>
    <s v="Pendiente"/>
    <s v="Pendiente"/>
    <s v="Roberto Uribe Escobar"/>
    <x v="1"/>
    <x v="4"/>
    <m/>
    <s v="Abierto"/>
    <b v="1"/>
  </r>
  <r>
    <n v="171"/>
    <n v="19584"/>
    <x v="3"/>
    <d v="2019-10-23T00:00:00"/>
    <x v="0"/>
    <s v="Pendiente"/>
    <x v="2"/>
    <s v="Pendiente"/>
    <s v="Pendiente"/>
    <s v="william urrego velasquez"/>
    <x v="1"/>
    <x v="4"/>
    <m/>
    <s v="Abierto"/>
    <b v="1"/>
  </r>
  <r>
    <n v="184"/>
    <n v="19597"/>
    <x v="1"/>
    <d v="2019-10-23T00:00:00"/>
    <x v="0"/>
    <s v="Pendiente"/>
    <x v="2"/>
    <s v="Pendiente"/>
    <s v="Pendiente"/>
    <s v="Julio Durán"/>
    <x v="1"/>
    <x v="4"/>
    <m/>
    <s v="Abierto"/>
    <b v="1"/>
  </r>
  <r>
    <n v="189"/>
    <n v="19602"/>
    <x v="1"/>
    <d v="2019-10-24T00:00:00"/>
    <x v="0"/>
    <s v="Pendiente"/>
    <x v="2"/>
    <s v="Pendiente"/>
    <s v="Pendiente"/>
    <s v="NUBIA JOHANA SERRANO OSPINA"/>
    <x v="1"/>
    <x v="4"/>
    <m/>
    <s v="Abierto"/>
    <b v="1"/>
  </r>
  <r>
    <n v="191"/>
    <n v="19604"/>
    <x v="1"/>
    <d v="2019-10-24T00:00:00"/>
    <x v="0"/>
    <s v="Pendiente"/>
    <x v="2"/>
    <s v="Pendiente"/>
    <s v="Pendiente"/>
    <s v="MARIA RUBY MONTOYA DE URIBE"/>
    <x v="1"/>
    <x v="4"/>
    <m/>
    <s v="Abierto"/>
    <b v="1"/>
  </r>
  <r>
    <n v="194"/>
    <n v="19607"/>
    <x v="1"/>
    <d v="2019-10-24T00:00:00"/>
    <x v="0"/>
    <s v="Pendiente"/>
    <x v="2"/>
    <s v="Pendiente"/>
    <s v="Pendiente"/>
    <s v="Nestor Alonso Macias Bolivar"/>
    <x v="1"/>
    <x v="4"/>
    <m/>
    <s v="Abierto"/>
    <b v="1"/>
  </r>
  <r>
    <n v="209"/>
    <n v="19622"/>
    <x v="1"/>
    <d v="2019-10-28T00:00:00"/>
    <x v="0"/>
    <s v="Pendiente"/>
    <x v="2"/>
    <s v="Pendiente"/>
    <s v="Pendiente"/>
    <s v="Juan Pablo Barrera Cobaleda"/>
    <x v="1"/>
    <x v="4"/>
    <m/>
    <s v="Abierto"/>
    <b v="1"/>
  </r>
  <r>
    <n v="220"/>
    <n v="19633"/>
    <x v="1"/>
    <d v="2019-10-29T00:00:00"/>
    <x v="0"/>
    <s v="Pendiente"/>
    <x v="2"/>
    <s v="Pendiente"/>
    <s v="Pendiente"/>
    <s v="camilo andres vargas gonzlez"/>
    <x v="1"/>
    <x v="4"/>
    <m/>
    <s v="Abierto"/>
    <b v="1"/>
  </r>
  <r>
    <n v="227"/>
    <n v="19640"/>
    <x v="1"/>
    <d v="2019-10-29T00:00:00"/>
    <x v="0"/>
    <s v="Pendiente"/>
    <x v="2"/>
    <s v="Pendiente"/>
    <s v="Pendiente"/>
    <s v="albeiro florez romero"/>
    <x v="1"/>
    <x v="4"/>
    <m/>
    <s v="Abierto"/>
    <b v="1"/>
  </r>
  <r>
    <n v="230"/>
    <n v="19643"/>
    <x v="1"/>
    <d v="2019-10-30T00:00:00"/>
    <x v="0"/>
    <s v="Pendiente"/>
    <x v="2"/>
    <s v="Pendiente"/>
    <s v="Pendiente"/>
    <s v="DIEGO ANDRES GARCIA SANCHEZ"/>
    <x v="1"/>
    <x v="4"/>
    <m/>
    <s v="Abierto"/>
    <b v="1"/>
  </r>
  <r>
    <n v="236"/>
    <n v="19649"/>
    <x v="1"/>
    <d v="2019-10-30T00:00:00"/>
    <x v="0"/>
    <s v="Pendiente"/>
    <x v="2"/>
    <s v="Pendiente"/>
    <s v="Pendiente"/>
    <s v="ROCIO DE LOS ANGELES ESCOBAR"/>
    <x v="1"/>
    <x v="4"/>
    <m/>
    <s v="Abierto"/>
    <b v="1"/>
  </r>
  <r>
    <n v="243"/>
    <n v="19656"/>
    <x v="3"/>
    <d v="2019-10-31T00:00:00"/>
    <x v="0"/>
    <s v="Pendiente"/>
    <x v="2"/>
    <s v="Pendiente"/>
    <s v="Pendiente"/>
    <s v="federico por temas de seguridad no se manifiesta"/>
    <x v="1"/>
    <x v="4"/>
    <m/>
    <s v="Abierto"/>
    <b v="1"/>
  </r>
  <r>
    <n v="246"/>
    <n v="19659"/>
    <x v="1"/>
    <d v="2019-10-31T00:00:00"/>
    <x v="0"/>
    <s v="Pendiente"/>
    <x v="2"/>
    <s v="Pendiente"/>
    <s v="Pendiente"/>
    <s v="Claudia Niño"/>
    <x v="1"/>
    <x v="4"/>
    <m/>
    <s v="Abierto"/>
    <b v="1"/>
  </r>
  <r>
    <n v="247"/>
    <n v="19660"/>
    <x v="3"/>
    <d v="2019-10-31T00:00:00"/>
    <x v="0"/>
    <s v="Pendiente"/>
    <x v="2"/>
    <s v="Pendiente"/>
    <s v="Pendiente"/>
    <s v="JOSE A JIMENEZ"/>
    <x v="1"/>
    <x v="4"/>
    <m/>
    <s v="Abierto"/>
    <b v="1"/>
  </r>
  <r>
    <n v="251"/>
    <n v="19664"/>
    <x v="1"/>
    <d v="2019-11-01T00:00:00"/>
    <x v="1"/>
    <s v="Pendiente"/>
    <x v="2"/>
    <s v="Pendiente"/>
    <s v="Pendiente"/>
    <s v="FERNANDO TOCASUCHE"/>
    <x v="1"/>
    <x v="4"/>
    <m/>
    <s v="Abierto"/>
    <b v="1"/>
  </r>
  <r>
    <n v="252"/>
    <n v="19665"/>
    <x v="1"/>
    <d v="2019-11-01T00:00:00"/>
    <x v="1"/>
    <s v="Pendiente"/>
    <x v="2"/>
    <s v="Pendiente"/>
    <s v="Pendiente"/>
    <s v="ANDRÉS CAMILO ROSILLO IBAÑEZ"/>
    <x v="1"/>
    <x v="4"/>
    <m/>
    <s v="Abierto"/>
    <b v="1"/>
  </r>
  <r>
    <n v="257"/>
    <n v="19670"/>
    <x v="1"/>
    <d v="2019-11-02T00:00:00"/>
    <x v="1"/>
    <s v="Pendiente"/>
    <x v="2"/>
    <s v="Pendiente"/>
    <s v="Pendiente"/>
    <s v="ANA LUCIA ACOSTA"/>
    <x v="1"/>
    <x v="4"/>
    <m/>
    <s v="Abierto"/>
    <b v="1"/>
  </r>
  <r>
    <n v="260"/>
    <n v="19673"/>
    <x v="1"/>
    <d v="2019-11-02T00:00:00"/>
    <x v="1"/>
    <s v="Pendiente"/>
    <x v="2"/>
    <s v="Pendiente"/>
    <s v="Pendiente"/>
    <s v="FANNY PEREZ"/>
    <x v="1"/>
    <x v="4"/>
    <m/>
    <s v="Abierto"/>
    <b v="1"/>
  </r>
  <r>
    <n v="262"/>
    <n v="19675"/>
    <x v="1"/>
    <d v="2019-11-03T00:00:00"/>
    <x v="1"/>
    <s v="Pendiente"/>
    <x v="2"/>
    <s v="Pendiente"/>
    <s v="Pendiente"/>
    <s v="Diego Javier Rodriguez"/>
    <x v="1"/>
    <x v="4"/>
    <m/>
    <s v="Abierto"/>
    <b v="1"/>
  </r>
  <r>
    <n v="263"/>
    <n v="19676"/>
    <x v="3"/>
    <d v="2019-11-04T00:00:00"/>
    <x v="1"/>
    <s v="Pendiente"/>
    <x v="2"/>
    <s v="Pendiente"/>
    <s v="Pendiente"/>
    <s v="Antonio Cano"/>
    <x v="1"/>
    <x v="4"/>
    <m/>
    <s v="Abierto"/>
    <b v="1"/>
  </r>
  <r>
    <n v="267"/>
    <n v="19680"/>
    <x v="3"/>
    <d v="2019-11-05T00:00:00"/>
    <x v="1"/>
    <s v="Pendiente"/>
    <x v="2"/>
    <s v="Pendiente"/>
    <s v="Pendiente"/>
    <s v="Gerardo Antonio Martinez Leon"/>
    <x v="1"/>
    <x v="4"/>
    <m/>
    <s v="Abierto"/>
    <b v="1"/>
  </r>
  <r>
    <n v="277"/>
    <n v="19690"/>
    <x v="1"/>
    <d v="2019-11-05T00:00:00"/>
    <x v="1"/>
    <s v="Pendiente"/>
    <x v="2"/>
    <s v="Pendiente"/>
    <s v="Pendiente"/>
    <s v="Solandy Pernía Jaimes"/>
    <x v="1"/>
    <x v="4"/>
    <m/>
    <s v="Abierto"/>
    <b v="1"/>
  </r>
  <r>
    <n v="279"/>
    <n v="19692"/>
    <x v="3"/>
    <d v="2019-11-05T00:00:00"/>
    <x v="1"/>
    <s v="Pendiente"/>
    <x v="2"/>
    <s v="Pendiente"/>
    <s v="Pendiente"/>
    <s v="DEISY VIVIANA UMBARILA PEÑUELA"/>
    <x v="1"/>
    <x v="4"/>
    <m/>
    <s v="Abierto"/>
    <b v="1"/>
  </r>
  <r>
    <n v="287"/>
    <n v="19700"/>
    <x v="1"/>
    <d v="2019-11-06T00:00:00"/>
    <x v="1"/>
    <s v="Pendiente"/>
    <x v="2"/>
    <s v="Pendiente"/>
    <s v="Pendiente"/>
    <s v="CAMILO JURADO"/>
    <x v="1"/>
    <x v="4"/>
    <m/>
    <s v="Abierto"/>
    <b v="1"/>
  </r>
  <r>
    <n v="293"/>
    <n v="19706"/>
    <x v="1"/>
    <d v="2019-11-06T00:00:00"/>
    <x v="1"/>
    <s v="Pendiente"/>
    <x v="2"/>
    <s v="Pendiente"/>
    <s v="Pendiente"/>
    <s v="usuario descontento"/>
    <x v="1"/>
    <x v="4"/>
    <m/>
    <s v="Abierto"/>
    <b v="1"/>
  </r>
  <r>
    <n v="296"/>
    <n v="19709"/>
    <x v="1"/>
    <d v="2019-11-06T00:00:00"/>
    <x v="1"/>
    <s v="Pendiente"/>
    <x v="2"/>
    <s v="Pendiente"/>
    <s v="Pendiente"/>
    <s v="carlos eduardo"/>
    <x v="1"/>
    <x v="4"/>
    <m/>
    <s v="Abierto"/>
    <b v="1"/>
  </r>
  <r>
    <n v="299"/>
    <n v="19712"/>
    <x v="1"/>
    <d v="2019-11-07T00:00:00"/>
    <x v="1"/>
    <s v="Pendiente"/>
    <x v="2"/>
    <s v="Pendiente"/>
    <s v="Pendiente"/>
    <s v="HERNAN FELIPE ARIAS GRILLO"/>
    <x v="1"/>
    <x v="4"/>
    <m/>
    <s v="Abierto"/>
    <b v="1"/>
  </r>
  <r>
    <n v="302"/>
    <n v="19715"/>
    <x v="2"/>
    <d v="2019-11-07T00:00:00"/>
    <x v="1"/>
    <s v="Pendiente"/>
    <x v="2"/>
    <s v="Pendiente"/>
    <s v="Pendiente"/>
    <s v="Antonio Cano"/>
    <x v="1"/>
    <x v="4"/>
    <m/>
    <s v="Abierto"/>
    <b v="1"/>
  </r>
  <r>
    <n v="303"/>
    <n v="19716"/>
    <x v="1"/>
    <d v="2019-11-07T00:00:00"/>
    <x v="1"/>
    <s v="Pendiente"/>
    <x v="2"/>
    <s v="Pendiente"/>
    <s v="Pendiente"/>
    <s v="MARTHA ELENA PAVAS"/>
    <x v="1"/>
    <x v="4"/>
    <m/>
    <s v="Abierto"/>
    <b v="1"/>
  </r>
  <r>
    <n v="316"/>
    <n v="19729"/>
    <x v="1"/>
    <d v="2019-11-08T00:00:00"/>
    <x v="1"/>
    <s v="Pendiente"/>
    <x v="2"/>
    <s v="Pendiente"/>
    <s v="Pendiente"/>
    <s v="JESUS MIGUEL ORJUELA CAMACHO"/>
    <x v="1"/>
    <x v="4"/>
    <m/>
    <s v="Abierto"/>
    <b v="1"/>
  </r>
  <r>
    <n v="317"/>
    <n v="19730"/>
    <x v="1"/>
    <d v="2019-11-08T00:00:00"/>
    <x v="1"/>
    <s v="Pendiente"/>
    <x v="2"/>
    <s v="Pendiente"/>
    <s v="Pendiente"/>
    <s v="JESUS MIGUEL ORJUELA CAMACHO"/>
    <x v="1"/>
    <x v="4"/>
    <m/>
    <s v="Abierto"/>
    <b v="1"/>
  </r>
  <r>
    <n v="321"/>
    <n v="19734"/>
    <x v="1"/>
    <d v="2019-11-10T00:00:00"/>
    <x v="1"/>
    <s v="Pendiente"/>
    <x v="2"/>
    <s v="Pendiente"/>
    <s v="Pendiente"/>
    <s v="Gloria Stella Valencia de Ruiz"/>
    <x v="1"/>
    <x v="4"/>
    <m/>
    <s v="Abierto"/>
    <b v="1"/>
  </r>
  <r>
    <n v="322"/>
    <n v="19735"/>
    <x v="1"/>
    <d v="2019-11-10T00:00:00"/>
    <x v="1"/>
    <s v="Pendiente"/>
    <x v="2"/>
    <s v="Pendiente"/>
    <s v="Pendiente"/>
    <s v="SORAIDA PEREZ PEREZ"/>
    <x v="1"/>
    <x v="4"/>
    <m/>
    <s v="Abierto"/>
    <b v="1"/>
  </r>
  <r>
    <n v="338"/>
    <n v="19751"/>
    <x v="3"/>
    <d v="2019-11-12T00:00:00"/>
    <x v="1"/>
    <s v="Pendiente"/>
    <x v="2"/>
    <s v="Pendiente"/>
    <s v="Pendiente"/>
    <s v="DIANA MILENA TORRES RIOS"/>
    <x v="1"/>
    <x v="4"/>
    <m/>
    <s v="Abierto"/>
    <b v="1"/>
  </r>
  <r>
    <n v="366"/>
    <n v="19779"/>
    <x v="1"/>
    <d v="2019-11-14T00:00:00"/>
    <x v="1"/>
    <s v="Pendiente"/>
    <x v="2"/>
    <s v="Pendiente"/>
    <s v="Pendiente"/>
    <s v="Marcela Hurtado"/>
    <x v="1"/>
    <x v="4"/>
    <m/>
    <s v="Abierto"/>
    <b v="1"/>
  </r>
  <r>
    <n v="369"/>
    <n v="19782"/>
    <x v="1"/>
    <d v="2019-11-14T00:00:00"/>
    <x v="1"/>
    <s v="Pendiente"/>
    <x v="2"/>
    <s v="Pendiente"/>
    <s v="Pendiente"/>
    <s v="JAVIER ALEXANDER DIAZ TOVAR"/>
    <x v="1"/>
    <x v="4"/>
    <m/>
    <s v="Abierto"/>
    <b v="1"/>
  </r>
  <r>
    <n v="373"/>
    <n v="19786"/>
    <x v="3"/>
    <d v="2019-11-14T00:00:00"/>
    <x v="1"/>
    <s v="Pendiente"/>
    <x v="2"/>
    <s v="Pendiente"/>
    <s v="Pendiente"/>
    <s v="DERLY YULIIETH PARRA TORRES"/>
    <x v="1"/>
    <x v="4"/>
    <m/>
    <s v="Abierto"/>
    <b v="1"/>
  </r>
  <r>
    <n v="379"/>
    <n v="19792"/>
    <x v="1"/>
    <d v="2019-11-14T00:00:00"/>
    <x v="1"/>
    <s v="Pendiente"/>
    <x v="2"/>
    <s v="Pendiente"/>
    <s v="Pendiente"/>
    <s v="JAVIER ALEXANDER DIAZ TOVAR"/>
    <x v="1"/>
    <x v="4"/>
    <m/>
    <s v="Abierto"/>
    <b v="1"/>
  </r>
  <r>
    <n v="380"/>
    <n v="19793"/>
    <x v="1"/>
    <d v="2019-11-14T00:00:00"/>
    <x v="1"/>
    <s v="Pendiente"/>
    <x v="2"/>
    <s v="Pendiente"/>
    <s v="Pendiente"/>
    <s v="JAVIER ALEXANDER DIAZ TOVAR"/>
    <x v="1"/>
    <x v="4"/>
    <m/>
    <s v="Abierto"/>
    <b v="1"/>
  </r>
  <r>
    <n v="381"/>
    <n v="19794"/>
    <x v="1"/>
    <d v="2019-11-14T00:00:00"/>
    <x v="1"/>
    <s v="Pendiente"/>
    <x v="2"/>
    <s v="Pendiente"/>
    <s v="Pendiente"/>
    <s v="walter alberto parra martinez"/>
    <x v="1"/>
    <x v="4"/>
    <m/>
    <s v="Abierto"/>
    <b v="1"/>
  </r>
  <r>
    <n v="388"/>
    <n v="19801"/>
    <x v="1"/>
    <d v="2019-11-15T00:00:00"/>
    <x v="1"/>
    <s v="Pendiente"/>
    <x v="2"/>
    <s v="Pendiente"/>
    <s v="Pendiente"/>
    <s v="luis carlos gil torres"/>
    <x v="1"/>
    <x v="4"/>
    <m/>
    <s v="Abierto"/>
    <b v="1"/>
  </r>
  <r>
    <n v="396"/>
    <n v="19809"/>
    <x v="1"/>
    <d v="2019-11-15T00:00:00"/>
    <x v="1"/>
    <s v="Pendiente"/>
    <x v="2"/>
    <s v="Pendiente"/>
    <s v="Pendiente"/>
    <s v="PAOLA ALEJANDRA ARTEAGA CESPEDES"/>
    <x v="1"/>
    <x v="4"/>
    <m/>
    <s v="Abierto"/>
    <b v="1"/>
  </r>
  <r>
    <n v="398"/>
    <n v="19811"/>
    <x v="1"/>
    <d v="2019-11-16T00:00:00"/>
    <x v="1"/>
    <s v="Pendiente"/>
    <x v="2"/>
    <s v="Pendiente"/>
    <s v="Pendiente"/>
    <s v="SERGIO HERNANDO SANTOS MOSQUERA"/>
    <x v="1"/>
    <x v="4"/>
    <m/>
    <s v="Abierto"/>
    <b v="1"/>
  </r>
  <r>
    <n v="406"/>
    <n v="19819"/>
    <x v="3"/>
    <d v="2019-11-18T00:00:00"/>
    <x v="1"/>
    <s v="Pendiente"/>
    <x v="2"/>
    <s v="Pendiente"/>
    <s v="Pendiente"/>
    <s v="Ghia Camargo Baquero"/>
    <x v="1"/>
    <x v="4"/>
    <m/>
    <s v="Abierto"/>
    <b v="1"/>
  </r>
  <r>
    <n v="411"/>
    <n v="19824"/>
    <x v="1"/>
    <d v="2019-11-18T00:00:00"/>
    <x v="1"/>
    <s v="Pendiente"/>
    <x v="2"/>
    <s v="Pendiente"/>
    <s v="Pendiente"/>
    <s v="GERMAN GARCIA PORTILLA"/>
    <x v="1"/>
    <x v="4"/>
    <m/>
    <s v="Abierto"/>
    <b v="1"/>
  </r>
  <r>
    <n v="425"/>
    <n v="19838"/>
    <x v="1"/>
    <d v="2019-11-19T00:00:00"/>
    <x v="1"/>
    <s v="Pendiente"/>
    <x v="2"/>
    <s v="Pendiente"/>
    <s v="Pendiente"/>
    <s v="MARIA DE LOS REYES MARTINEZ SALGADO"/>
    <x v="1"/>
    <x v="4"/>
    <m/>
    <s v="Abierto"/>
    <b v="1"/>
  </r>
  <r>
    <n v="429"/>
    <n v="19842"/>
    <x v="1"/>
    <d v="2019-11-19T00:00:00"/>
    <x v="1"/>
    <s v="Pendiente"/>
    <x v="2"/>
    <s v="Pendiente"/>
    <s v="Pendiente"/>
    <s v="Ricardo Suárez Zapata"/>
    <x v="1"/>
    <x v="4"/>
    <m/>
    <s v="Abierto"/>
    <b v="1"/>
  </r>
  <r>
    <n v="464"/>
    <n v="19877"/>
    <x v="1"/>
    <d v="2019-11-22T00:00:00"/>
    <x v="1"/>
    <s v="Pendiente"/>
    <x v="2"/>
    <s v="Pendiente"/>
    <s v="Pendiente"/>
    <s v="Jennifer correa"/>
    <x v="1"/>
    <x v="4"/>
    <m/>
    <s v="Abierto"/>
    <b v="1"/>
  </r>
  <r>
    <n v="470"/>
    <n v="19883"/>
    <x v="3"/>
    <d v="2019-11-22T00:00:00"/>
    <x v="1"/>
    <s v="Pendiente"/>
    <x v="2"/>
    <s v="Pendiente"/>
    <s v="Pendiente"/>
    <s v="walter alberto parra martinez"/>
    <x v="1"/>
    <x v="4"/>
    <m/>
    <s v="Abierto"/>
    <b v="1"/>
  </r>
  <r>
    <n v="485"/>
    <n v="19898"/>
    <x v="1"/>
    <d v="2019-11-25T00:00:00"/>
    <x v="1"/>
    <s v="Pendiente"/>
    <x v="2"/>
    <s v="Pendiente"/>
    <s v="Pendiente"/>
    <s v="gabriel"/>
    <x v="1"/>
    <x v="4"/>
    <m/>
    <s v="Abierto"/>
    <b v="1"/>
  </r>
  <r>
    <n v="494"/>
    <n v="19907"/>
    <x v="1"/>
    <d v="2019-11-26T00:00:00"/>
    <x v="1"/>
    <s v="Pendiente"/>
    <x v="2"/>
    <s v="Pendiente"/>
    <s v="Pendiente"/>
    <s v="Jenny Yohana Forero Jaramillo"/>
    <x v="1"/>
    <x v="4"/>
    <m/>
    <s v="Abierto"/>
    <b v="1"/>
  </r>
  <r>
    <n v="512"/>
    <n v="19925"/>
    <x v="1"/>
    <d v="2019-11-28T00:00:00"/>
    <x v="1"/>
    <s v="Pendiente"/>
    <x v="2"/>
    <s v="Pendiente"/>
    <s v="Pendiente"/>
    <s v="CRISTHIAN ORLANDO OVALLE PARDO"/>
    <x v="1"/>
    <x v="4"/>
    <m/>
    <s v="Abierto"/>
    <b v="1"/>
  </r>
  <r>
    <n v="514"/>
    <n v="19927"/>
    <x v="1"/>
    <d v="2019-11-29T00:00:00"/>
    <x v="1"/>
    <s v="Pendiente"/>
    <x v="2"/>
    <s v="Pendiente"/>
    <s v="Pendiente"/>
    <s v="JAVIER ALEXANDER DIAZ TOVAR"/>
    <x v="1"/>
    <x v="4"/>
    <m/>
    <s v="Abierto"/>
    <b v="1"/>
  </r>
  <r>
    <n v="521"/>
    <n v="19934"/>
    <x v="1"/>
    <d v="2019-11-29T00:00:00"/>
    <x v="1"/>
    <s v="Pendiente"/>
    <x v="2"/>
    <s v="Pendiente"/>
    <s v="Pendiente"/>
    <s v="GLORIA MARIA OSPINA ACEVEDO"/>
    <x v="1"/>
    <x v="4"/>
    <m/>
    <s v="Abierto"/>
    <b v="1"/>
  </r>
  <r>
    <n v="523"/>
    <n v="19936"/>
    <x v="1"/>
    <d v="2019-11-29T00:00:00"/>
    <x v="1"/>
    <s v="Pendiente"/>
    <x v="2"/>
    <s v="Pendiente"/>
    <s v="Pendiente"/>
    <s v="FERNANDO GONZALEZ MOYA"/>
    <x v="1"/>
    <x v="4"/>
    <m/>
    <s v="Abierto"/>
    <b v="1"/>
  </r>
  <r>
    <n v="538"/>
    <n v="19951"/>
    <x v="1"/>
    <d v="2019-12-03T00:00:00"/>
    <x v="2"/>
    <s v="Pendiente"/>
    <x v="2"/>
    <s v="Pendiente"/>
    <s v="Pendiente"/>
    <s v="ARCENIO LEYVA RIVERA"/>
    <x v="1"/>
    <x v="4"/>
    <m/>
    <s v="Abierto"/>
    <b v="1"/>
  </r>
  <r>
    <n v="543"/>
    <n v="19956"/>
    <x v="3"/>
    <d v="2019-12-04T00:00:00"/>
    <x v="2"/>
    <s v="Pendiente"/>
    <x v="2"/>
    <s v="Pendiente"/>
    <s v="Pendiente"/>
    <s v="Alexander León lara"/>
    <x v="1"/>
    <x v="4"/>
    <m/>
    <s v="Abierto"/>
    <b v="1"/>
  </r>
  <r>
    <n v="550"/>
    <n v="19963"/>
    <x v="3"/>
    <d v="2019-12-04T00:00:00"/>
    <x v="2"/>
    <s v="Pendiente"/>
    <x v="2"/>
    <s v="Pendiente"/>
    <s v="Pendiente"/>
    <s v="GINNA PIÑERES DIAZ"/>
    <x v="1"/>
    <x v="4"/>
    <m/>
    <s v="Abierto"/>
    <b v="1"/>
  </r>
  <r>
    <n v="556"/>
    <n v="19969"/>
    <x v="1"/>
    <d v="2019-12-05T00:00:00"/>
    <x v="2"/>
    <s v="Pendiente"/>
    <x v="2"/>
    <s v="Pendiente"/>
    <s v="Pendiente"/>
    <s v="DALMIRO DEL CARMEN BARRIOS POSSO"/>
    <x v="1"/>
    <x v="4"/>
    <m/>
    <s v="Abierto"/>
    <b v="1"/>
  </r>
  <r>
    <n v="567"/>
    <n v="19980"/>
    <x v="1"/>
    <d v="2019-12-06T00:00:00"/>
    <x v="2"/>
    <s v="Pendiente"/>
    <x v="2"/>
    <s v="Pendiente"/>
    <s v="Pendiente"/>
    <s v="Anjhydalid Ruales Escobar"/>
    <x v="1"/>
    <x v="4"/>
    <m/>
    <s v="Abierto"/>
    <b v="1"/>
  </r>
  <r>
    <n v="584"/>
    <n v="19997"/>
    <x v="1"/>
    <d v="2019-12-09T00:00:00"/>
    <x v="2"/>
    <s v="Pendiente"/>
    <x v="2"/>
    <s v="Pendiente"/>
    <s v="Pendiente"/>
    <s v="MARIO ENRIQUE CORREAL MARTINEZ"/>
    <x v="1"/>
    <x v="4"/>
    <m/>
    <s v="Abierto"/>
    <b v="1"/>
  </r>
  <r>
    <n v="588"/>
    <n v="20001"/>
    <x v="3"/>
    <d v="2019-12-09T00:00:00"/>
    <x v="2"/>
    <s v="Pendiente"/>
    <x v="2"/>
    <s v="Pendiente"/>
    <s v="Pendiente"/>
    <s v="john jairo botero mesa"/>
    <x v="1"/>
    <x v="4"/>
    <m/>
    <s v="Abierto"/>
    <b v="1"/>
  </r>
  <r>
    <n v="604"/>
    <n v="20017"/>
    <x v="3"/>
    <d v="2019-12-10T00:00:00"/>
    <x v="2"/>
    <s v="Pendiente"/>
    <x v="2"/>
    <s v="Pendiente"/>
    <s v="Pendiente"/>
    <s v="JAVIER ALEXANDER DIAZ TOVAR"/>
    <x v="1"/>
    <x v="4"/>
    <m/>
    <s v="Abierto"/>
    <b v="1"/>
  </r>
  <r>
    <n v="610"/>
    <n v="20023"/>
    <x v="1"/>
    <d v="2019-12-11T00:00:00"/>
    <x v="2"/>
    <s v="Pendiente"/>
    <x v="2"/>
    <s v="Pendiente"/>
    <s v="Pendiente"/>
    <s v="Sandra moscoso"/>
    <x v="1"/>
    <x v="4"/>
    <m/>
    <s v="Abierto"/>
    <b v="1"/>
  </r>
  <r>
    <n v="622"/>
    <n v="20035"/>
    <x v="1"/>
    <d v="2019-12-12T00:00:00"/>
    <x v="2"/>
    <s v="Pendiente"/>
    <x v="2"/>
    <s v="Pendiente"/>
    <s v="Pendiente"/>
    <s v="OLGA LUCIA GRISALES"/>
    <x v="1"/>
    <x v="4"/>
    <m/>
    <s v="Abierto"/>
    <b v="1"/>
  </r>
  <r>
    <n v="643"/>
    <n v="20056"/>
    <x v="1"/>
    <d v="2019-12-17T00:00:00"/>
    <x v="2"/>
    <s v="Pendiente"/>
    <x v="2"/>
    <s v="Pendiente"/>
    <s v="Pendiente"/>
    <s v="BYRON SANCHEZ SANCHEZ"/>
    <x v="1"/>
    <x v="4"/>
    <m/>
    <s v="Abierto"/>
    <b v="1"/>
  </r>
  <r>
    <n v="644"/>
    <n v="20057"/>
    <x v="1"/>
    <d v="2019-12-17T00:00:00"/>
    <x v="2"/>
    <s v="Pendiente"/>
    <x v="2"/>
    <s v="Pendiente"/>
    <s v="Pendiente"/>
    <s v="ANGELA MARIA MONTOYA"/>
    <x v="1"/>
    <x v="4"/>
    <m/>
    <s v="Abierto"/>
    <b v="1"/>
  </r>
  <r>
    <n v="648"/>
    <n v="20061"/>
    <x v="1"/>
    <d v="2019-12-18T00:00:00"/>
    <x v="2"/>
    <s v="Pendiente"/>
    <x v="2"/>
    <s v="Pendiente"/>
    <s v="Pendiente"/>
    <s v="Rosa Diaz Andrade"/>
    <x v="1"/>
    <x v="4"/>
    <m/>
    <s v="Abierto"/>
    <b v="1"/>
  </r>
  <r>
    <n v="655"/>
    <n v="20068"/>
    <x v="1"/>
    <d v="2019-12-18T00:00:00"/>
    <x v="2"/>
    <s v="Pendiente"/>
    <x v="2"/>
    <s v="Pendiente"/>
    <s v="Pendiente"/>
    <s v="samanta lorena gomez gomez"/>
    <x v="1"/>
    <x v="4"/>
    <m/>
    <s v="Abierto"/>
    <b v="1"/>
  </r>
  <r>
    <n v="664"/>
    <n v="20077"/>
    <x v="1"/>
    <d v="2019-12-19T00:00:00"/>
    <x v="2"/>
    <s v="Pendiente"/>
    <x v="2"/>
    <s v="Pendiente"/>
    <s v="Pendiente"/>
    <s v="Lina Patricia Grimaldo Franco"/>
    <x v="1"/>
    <x v="4"/>
    <m/>
    <s v="Abierto"/>
    <b v="1"/>
  </r>
  <r>
    <n v="679"/>
    <n v="20092"/>
    <x v="1"/>
    <d v="2019-12-23T00:00:00"/>
    <x v="2"/>
    <s v="Pendiente"/>
    <x v="2"/>
    <s v="Pendiente"/>
    <s v="Pendiente"/>
    <s v="JOSE MIGUEL ACERO RODRIGUEZ"/>
    <x v="1"/>
    <x v="4"/>
    <m/>
    <s v="Abierto"/>
    <b v="1"/>
  </r>
  <r>
    <n v="690"/>
    <n v="20103"/>
    <x v="1"/>
    <d v="2019-12-27T00:00:00"/>
    <x v="2"/>
    <s v="Pendiente"/>
    <x v="2"/>
    <s v="Pendiente"/>
    <s v="Pendiente"/>
    <s v="JOSE MIGUEL ACERO RODRIGUEZ"/>
    <x v="1"/>
    <x v="4"/>
    <m/>
    <s v="Abierto"/>
    <b v="1"/>
  </r>
  <r>
    <n v="693"/>
    <n v="20106"/>
    <x v="1"/>
    <d v="2019-12-29T00:00:00"/>
    <x v="2"/>
    <s v="Pendiente"/>
    <x v="2"/>
    <s v="Pendiente"/>
    <s v="Pendiente"/>
    <s v="MARIA RUBY MONTOYA DE URIBE"/>
    <x v="1"/>
    <x v="4"/>
    <m/>
    <s v="Abierto"/>
    <b v="1"/>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7">
  <r>
    <n v="1"/>
    <n v="19414"/>
    <s v="Tramitar Peticiones"/>
    <d v="2019-10-01T00:00:00"/>
    <s v="Octubre"/>
    <d v="2019-10-01T00:00:00"/>
    <s v="Octubre - Diciembre"/>
    <n v="0"/>
    <n v="1"/>
    <s v="GLORIA INES BOCANEGRA ANDRADE"/>
    <s v="Cerrado"/>
    <s v="Octubre"/>
    <s v="Cerrado"/>
    <b v="1"/>
    <x v="0"/>
    <x v="0"/>
  </r>
  <r>
    <n v="2"/>
    <n v="19415"/>
    <s v="Tramitar Peticiones"/>
    <d v="2019-10-01T00:00:00"/>
    <s v="Octubre"/>
    <d v="2019-10-01T00:00:00"/>
    <s v="Octubre - Diciembre"/>
    <n v="0"/>
    <n v="1"/>
    <s v="isabel cristina montoya"/>
    <s v="Cerrado"/>
    <s v="Octubre"/>
    <s v="Cerrado"/>
    <b v="1"/>
    <x v="0"/>
    <x v="0"/>
  </r>
  <r>
    <n v="3"/>
    <n v="19416"/>
    <s v="Tramitar Peticiones"/>
    <d v="2019-10-01T00:00:00"/>
    <s v="Octubre"/>
    <d v="2019-10-01T00:00:00"/>
    <s v="Octubre - Diciembre"/>
    <n v="0"/>
    <n v="1"/>
    <s v="RICARDO VERA MONTEALEGRE"/>
    <s v="Cerrado"/>
    <s v="Octubre"/>
    <s v="Cerrado"/>
    <b v="1"/>
    <x v="0"/>
    <x v="0"/>
  </r>
  <r>
    <n v="4"/>
    <n v="19417"/>
    <s v="Tramitar Peticiones"/>
    <d v="2019-10-01T00:00:00"/>
    <s v="Octubre"/>
    <d v="2019-10-01T00:00:00"/>
    <s v="Octubre - Diciembre"/>
    <n v="0"/>
    <n v="1"/>
    <s v="Fabian Bonilla Barrero"/>
    <s v="Cerrado"/>
    <s v="Octubre"/>
    <s v="Cerrado"/>
    <b v="1"/>
    <x v="0"/>
    <x v="0"/>
  </r>
  <r>
    <n v="5"/>
    <n v="19418"/>
    <s v="Tramitar Peticiones"/>
    <d v="2019-10-01T00:00:00"/>
    <s v="Octubre"/>
    <d v="2019-10-01T00:00:00"/>
    <s v="Octubre - Diciembre"/>
    <n v="0"/>
    <n v="1"/>
    <s v="angelica salazar"/>
    <s v="Cerrado"/>
    <s v="Octubre"/>
    <s v="Cerrado"/>
    <b v="1"/>
    <x v="0"/>
    <x v="0"/>
  </r>
  <r>
    <n v="6"/>
    <n v="19419"/>
    <s v="Tramitar Queja"/>
    <d v="2019-10-01T00:00:00"/>
    <s v="Octubre"/>
    <d v="2019-10-01T00:00:00"/>
    <s v="Octubre - Diciembre"/>
    <n v="0"/>
    <n v="1"/>
    <s v="EVIDALIA"/>
    <s v="Cerrado"/>
    <s v="Octubre"/>
    <s v="Cerrado"/>
    <b v="1"/>
    <x v="0"/>
    <x v="0"/>
  </r>
  <r>
    <n v="7"/>
    <n v="19420"/>
    <s v="Tramitar Peticiones"/>
    <d v="2019-10-01T00:00:00"/>
    <s v="Octubre"/>
    <d v="2019-10-01T00:00:00"/>
    <s v="Octubre - Diciembre"/>
    <n v="0"/>
    <n v="1"/>
    <s v="JENRY JOSE VELEZ RODRIGUEZ"/>
    <s v="Cerrado"/>
    <s v="Octubre"/>
    <s v="Cerrado"/>
    <b v="1"/>
    <x v="0"/>
    <x v="0"/>
  </r>
  <r>
    <n v="8"/>
    <n v="19421"/>
    <s v="Tramitar Peticiones"/>
    <d v="2019-10-01T00:00:00"/>
    <s v="Octubre"/>
    <d v="2019-10-01T00:00:00"/>
    <s v="Octubre - Diciembre"/>
    <n v="0"/>
    <n v="1"/>
    <s v="JENRY JOSE VELEZ RODRIGUEZ"/>
    <s v="Cerrado"/>
    <s v="Octubre"/>
    <s v="Cerrado"/>
    <b v="1"/>
    <x v="0"/>
    <x v="0"/>
  </r>
  <r>
    <n v="9"/>
    <n v="19422"/>
    <s v="Tramitar Peticiones"/>
    <d v="2019-10-01T00:00:00"/>
    <s v="Octubre"/>
    <d v="2019-10-02T00:00:00"/>
    <s v="Octubre - Diciembre"/>
    <n v="1"/>
    <n v="2"/>
    <s v="Luis Fernando Montoya Correa"/>
    <s v="Cerrado"/>
    <s v="Octubre"/>
    <s v="Cerrado"/>
    <b v="1"/>
    <x v="0"/>
    <x v="0"/>
  </r>
  <r>
    <n v="10"/>
    <n v="19423"/>
    <s v="Tramitar Peticiones"/>
    <d v="2019-10-01T00:00:00"/>
    <s v="Octubre"/>
    <d v="2019-10-02T00:00:00"/>
    <s v="Octubre - Diciembre"/>
    <n v="1"/>
    <n v="2"/>
    <s v="GERSON ADRIÁN IMBACHI VÁSQUEZ"/>
    <s v="Cerrado"/>
    <s v="Octubre"/>
    <s v="Cerrado"/>
    <b v="1"/>
    <x v="0"/>
    <x v="0"/>
  </r>
  <r>
    <n v="11"/>
    <n v="19424"/>
    <s v="Tramitar Queja"/>
    <d v="2019-10-01T00:00:00"/>
    <s v="Octubre"/>
    <d v="2019-10-08T00:00:00"/>
    <s v="Octubre - Diciembre"/>
    <n v="7"/>
    <n v="6"/>
    <s v="QUINTIN MARIO MANRIQUE"/>
    <s v="Cerrado"/>
    <s v="Octubre"/>
    <s v="Cerrado"/>
    <b v="1"/>
    <x v="0"/>
    <x v="0"/>
  </r>
  <r>
    <n v="12"/>
    <n v="19425"/>
    <s v="Tramitar Peticiones"/>
    <d v="2019-10-01T00:00:00"/>
    <s v="Octubre"/>
    <d v="2019-10-02T00:00:00"/>
    <s v="Octubre - Diciembre"/>
    <n v="1"/>
    <n v="2"/>
    <s v="DIANA KATHERINE TRIANA REY"/>
    <s v="Cerrado"/>
    <s v="Octubre"/>
    <s v="Cerrado"/>
    <b v="1"/>
    <x v="0"/>
    <x v="0"/>
  </r>
  <r>
    <n v="13"/>
    <n v="19426"/>
    <s v="Tramitar Peticiones"/>
    <d v="2019-10-01T00:00:00"/>
    <s v="Octubre"/>
    <d v="2019-10-02T00:00:00"/>
    <s v="Octubre - Diciembre"/>
    <n v="1"/>
    <n v="2"/>
    <s v="SAUL ANTONIO ARGUMEDO"/>
    <s v="Cerrado"/>
    <s v="Octubre"/>
    <s v="Cerrado"/>
    <b v="1"/>
    <x v="0"/>
    <x v="0"/>
  </r>
  <r>
    <n v="14"/>
    <n v="19427"/>
    <s v="Tramitar Queja"/>
    <d v="2019-10-02T00:00:00"/>
    <s v="Octubre"/>
    <d v="2019-10-24T00:00:00"/>
    <s v="Octubre - Diciembre"/>
    <n v="22"/>
    <n v="17"/>
    <s v="Juan Pablo Barrera Cobaleda"/>
    <s v="Cerrado"/>
    <s v="Octubre"/>
    <s v="Cerrado"/>
    <b v="1"/>
    <x v="0"/>
    <x v="0"/>
  </r>
  <r>
    <n v="15"/>
    <n v="19428"/>
    <s v="Tramitar Peticiones"/>
    <d v="2019-10-02T00:00:00"/>
    <s v="Octubre"/>
    <d v="2019-10-02T00:00:00"/>
    <s v="Octubre - Diciembre"/>
    <n v="0"/>
    <n v="1"/>
    <s v="jaime arcila"/>
    <s v="Cerrado"/>
    <s v="Octubre"/>
    <s v="Cerrado"/>
    <b v="1"/>
    <x v="0"/>
    <x v="0"/>
  </r>
  <r>
    <n v="16"/>
    <n v="19429"/>
    <s v="Tramitar Peticiones"/>
    <d v="2019-10-02T00:00:00"/>
    <s v="Octubre"/>
    <d v="2019-10-02T00:00:00"/>
    <s v="Octubre - Diciembre"/>
    <n v="0"/>
    <n v="1"/>
    <s v="ANTONIO RAMOS GAITAN"/>
    <s v="Cerrado"/>
    <s v="Octubre"/>
    <s v="Cerrado"/>
    <b v="1"/>
    <x v="0"/>
    <x v="0"/>
  </r>
  <r>
    <n v="17"/>
    <n v="19430"/>
    <s v="Tramitar Queja"/>
    <d v="2019-10-02T00:00:00"/>
    <s v="Octubre"/>
    <s v="Pendiente"/>
    <s v="Pendiente"/>
    <s v="Pendiente"/>
    <s v="Pendiente"/>
    <s v="Rodolfo Villegas"/>
    <s v="Abierto"/>
    <s v="Pendiente"/>
    <s v="Abierto"/>
    <b v="1"/>
    <x v="1"/>
    <x v="1"/>
  </r>
  <r>
    <n v="18"/>
    <n v="19431"/>
    <s v="Tramitar Queja"/>
    <d v="2019-10-02T00:00:00"/>
    <s v="Octubre"/>
    <d v="2019-10-02T00:00:00"/>
    <s v="Octubre - Diciembre"/>
    <n v="0"/>
    <n v="1"/>
    <s v="DAVID QUINTERO CHAVERRA"/>
    <s v="Cerrado"/>
    <s v="Octubre"/>
    <s v="Cerrado"/>
    <b v="1"/>
    <x v="0"/>
    <x v="0"/>
  </r>
  <r>
    <n v="19"/>
    <n v="19432"/>
    <s v="Tramitar Queja"/>
    <d v="2019-10-02T00:00:00"/>
    <s v="Octubre"/>
    <d v="2019-10-08T00:00:00"/>
    <s v="Octubre - Diciembre"/>
    <n v="6"/>
    <n v="5"/>
    <s v="SAUL ANTONIO ARGUMEDO"/>
    <s v="Cerrado"/>
    <s v="Octubre"/>
    <s v="Cerrado"/>
    <b v="1"/>
    <x v="0"/>
    <x v="0"/>
  </r>
  <r>
    <n v="20"/>
    <n v="19433"/>
    <s v="Tramitar Peticiones"/>
    <d v="2019-10-02T00:00:00"/>
    <s v="Octubre"/>
    <d v="2019-10-02T00:00:00"/>
    <s v="Octubre - Diciembre"/>
    <n v="0"/>
    <n v="1"/>
    <s v="Leydi Yohana Alarcón"/>
    <s v="Cerrado"/>
    <s v="Octubre"/>
    <s v="Cerrado"/>
    <b v="1"/>
    <x v="0"/>
    <x v="0"/>
  </r>
  <r>
    <n v="21"/>
    <n v="19434"/>
    <s v="Asignar Sugerencia"/>
    <d v="2019-10-02T00:00:00"/>
    <s v="Octubre"/>
    <d v="2019-10-03T00:00:00"/>
    <s v="Octubre - Diciembre"/>
    <n v="1"/>
    <n v="2"/>
    <s v="Katherine Vargas"/>
    <s v="Cerrado"/>
    <s v="Octubre"/>
    <s v="Cerrado"/>
    <b v="1"/>
    <x v="0"/>
    <x v="0"/>
  </r>
  <r>
    <n v="22"/>
    <n v="19435"/>
    <s v="Tramitar Peticiones"/>
    <d v="2019-10-02T00:00:00"/>
    <s v="Octubre"/>
    <d v="2019-10-02T00:00:00"/>
    <s v="Octubre - Diciembre"/>
    <n v="0"/>
    <n v="1"/>
    <s v="ALLAN MAURICE LOMBANA URIBE"/>
    <s v="Cerrado"/>
    <s v="Octubre"/>
    <s v="Cerrado"/>
    <b v="1"/>
    <x v="0"/>
    <x v="0"/>
  </r>
  <r>
    <n v="23"/>
    <n v="19436"/>
    <s v="Tramitar Queja"/>
    <d v="2019-10-02T00:00:00"/>
    <s v="Octubre"/>
    <s v="Pendiente"/>
    <s v="Pendiente"/>
    <s v="Pendiente"/>
    <s v="Pendiente"/>
    <s v="Ingrid Angelica Jimenez Jimenez"/>
    <s v="Abierto"/>
    <s v="Pendiente"/>
    <s v="Abierto"/>
    <b v="1"/>
    <x v="1"/>
    <x v="1"/>
  </r>
  <r>
    <n v="24"/>
    <n v="19437"/>
    <s v="Tramitar Queja"/>
    <d v="2019-10-03T00:00:00"/>
    <s v="Octubre"/>
    <d v="2019-10-03T00:00:00"/>
    <s v="Octubre - Diciembre"/>
    <n v="0"/>
    <n v="1"/>
    <s v="William Otero"/>
    <s v="Cerrado"/>
    <s v="Octubre"/>
    <s v="Cerrado"/>
    <b v="1"/>
    <x v="0"/>
    <x v="0"/>
  </r>
  <r>
    <n v="25"/>
    <n v="19438"/>
    <s v="Tramitar Peticiones"/>
    <d v="2019-10-03T00:00:00"/>
    <s v="Octubre"/>
    <d v="2019-10-03T00:00:00"/>
    <s v="Octubre - Diciembre"/>
    <n v="0"/>
    <n v="1"/>
    <s v="Fiscalía Seccional de Nariño"/>
    <s v="Cerrado"/>
    <s v="Octubre"/>
    <s v="Cerrado"/>
    <b v="1"/>
    <x v="0"/>
    <x v="0"/>
  </r>
  <r>
    <n v="26"/>
    <n v="19439"/>
    <s v="Tramitar Queja"/>
    <d v="2019-10-03T00:00:00"/>
    <s v="Octubre"/>
    <d v="2019-10-08T00:00:00"/>
    <s v="Octubre - Diciembre"/>
    <n v="5"/>
    <n v="4"/>
    <s v="Alvaro Diego Quiceno"/>
    <s v="Cerrado"/>
    <s v="Octubre"/>
    <s v="Cerrado"/>
    <b v="1"/>
    <x v="0"/>
    <x v="0"/>
  </r>
  <r>
    <n v="27"/>
    <n v="19440"/>
    <s v="Tramitar Peticiones"/>
    <d v="2019-10-03T00:00:00"/>
    <s v="Octubre"/>
    <d v="2019-10-03T00:00:00"/>
    <s v="Octubre - Diciembre"/>
    <n v="0"/>
    <n v="1"/>
    <s v="nellyrn nathalia jimenez sanchez"/>
    <s v="Cerrado"/>
    <s v="Octubre"/>
    <s v="Cerrado"/>
    <b v="1"/>
    <x v="0"/>
    <x v="0"/>
  </r>
  <r>
    <n v="28"/>
    <n v="19441"/>
    <s v="Tramitar Peticiones"/>
    <d v="2019-10-03T00:00:00"/>
    <s v="Octubre"/>
    <d v="2019-10-03T00:00:00"/>
    <s v="Octubre - Diciembre"/>
    <n v="0"/>
    <n v="1"/>
    <s v="Henry Giovanny Jaimes Díaz"/>
    <s v="Cerrado"/>
    <s v="Octubre"/>
    <s v="Cerrado"/>
    <b v="1"/>
    <x v="0"/>
    <x v="0"/>
  </r>
  <r>
    <n v="29"/>
    <n v="19442"/>
    <s v="Tramitar Peticiones"/>
    <d v="2019-10-03T00:00:00"/>
    <s v="Octubre"/>
    <d v="2019-10-03T00:00:00"/>
    <s v="Octubre - Diciembre"/>
    <n v="0"/>
    <n v="1"/>
    <s v="KAREEN ANDREA VELASQUEZ CIFUENTES"/>
    <s v="Cerrado"/>
    <s v="Octubre"/>
    <s v="Cerrado"/>
    <b v="1"/>
    <x v="0"/>
    <x v="0"/>
  </r>
  <r>
    <n v="30"/>
    <n v="19443"/>
    <s v="Tramitar Reclamo"/>
    <d v="2019-10-03T00:00:00"/>
    <s v="Octubre"/>
    <d v="2019-10-08T00:00:00"/>
    <s v="Octubre - Diciembre"/>
    <n v="5"/>
    <n v="4"/>
    <s v="gleidis puello cardona"/>
    <s v="Cerrado"/>
    <s v="Octubre"/>
    <s v="Cerrado"/>
    <b v="1"/>
    <x v="0"/>
    <x v="0"/>
  </r>
  <r>
    <n v="31"/>
    <n v="19444"/>
    <s v="Tramitar Peticiones"/>
    <d v="2019-10-03T00:00:00"/>
    <s v="Octubre"/>
    <d v="2019-10-03T00:00:00"/>
    <s v="Octubre - Diciembre"/>
    <n v="0"/>
    <n v="1"/>
    <s v="SHANDY GUTIERREZ ORTIZ"/>
    <s v="Cerrado"/>
    <s v="Octubre"/>
    <s v="Cerrado"/>
    <b v="1"/>
    <x v="0"/>
    <x v="0"/>
  </r>
  <r>
    <n v="32"/>
    <n v="19445"/>
    <s v="Tramitar Peticiones"/>
    <d v="2019-10-03T00:00:00"/>
    <s v="Octubre"/>
    <d v="2019-10-04T00:00:00"/>
    <s v="Octubre - Diciembre"/>
    <n v="1"/>
    <n v="2"/>
    <s v="Maria Auxiliadora Escobar Mercado"/>
    <s v="Cerrado"/>
    <s v="Octubre"/>
    <s v="Cerrado"/>
    <b v="1"/>
    <x v="0"/>
    <x v="0"/>
  </r>
  <r>
    <n v="33"/>
    <n v="19446"/>
    <s v="Tramitar Queja"/>
    <d v="2019-10-03T00:00:00"/>
    <s v="Octubre"/>
    <d v="2019-10-08T00:00:00"/>
    <s v="Octubre - Diciembre"/>
    <n v="5"/>
    <n v="4"/>
    <s v="ELVIA JOCABED SALDAÑA OLAYA"/>
    <s v="Cerrado"/>
    <s v="Octubre"/>
    <s v="Cerrado"/>
    <b v="1"/>
    <x v="0"/>
    <x v="0"/>
  </r>
  <r>
    <n v="34"/>
    <n v="19447"/>
    <s v="Tramitar Reclamo"/>
    <d v="2019-10-03T00:00:00"/>
    <s v="Octubre"/>
    <d v="2019-11-06T00:00:00"/>
    <s v="Octubre - Diciembre"/>
    <n v="34"/>
    <n v="25"/>
    <s v="Ivan Trujillo Lopera"/>
    <s v="Cerrado"/>
    <s v="Noviembre"/>
    <s v="Cerrado"/>
    <b v="1"/>
    <x v="0"/>
    <x v="0"/>
  </r>
  <r>
    <n v="35"/>
    <n v="19448"/>
    <s v="Tramitar Queja"/>
    <d v="2019-10-04T00:00:00"/>
    <s v="Octubre"/>
    <d v="2019-10-08T00:00:00"/>
    <s v="Octubre - Diciembre"/>
    <n v="4"/>
    <n v="3"/>
    <s v="JAIME RUBIANO GARCIA"/>
    <s v="Cerrado"/>
    <s v="Octubre"/>
    <s v="Cerrado"/>
    <b v="1"/>
    <x v="0"/>
    <x v="0"/>
  </r>
  <r>
    <n v="36"/>
    <n v="19449"/>
    <s v="Tramitar Queja"/>
    <d v="2019-10-04T00:00:00"/>
    <s v="Octubre"/>
    <d v="2019-10-04T00:00:00"/>
    <s v="Octubre - Diciembre"/>
    <n v="0"/>
    <n v="1"/>
    <s v="Christian Fernando Valencia"/>
    <s v="Cerrado"/>
    <s v="Octubre"/>
    <s v="Cerrado"/>
    <b v="1"/>
    <x v="0"/>
    <x v="0"/>
  </r>
  <r>
    <n v="37"/>
    <n v="19450"/>
    <s v="Asignar Sugerencia"/>
    <d v="2019-10-04T00:00:00"/>
    <s v="Octubre"/>
    <d v="2019-10-08T00:00:00"/>
    <s v="Octubre - Diciembre"/>
    <n v="4"/>
    <n v="3"/>
    <s v="Gonzalo Hernando Olarte Jimenez"/>
    <s v="Cerrado"/>
    <s v="Octubre"/>
    <s v="Cerrado"/>
    <b v="1"/>
    <x v="0"/>
    <x v="0"/>
  </r>
  <r>
    <n v="38"/>
    <n v="19451"/>
    <s v="Tramitar Peticiones"/>
    <d v="2019-10-04T00:00:00"/>
    <s v="Octubre"/>
    <d v="2019-10-04T00:00:00"/>
    <s v="Octubre - Diciembre"/>
    <n v="0"/>
    <n v="1"/>
    <s v="RAFAEL ANÍBAL SEGURA RAMÍREZ"/>
    <s v="Cerrado"/>
    <s v="Octubre"/>
    <s v="Cerrado"/>
    <b v="1"/>
    <x v="0"/>
    <x v="0"/>
  </r>
  <r>
    <n v="39"/>
    <n v="19452"/>
    <s v="Tramitar Peticiones"/>
    <d v="2019-10-04T00:00:00"/>
    <s v="Octubre"/>
    <d v="2019-10-04T00:00:00"/>
    <s v="Octubre - Diciembre"/>
    <n v="0"/>
    <n v="1"/>
    <s v="GERMAN TORRES ACEVEDO"/>
    <s v="Cerrado"/>
    <s v="Octubre"/>
    <s v="Cerrado"/>
    <b v="1"/>
    <x v="0"/>
    <x v="0"/>
  </r>
  <r>
    <n v="40"/>
    <n v="19453"/>
    <s v="Tramitar Peticiones"/>
    <d v="2019-10-04T00:00:00"/>
    <s v="Octubre"/>
    <d v="2019-10-04T00:00:00"/>
    <s v="Octubre - Diciembre"/>
    <n v="0"/>
    <n v="1"/>
    <s v="Cecilia Carolina Nuñez Oñate"/>
    <s v="Cerrado"/>
    <s v="Octubre"/>
    <s v="Cerrado"/>
    <b v="1"/>
    <x v="0"/>
    <x v="0"/>
  </r>
  <r>
    <n v="41"/>
    <n v="19454"/>
    <s v="Tramitar Queja"/>
    <d v="2019-10-04T00:00:00"/>
    <s v="Octubre"/>
    <d v="2019-10-04T00:00:00"/>
    <s v="Octubre - Diciembre"/>
    <n v="0"/>
    <n v="1"/>
    <s v="Johanna Soste Arias"/>
    <s v="Cerrado"/>
    <s v="Octubre"/>
    <s v="Cerrado"/>
    <b v="1"/>
    <x v="0"/>
    <x v="0"/>
  </r>
  <r>
    <n v="42"/>
    <n v="19455"/>
    <s v="Tramitar Peticiones"/>
    <d v="2019-10-04T00:00:00"/>
    <s v="Octubre"/>
    <d v="2019-10-08T00:00:00"/>
    <s v="Octubre - Diciembre"/>
    <n v="4"/>
    <n v="3"/>
    <s v="Sirio Gisella Garcia Trujillo"/>
    <s v="Cerrado"/>
    <s v="Octubre"/>
    <s v="Cerrado"/>
    <b v="1"/>
    <x v="0"/>
    <x v="0"/>
  </r>
  <r>
    <n v="43"/>
    <n v="19456"/>
    <s v="Tramitar Peticiones"/>
    <d v="2019-10-04T00:00:00"/>
    <s v="Octubre"/>
    <d v="2019-10-08T00:00:00"/>
    <s v="Octubre - Diciembre"/>
    <n v="4"/>
    <n v="3"/>
    <s v="CAROL VIVIANA BERNAL SOLANO"/>
    <s v="Cerrado"/>
    <s v="Octubre"/>
    <s v="Cerrado"/>
    <b v="1"/>
    <x v="0"/>
    <x v="0"/>
  </r>
  <r>
    <n v="44"/>
    <n v="19457"/>
    <s v="Tramitar Peticiones"/>
    <d v="2019-10-05T00:00:00"/>
    <s v="Octubre"/>
    <d v="2019-10-08T00:00:00"/>
    <s v="Octubre - Diciembre"/>
    <n v="3"/>
    <n v="2"/>
    <s v="francisco gomez osorio"/>
    <s v="Cerrado"/>
    <s v="Octubre"/>
    <s v="Cerrado"/>
    <b v="1"/>
    <x v="0"/>
    <x v="0"/>
  </r>
  <r>
    <n v="45"/>
    <n v="19458"/>
    <s v="Tramitar Queja"/>
    <d v="2019-10-05T00:00:00"/>
    <s v="Octubre"/>
    <d v="2019-10-16T00:00:00"/>
    <s v="Octubre - Diciembre"/>
    <n v="11"/>
    <n v="8"/>
    <s v="Oswaldo rubiano"/>
    <s v="Cerrado"/>
    <s v="Octubre"/>
    <s v="Cerrado"/>
    <b v="1"/>
    <x v="0"/>
    <x v="0"/>
  </r>
  <r>
    <n v="46"/>
    <n v="19459"/>
    <s v="Tramitar Queja"/>
    <d v="2019-10-06T00:00:00"/>
    <s v="Octubre"/>
    <s v="Pendiente"/>
    <s v="Pendiente"/>
    <s v="Pendiente"/>
    <s v="Pendiente"/>
    <s v="FABIAN OSORIO MUÑOZ"/>
    <s v="Abierto"/>
    <s v="Pendiente"/>
    <s v="Abierto"/>
    <b v="1"/>
    <x v="1"/>
    <x v="1"/>
  </r>
  <r>
    <n v="47"/>
    <n v="19460"/>
    <s v="Tramitar Queja"/>
    <d v="2019-10-07T00:00:00"/>
    <s v="Octubre"/>
    <d v="2019-10-16T00:00:00"/>
    <s v="Octubre - Diciembre"/>
    <n v="9"/>
    <n v="8"/>
    <s v="Jacqueline Maestre Orozco"/>
    <s v="Cerrado"/>
    <s v="Octubre"/>
    <s v="Cerrado"/>
    <b v="1"/>
    <x v="0"/>
    <x v="0"/>
  </r>
  <r>
    <n v="48"/>
    <n v="19461"/>
    <s v="Tramitar Peticiones"/>
    <d v="2019-10-07T00:00:00"/>
    <s v="Octubre"/>
    <d v="2019-10-08T00:00:00"/>
    <s v="Octubre - Diciembre"/>
    <n v="1"/>
    <n v="2"/>
    <s v="MARCELA ZARAZA VALENCIA"/>
    <s v="Cerrado"/>
    <s v="Octubre"/>
    <s v="Cerrado"/>
    <b v="1"/>
    <x v="0"/>
    <x v="0"/>
  </r>
  <r>
    <n v="49"/>
    <n v="19462"/>
    <s v="Asignar Sugerencia"/>
    <d v="2019-10-07T00:00:00"/>
    <s v="Octubre"/>
    <d v="2019-10-22T00:00:00"/>
    <s v="Octubre - Diciembre"/>
    <n v="15"/>
    <n v="12"/>
    <s v="jose luis ortega aponte"/>
    <s v="Cerrado"/>
    <s v="Octubre"/>
    <s v="Cerrado"/>
    <b v="1"/>
    <x v="0"/>
    <x v="0"/>
  </r>
  <r>
    <n v="50"/>
    <n v="19463"/>
    <s v="Tramitar Peticiones"/>
    <d v="2019-10-07T00:00:00"/>
    <s v="Octubre"/>
    <d v="2019-10-08T00:00:00"/>
    <s v="Octubre - Diciembre"/>
    <n v="1"/>
    <n v="2"/>
    <s v="ANGELA MARIA JIMENEZ CAMARGO"/>
    <s v="Cerrado"/>
    <s v="Octubre"/>
    <s v="Cerrado"/>
    <b v="1"/>
    <x v="0"/>
    <x v="0"/>
  </r>
  <r>
    <n v="51"/>
    <n v="19464"/>
    <s v="Tramitar Peticiones"/>
    <d v="2019-10-07T00:00:00"/>
    <s v="Octubre"/>
    <d v="2019-10-08T00:00:00"/>
    <s v="Octubre - Diciembre"/>
    <n v="1"/>
    <n v="2"/>
    <s v="Julian Montealegre"/>
    <s v="Cerrado"/>
    <s v="Octubre"/>
    <s v="Cerrado"/>
    <b v="1"/>
    <x v="0"/>
    <x v="0"/>
  </r>
  <r>
    <n v="52"/>
    <n v="19465"/>
    <s v="Tramitar Queja"/>
    <d v="2019-10-07T00:00:00"/>
    <s v="Octubre"/>
    <d v="2019-10-16T00:00:00"/>
    <s v="Octubre - Diciembre"/>
    <n v="9"/>
    <n v="8"/>
    <s v="Yaidy carolina carrasco castellanos"/>
    <s v="Cerrado"/>
    <s v="Octubre"/>
    <s v="Cerrado"/>
    <b v="1"/>
    <x v="0"/>
    <x v="0"/>
  </r>
  <r>
    <n v="53"/>
    <n v="19466"/>
    <s v="Tramitar Reclamo"/>
    <d v="2019-10-07T00:00:00"/>
    <s v="Octubre"/>
    <d v="2019-10-28T00:00:00"/>
    <s v="Octubre - Diciembre"/>
    <n v="21"/>
    <n v="16"/>
    <s v="brillid urueña"/>
    <s v="Cerrado"/>
    <s v="Octubre"/>
    <s v="Cerrado"/>
    <b v="1"/>
    <x v="0"/>
    <x v="0"/>
  </r>
  <r>
    <n v="54"/>
    <n v="19467"/>
    <s v="Tramitar Peticiones"/>
    <d v="2019-10-07T00:00:00"/>
    <s v="Octubre"/>
    <d v="2019-10-08T00:00:00"/>
    <s v="Octubre - Diciembre"/>
    <n v="1"/>
    <n v="2"/>
    <s v="ANA PATRICIA SANCHEZ PORRAS"/>
    <s v="Cerrado"/>
    <s v="Octubre"/>
    <s v="Cerrado"/>
    <b v="1"/>
    <x v="0"/>
    <x v="0"/>
  </r>
  <r>
    <n v="55"/>
    <n v="19468"/>
    <s v="Tramitar Queja"/>
    <d v="2019-10-08T00:00:00"/>
    <s v="Octubre"/>
    <s v="Pendiente"/>
    <s v="Pendiente"/>
    <s v="Pendiente"/>
    <s v="Pendiente"/>
    <s v="DANIEL STEVEN ZAMUDIO COY"/>
    <s v="Abierto"/>
    <s v="Pendiente"/>
    <s v="Abierto"/>
    <b v="1"/>
    <x v="1"/>
    <x v="1"/>
  </r>
  <r>
    <n v="56"/>
    <n v="19469"/>
    <s v="Tramitar Queja"/>
    <d v="2019-10-08T00:00:00"/>
    <s v="Octubre"/>
    <d v="2019-10-16T00:00:00"/>
    <s v="Octubre - Diciembre"/>
    <n v="8"/>
    <n v="7"/>
    <s v="CARLOS ERNESTO LOSADA MORANTES"/>
    <s v="Cerrado"/>
    <s v="Octubre"/>
    <s v="Cerrado"/>
    <b v="1"/>
    <x v="0"/>
    <x v="0"/>
  </r>
  <r>
    <n v="57"/>
    <n v="19470"/>
    <s v="Tramitar Peticiones"/>
    <d v="2019-10-08T00:00:00"/>
    <s v="Octubre"/>
    <d v="2019-10-08T00:00:00"/>
    <s v="Octubre - Diciembre"/>
    <n v="0"/>
    <n v="1"/>
    <s v="DAVID MEJIA MONTOYA"/>
    <s v="Cerrado"/>
    <s v="Octubre"/>
    <s v="Cerrado"/>
    <b v="1"/>
    <x v="0"/>
    <x v="0"/>
  </r>
  <r>
    <n v="58"/>
    <n v="19471"/>
    <s v="Tramitar Peticiones"/>
    <d v="2019-10-08T00:00:00"/>
    <s v="Octubre"/>
    <d v="2019-10-08T00:00:00"/>
    <s v="Octubre - Diciembre"/>
    <n v="0"/>
    <n v="1"/>
    <s v="Sara Lucia Urrego Giraldo"/>
    <s v="Cerrado"/>
    <s v="Octubre"/>
    <s v="Cerrado"/>
    <b v="1"/>
    <x v="0"/>
    <x v="0"/>
  </r>
  <r>
    <n v="59"/>
    <n v="19472"/>
    <s v="Tramitar Peticiones"/>
    <d v="2019-10-08T00:00:00"/>
    <s v="Octubre"/>
    <d v="2019-10-08T00:00:00"/>
    <s v="Octubre - Diciembre"/>
    <n v="0"/>
    <n v="1"/>
    <s v="vitor guzman"/>
    <s v="Cerrado"/>
    <s v="Octubre"/>
    <s v="Cerrado"/>
    <b v="1"/>
    <x v="0"/>
    <x v="0"/>
  </r>
  <r>
    <n v="60"/>
    <n v="19473"/>
    <s v="Tramitar Queja"/>
    <d v="2019-10-08T00:00:00"/>
    <s v="Octubre"/>
    <d v="2019-10-16T00:00:00"/>
    <s v="Octubre - Diciembre"/>
    <n v="8"/>
    <n v="7"/>
    <s v="Luz Stella Vidal"/>
    <s v="Cerrado"/>
    <s v="Octubre"/>
    <s v="Cerrado"/>
    <b v="1"/>
    <x v="0"/>
    <x v="0"/>
  </r>
  <r>
    <n v="61"/>
    <n v="19474"/>
    <s v="Tramitar Queja"/>
    <d v="2019-10-08T00:00:00"/>
    <s v="Octubre"/>
    <d v="2019-10-22T00:00:00"/>
    <s v="Octubre - Diciembre"/>
    <n v="14"/>
    <n v="11"/>
    <s v="Alina Maria Calderon"/>
    <s v="Cerrado"/>
    <s v="Octubre"/>
    <s v="Cerrado"/>
    <b v="1"/>
    <x v="0"/>
    <x v="0"/>
  </r>
  <r>
    <n v="62"/>
    <n v="19475"/>
    <s v="Tramitar Peticiones"/>
    <d v="2019-10-08T00:00:00"/>
    <s v="Octubre"/>
    <d v="2019-10-08T00:00:00"/>
    <s v="Octubre - Diciembre"/>
    <n v="0"/>
    <n v="1"/>
    <s v="JORGE TORRES"/>
    <s v="Cerrado"/>
    <s v="Octubre"/>
    <s v="Cerrado"/>
    <b v="1"/>
    <x v="0"/>
    <x v="0"/>
  </r>
  <r>
    <n v="63"/>
    <n v="19476"/>
    <s v="Tramitar Peticiones"/>
    <d v="2019-10-08T00:00:00"/>
    <s v="Octubre"/>
    <d v="2019-10-08T00:00:00"/>
    <s v="Octubre - Diciembre"/>
    <n v="0"/>
    <n v="1"/>
    <s v="Andrea carolina Jiménez Arévalo"/>
    <s v="Cerrado"/>
    <s v="Octubre"/>
    <s v="Cerrado"/>
    <b v="1"/>
    <x v="0"/>
    <x v="0"/>
  </r>
  <r>
    <n v="64"/>
    <n v="19477"/>
    <s v="Tramitar Peticiones"/>
    <d v="2019-10-08T00:00:00"/>
    <s v="Octubre"/>
    <d v="2019-10-08T00:00:00"/>
    <s v="Octubre - Diciembre"/>
    <n v="0"/>
    <n v="1"/>
    <s v="Isabel Cristina Escobar Arellano"/>
    <s v="Cerrado"/>
    <s v="Octubre"/>
    <s v="Cerrado"/>
    <b v="1"/>
    <x v="0"/>
    <x v="0"/>
  </r>
  <r>
    <n v="65"/>
    <n v="19478"/>
    <s v="Tramitar Queja"/>
    <d v="2019-10-08T00:00:00"/>
    <s v="Octubre"/>
    <d v="2019-10-22T00:00:00"/>
    <s v="Octubre - Diciembre"/>
    <n v="14"/>
    <n v="11"/>
    <s v="María paulina Tamayo hoyos"/>
    <s v="Cerrado"/>
    <s v="Octubre"/>
    <s v="Cerrado"/>
    <b v="1"/>
    <x v="0"/>
    <x v="0"/>
  </r>
  <r>
    <n v="66"/>
    <n v="19479"/>
    <s v="Tramitar Queja"/>
    <d v="2019-10-08T00:00:00"/>
    <s v="Octubre"/>
    <d v="2019-10-22T00:00:00"/>
    <s v="Octubre - Diciembre"/>
    <n v="14"/>
    <n v="11"/>
    <s v="juan camilo mesa"/>
    <s v="Cerrado"/>
    <s v="Octubre"/>
    <s v="Cerrado"/>
    <b v="1"/>
    <x v="0"/>
    <x v="0"/>
  </r>
  <r>
    <n v="67"/>
    <n v="19480"/>
    <s v="Tramitar Queja"/>
    <d v="2019-10-08T00:00:00"/>
    <s v="Octubre"/>
    <d v="2019-10-09T00:00:00"/>
    <s v="Octubre - Diciembre"/>
    <n v="1"/>
    <n v="2"/>
    <s v="edgar rodriguez"/>
    <s v="Cerrado"/>
    <s v="Octubre"/>
    <s v="Cerrado"/>
    <b v="1"/>
    <x v="0"/>
    <x v="0"/>
  </r>
  <r>
    <n v="68"/>
    <n v="19481"/>
    <s v="Tramitar Queja"/>
    <d v="2019-10-08T00:00:00"/>
    <s v="Octubre"/>
    <d v="2019-10-22T00:00:00"/>
    <s v="Octubre - Diciembre"/>
    <n v="14"/>
    <n v="11"/>
    <s v="SANDRA PATRICIA SANTOS"/>
    <s v="Cerrado"/>
    <s v="Octubre"/>
    <s v="Cerrado"/>
    <b v="1"/>
    <x v="0"/>
    <x v="0"/>
  </r>
  <r>
    <n v="69"/>
    <n v="19482"/>
    <s v="Tramitar Reclamo"/>
    <d v="2019-10-09T00:00:00"/>
    <s v="Octubre"/>
    <d v="2019-10-22T00:00:00"/>
    <s v="Octubre - Diciembre"/>
    <n v="13"/>
    <n v="10"/>
    <s v="Valentina Vasco Cardona"/>
    <s v="Cerrado"/>
    <s v="Octubre"/>
    <s v="Cerrado"/>
    <b v="1"/>
    <x v="0"/>
    <x v="0"/>
  </r>
  <r>
    <n v="70"/>
    <n v="19483"/>
    <s v="Tramitar Peticiones"/>
    <d v="2019-10-09T00:00:00"/>
    <s v="Octubre"/>
    <d v="2019-10-09T00:00:00"/>
    <s v="Octubre - Diciembre"/>
    <n v="0"/>
    <n v="1"/>
    <s v="martha benavides"/>
    <s v="Cerrado"/>
    <s v="Octubre"/>
    <s v="Cerrado"/>
    <b v="1"/>
    <x v="0"/>
    <x v="0"/>
  </r>
  <r>
    <n v="71"/>
    <n v="19484"/>
    <s v="Tramitar Peticiones"/>
    <d v="2019-10-09T00:00:00"/>
    <s v="Octubre"/>
    <d v="2019-10-09T00:00:00"/>
    <s v="Octubre - Diciembre"/>
    <n v="0"/>
    <n v="1"/>
    <s v="SLENDY KATHERINE ARCINIEGAS FAJARDO"/>
    <s v="Cerrado"/>
    <s v="Octubre"/>
    <s v="Cerrado"/>
    <b v="1"/>
    <x v="0"/>
    <x v="0"/>
  </r>
  <r>
    <n v="72"/>
    <n v="19485"/>
    <s v="Tramitar Queja"/>
    <d v="2019-10-09T00:00:00"/>
    <s v="Octubre"/>
    <d v="2019-10-22T00:00:00"/>
    <s v="Octubre - Diciembre"/>
    <n v="13"/>
    <n v="10"/>
    <s v="Adrián Jesús Ramírez Díaz"/>
    <s v="Cerrado"/>
    <s v="Octubre"/>
    <s v="Cerrado"/>
    <b v="1"/>
    <x v="0"/>
    <x v="0"/>
  </r>
  <r>
    <n v="73"/>
    <n v="19486"/>
    <s v="Tramitar Queja"/>
    <d v="2019-10-09T00:00:00"/>
    <s v="Octubre"/>
    <s v="Pendiente"/>
    <s v="Pendiente"/>
    <s v="Pendiente"/>
    <s v="Pendiente"/>
    <s v="MARCHELA DEL ROCIO CRUZ TORRES"/>
    <s v="Abierto"/>
    <s v="Pendiente"/>
    <s v="Abierto"/>
    <b v="1"/>
    <x v="1"/>
    <x v="1"/>
  </r>
  <r>
    <n v="74"/>
    <n v="19487"/>
    <s v="Tramitar Peticiones"/>
    <d v="2019-10-09T00:00:00"/>
    <s v="Octubre"/>
    <d v="2019-10-09T00:00:00"/>
    <s v="Octubre - Diciembre"/>
    <n v="0"/>
    <n v="1"/>
    <s v="Julio Ernesto Cepeda Garzón"/>
    <s v="Cerrado"/>
    <s v="Octubre"/>
    <s v="Cerrado"/>
    <b v="1"/>
    <x v="0"/>
    <x v="0"/>
  </r>
  <r>
    <n v="75"/>
    <n v="19488"/>
    <s v="Tramitar Reclamo"/>
    <d v="2019-10-09T00:00:00"/>
    <s v="Octubre"/>
    <d v="2019-10-22T00:00:00"/>
    <s v="Octubre - Diciembre"/>
    <n v="13"/>
    <n v="10"/>
    <s v="Diego Lozano"/>
    <s v="Cerrado"/>
    <s v="Octubre"/>
    <s v="Cerrado"/>
    <b v="1"/>
    <x v="0"/>
    <x v="0"/>
  </r>
  <r>
    <n v="76"/>
    <n v="19489"/>
    <s v="Tramitar Peticiones"/>
    <d v="2019-10-09T00:00:00"/>
    <s v="Octubre"/>
    <d v="2019-10-09T00:00:00"/>
    <s v="Octubre - Diciembre"/>
    <n v="0"/>
    <n v="1"/>
    <s v="MANUELA GUTIERREZ GIRALDO"/>
    <s v="Cerrado"/>
    <s v="Octubre"/>
    <s v="Cerrado"/>
    <b v="1"/>
    <x v="0"/>
    <x v="0"/>
  </r>
  <r>
    <n v="77"/>
    <n v="19490"/>
    <s v="Tramitar Queja"/>
    <d v="2019-10-09T00:00:00"/>
    <s v="Octubre"/>
    <d v="2019-10-22T00:00:00"/>
    <s v="Octubre - Diciembre"/>
    <n v="13"/>
    <n v="10"/>
    <s v="DAVID MOISES CARDONA"/>
    <s v="Cerrado"/>
    <s v="Octubre"/>
    <s v="Cerrado"/>
    <b v="1"/>
    <x v="0"/>
    <x v="0"/>
  </r>
  <r>
    <n v="78"/>
    <n v="19491"/>
    <s v="Tramitar Peticiones"/>
    <d v="2019-10-09T00:00:00"/>
    <s v="Octubre"/>
    <d v="2019-10-10T00:00:00"/>
    <s v="Octubre - Diciembre"/>
    <n v="1"/>
    <n v="2"/>
    <s v="EMMA CECILIA ROA PARRA"/>
    <s v="Cerrado"/>
    <s v="Octubre"/>
    <s v="Cerrado"/>
    <b v="1"/>
    <x v="0"/>
    <x v="0"/>
  </r>
  <r>
    <n v="79"/>
    <n v="19492"/>
    <s v="Tramitar Peticiones"/>
    <d v="2019-10-09T00:00:00"/>
    <s v="Octubre"/>
    <d v="2019-10-10T00:00:00"/>
    <s v="Octubre - Diciembre"/>
    <n v="1"/>
    <n v="2"/>
    <s v="Alberto César Beltrán Otálora"/>
    <s v="Cerrado"/>
    <s v="Octubre"/>
    <s v="Cerrado"/>
    <b v="1"/>
    <x v="0"/>
    <x v="0"/>
  </r>
  <r>
    <n v="80"/>
    <n v="19493"/>
    <s v="Tramitar Peticiones"/>
    <d v="2019-10-09T00:00:00"/>
    <s v="Octubre"/>
    <d v="2019-10-10T00:00:00"/>
    <s v="Octubre - Diciembre"/>
    <n v="1"/>
    <n v="2"/>
    <s v="Pedro Leon"/>
    <s v="Cerrado"/>
    <s v="Octubre"/>
    <s v="Cerrado"/>
    <b v="1"/>
    <x v="0"/>
    <x v="0"/>
  </r>
  <r>
    <n v="81"/>
    <n v="19494"/>
    <s v="Tramitar Queja"/>
    <d v="2019-10-09T00:00:00"/>
    <s v="Octubre"/>
    <d v="2020-01-13T00:00:00"/>
    <s v="Año 2020"/>
    <s v="No Aplica"/>
    <s v="No Aplica"/>
    <s v="GLORIA MARIA NARANJO"/>
    <s v="Cerrado"/>
    <s v="Año 2020"/>
    <s v="Cerrado"/>
    <b v="1"/>
    <x v="0"/>
    <x v="0"/>
  </r>
  <r>
    <n v="82"/>
    <n v="19495"/>
    <s v="Tramitar Peticiones"/>
    <d v="2019-10-10T00:00:00"/>
    <s v="Octubre"/>
    <d v="2019-10-10T00:00:00"/>
    <s v="Octubre - Diciembre"/>
    <n v="0"/>
    <n v="1"/>
    <s v="Carlos Andrés Betancourt Villoria"/>
    <s v="Cerrado"/>
    <s v="Octubre"/>
    <s v="Cerrado"/>
    <b v="1"/>
    <x v="0"/>
    <x v="0"/>
  </r>
  <r>
    <n v="83"/>
    <n v="19496"/>
    <s v="Tramitar Queja"/>
    <d v="2019-10-10T00:00:00"/>
    <s v="Octubre"/>
    <d v="2019-10-22T00:00:00"/>
    <s v="Octubre - Diciembre"/>
    <n v="12"/>
    <n v="9"/>
    <s v="nubia gonzalez"/>
    <s v="Cerrado"/>
    <s v="Octubre"/>
    <s v="Cerrado"/>
    <b v="1"/>
    <x v="0"/>
    <x v="0"/>
  </r>
  <r>
    <n v="84"/>
    <n v="19497"/>
    <s v="Tramitar Reclamo"/>
    <d v="2019-10-10T00:00:00"/>
    <s v="Octubre"/>
    <d v="2019-10-22T00:00:00"/>
    <s v="Octubre - Diciembre"/>
    <n v="12"/>
    <n v="9"/>
    <s v="JULIANA"/>
    <s v="Cerrado"/>
    <s v="Octubre"/>
    <s v="Cerrado"/>
    <b v="1"/>
    <x v="0"/>
    <x v="0"/>
  </r>
  <r>
    <n v="85"/>
    <n v="19498"/>
    <s v="Tramitar Peticiones"/>
    <d v="2019-10-10T00:00:00"/>
    <s v="Octubre"/>
    <d v="2019-10-11T00:00:00"/>
    <s v="Octubre - Diciembre"/>
    <n v="1"/>
    <n v="2"/>
    <s v="Diana Patricia Cespedes Morales"/>
    <s v="Cerrado"/>
    <s v="Octubre"/>
    <s v="Cerrado"/>
    <b v="1"/>
    <x v="0"/>
    <x v="0"/>
  </r>
  <r>
    <n v="86"/>
    <n v="19499"/>
    <s v="Tramitar Queja"/>
    <d v="2019-10-10T00:00:00"/>
    <s v="Octubre"/>
    <d v="2019-10-22T00:00:00"/>
    <s v="Octubre - Diciembre"/>
    <n v="12"/>
    <n v="9"/>
    <s v="EDUARD MEJIA CASTILLO"/>
    <s v="Cerrado"/>
    <s v="Octubre"/>
    <s v="Cerrado"/>
    <b v="1"/>
    <x v="0"/>
    <x v="0"/>
  </r>
  <r>
    <n v="87"/>
    <n v="19500"/>
    <s v="Tramitar Peticiones"/>
    <d v="2019-10-10T00:00:00"/>
    <s v="Octubre"/>
    <d v="2019-10-11T00:00:00"/>
    <s v="Octubre - Diciembre"/>
    <n v="1"/>
    <n v="2"/>
    <s v="Kelly Vanessa Salazar Castillo"/>
    <s v="Cerrado"/>
    <s v="Octubre"/>
    <s v="Cerrado"/>
    <b v="1"/>
    <x v="0"/>
    <x v="0"/>
  </r>
  <r>
    <n v="88"/>
    <n v="19501"/>
    <s v="Tramitar Peticiones"/>
    <d v="2019-10-10T00:00:00"/>
    <s v="Octubre"/>
    <d v="2019-10-11T00:00:00"/>
    <s v="Octubre - Diciembre"/>
    <n v="1"/>
    <n v="2"/>
    <s v="santiago diaz"/>
    <s v="Cerrado"/>
    <s v="Octubre"/>
    <s v="Cerrado"/>
    <b v="1"/>
    <x v="0"/>
    <x v="0"/>
  </r>
  <r>
    <n v="89"/>
    <n v="19502"/>
    <s v="Tramitar Peticiones"/>
    <d v="2019-10-11T00:00:00"/>
    <s v="Octubre"/>
    <d v="2019-10-11T00:00:00"/>
    <s v="Octubre - Diciembre"/>
    <n v="0"/>
    <n v="1"/>
    <s v="Renso Duvan Aponte Mendoza"/>
    <s v="Cerrado"/>
    <s v="Octubre"/>
    <s v="Cerrado"/>
    <b v="1"/>
    <x v="0"/>
    <x v="0"/>
  </r>
  <r>
    <n v="90"/>
    <n v="19503"/>
    <s v="Tramitar Peticiones"/>
    <d v="2019-10-11T00:00:00"/>
    <s v="Octubre"/>
    <d v="2019-10-11T00:00:00"/>
    <s v="Octubre - Diciembre"/>
    <n v="0"/>
    <n v="1"/>
    <s v="ANDREA CARDENAS"/>
    <s v="Cerrado"/>
    <s v="Octubre"/>
    <s v="Cerrado"/>
    <b v="1"/>
    <x v="0"/>
    <x v="0"/>
  </r>
  <r>
    <n v="91"/>
    <n v="19504"/>
    <s v="Tramitar Peticiones"/>
    <d v="2019-10-11T00:00:00"/>
    <s v="Octubre"/>
    <d v="2019-10-11T00:00:00"/>
    <s v="Octubre - Diciembre"/>
    <n v="0"/>
    <n v="1"/>
    <s v="MYRIAM CAICEDO"/>
    <s v="Cerrado"/>
    <s v="Octubre"/>
    <s v="Cerrado"/>
    <b v="1"/>
    <x v="0"/>
    <x v="0"/>
  </r>
  <r>
    <n v="92"/>
    <n v="19505"/>
    <s v="Tramitar Queja"/>
    <d v="2019-10-11T00:00:00"/>
    <s v="Octubre"/>
    <d v="2019-10-22T00:00:00"/>
    <s v="Octubre - Diciembre"/>
    <n v="11"/>
    <n v="8"/>
    <s v="SERVICIOS MEDICOS CONFIABLES S.A.S."/>
    <s v="Cerrado"/>
    <s v="Octubre"/>
    <s v="Cerrado"/>
    <b v="1"/>
    <x v="0"/>
    <x v="0"/>
  </r>
  <r>
    <n v="93"/>
    <n v="19506"/>
    <s v="Tramitar Peticiones"/>
    <d v="2019-10-11T00:00:00"/>
    <s v="Octubre"/>
    <d v="2019-10-11T00:00:00"/>
    <s v="Octubre - Diciembre"/>
    <n v="0"/>
    <n v="1"/>
    <s v="CRISTIAN CAMILO MUÑOZ PATIÑO"/>
    <s v="Cerrado"/>
    <s v="Octubre"/>
    <s v="Cerrado"/>
    <b v="1"/>
    <x v="0"/>
    <x v="0"/>
  </r>
  <r>
    <n v="94"/>
    <n v="19507"/>
    <s v="Tramitar Queja"/>
    <d v="2019-10-11T00:00:00"/>
    <s v="Octubre"/>
    <d v="2019-10-22T00:00:00"/>
    <s v="Octubre - Diciembre"/>
    <n v="11"/>
    <n v="8"/>
    <s v="Luz Stella Altamar Caycedo"/>
    <s v="Cerrado"/>
    <s v="Octubre"/>
    <s v="Cerrado"/>
    <b v="1"/>
    <x v="0"/>
    <x v="0"/>
  </r>
  <r>
    <n v="95"/>
    <n v="19508"/>
    <s v="Tramitar Queja"/>
    <d v="2019-10-11T00:00:00"/>
    <s v="Octubre"/>
    <s v="Pendiente"/>
    <s v="Pendiente"/>
    <s v="Pendiente"/>
    <s v="Pendiente"/>
    <s v="Braian Steven Soto Roa"/>
    <s v="Abierto"/>
    <s v="Pendiente"/>
    <s v="Abierto"/>
    <b v="1"/>
    <x v="1"/>
    <x v="1"/>
  </r>
  <r>
    <n v="96"/>
    <n v="19509"/>
    <s v="Tramitar Peticiones"/>
    <d v="2019-10-11T00:00:00"/>
    <s v="Octubre"/>
    <d v="2019-10-16T00:00:00"/>
    <s v="Octubre - Diciembre"/>
    <n v="5"/>
    <n v="4"/>
    <s v="José David Velasco Giraldo"/>
    <s v="Cerrado"/>
    <s v="Octubre"/>
    <s v="Cerrado"/>
    <b v="1"/>
    <x v="0"/>
    <x v="0"/>
  </r>
  <r>
    <n v="97"/>
    <n v="19510"/>
    <s v="Tramitar Peticiones"/>
    <d v="2019-10-12T00:00:00"/>
    <s v="Octubre"/>
    <d v="2019-10-16T00:00:00"/>
    <s v="Octubre - Diciembre"/>
    <n v="4"/>
    <n v="3"/>
    <s v="JAIME OBREGON BRAVO"/>
    <s v="Cerrado"/>
    <s v="Octubre"/>
    <s v="Cerrado"/>
    <b v="1"/>
    <x v="0"/>
    <x v="0"/>
  </r>
  <r>
    <n v="98"/>
    <n v="19511"/>
    <s v="Tramitar Queja"/>
    <d v="2019-10-12T00:00:00"/>
    <s v="Octubre"/>
    <d v="2019-10-24T00:00:00"/>
    <s v="Octubre - Diciembre"/>
    <n v="12"/>
    <n v="9"/>
    <s v="ricardo andres parra gaona"/>
    <s v="Cerrado"/>
    <s v="Octubre"/>
    <s v="Cerrado"/>
    <b v="1"/>
    <x v="0"/>
    <x v="0"/>
  </r>
  <r>
    <n v="99"/>
    <n v="19512"/>
    <s v="Tramitar Peticiones"/>
    <d v="2019-10-14T00:00:00"/>
    <s v="Octubre"/>
    <d v="2019-10-16T00:00:00"/>
    <s v="Octubre - Diciembre"/>
    <n v="2"/>
    <n v="3"/>
    <s v="Camilo Andrés Franco Castillo"/>
    <s v="Cerrado"/>
    <s v="Octubre"/>
    <s v="Cerrado"/>
    <b v="1"/>
    <x v="0"/>
    <x v="0"/>
  </r>
  <r>
    <n v="100"/>
    <n v="19513"/>
    <s v="Tramitar Queja"/>
    <d v="2019-10-15T00:00:00"/>
    <s v="Octubre"/>
    <d v="2020-02-19T00:00:00"/>
    <s v="Año 2020"/>
    <s v="No Aplica"/>
    <s v="No Aplica"/>
    <s v="Anderson Fernando Castillo Sevillano"/>
    <s v="Cerrado"/>
    <s v="Año 2020"/>
    <s v="Cerrado"/>
    <b v="1"/>
    <x v="0"/>
    <x v="0"/>
  </r>
  <r>
    <n v="101"/>
    <n v="19514"/>
    <s v="Tramitar Peticiones"/>
    <d v="2019-10-15T00:00:00"/>
    <s v="Octubre"/>
    <d v="2019-10-16T00:00:00"/>
    <s v="Octubre - Diciembre"/>
    <n v="1"/>
    <n v="2"/>
    <s v="ANA MARIA MONTOYA"/>
    <s v="Cerrado"/>
    <s v="Octubre"/>
    <s v="Cerrado"/>
    <b v="1"/>
    <x v="0"/>
    <x v="0"/>
  </r>
  <r>
    <n v="102"/>
    <n v="19515"/>
    <s v="Tramitar Peticiones"/>
    <d v="2019-10-15T00:00:00"/>
    <s v="Octubre"/>
    <d v="2019-10-16T00:00:00"/>
    <s v="Octubre - Diciembre"/>
    <n v="1"/>
    <n v="2"/>
    <s v="JUAN CARLOS PARRA RINCON"/>
    <s v="Cerrado"/>
    <s v="Octubre"/>
    <s v="Cerrado"/>
    <b v="1"/>
    <x v="0"/>
    <x v="0"/>
  </r>
  <r>
    <n v="103"/>
    <n v="19516"/>
    <s v="Tramitar Queja"/>
    <d v="2019-10-15T00:00:00"/>
    <s v="Octubre"/>
    <d v="2019-10-22T00:00:00"/>
    <s v="Octubre - Diciembre"/>
    <n v="7"/>
    <n v="6"/>
    <s v="CRISTIAN CAMILO SALAZAR GALLEGO"/>
    <s v="Cerrado"/>
    <s v="Octubre"/>
    <s v="Cerrado"/>
    <b v="1"/>
    <x v="0"/>
    <x v="0"/>
  </r>
  <r>
    <n v="104"/>
    <n v="19517"/>
    <s v="Tramitar Peticiones"/>
    <d v="2019-10-15T00:00:00"/>
    <s v="Octubre"/>
    <d v="2019-10-16T00:00:00"/>
    <s v="Octubre - Diciembre"/>
    <n v="1"/>
    <n v="2"/>
    <s v="CRISTIAN CAMILO SALAZAR GALLEGO"/>
    <s v="Cerrado"/>
    <s v="Octubre"/>
    <s v="Cerrado"/>
    <b v="1"/>
    <x v="0"/>
    <x v="0"/>
  </r>
  <r>
    <n v="105"/>
    <n v="19518"/>
    <s v="Tramitar Queja"/>
    <d v="2019-10-15T00:00:00"/>
    <s v="Octubre"/>
    <d v="2019-10-17T00:00:00"/>
    <s v="Octubre - Diciembre"/>
    <n v="2"/>
    <n v="3"/>
    <s v="jimmy nieto osorio"/>
    <s v="Cerrado"/>
    <s v="Octubre"/>
    <s v="Cerrado"/>
    <b v="1"/>
    <x v="0"/>
    <x v="0"/>
  </r>
  <r>
    <n v="106"/>
    <n v="19519"/>
    <s v="Tramitar Queja"/>
    <d v="2019-10-15T00:00:00"/>
    <s v="Octubre"/>
    <s v="Pendiente"/>
    <s v="Pendiente"/>
    <s v="Pendiente"/>
    <s v="Pendiente"/>
    <s v="nurian perez calvo"/>
    <s v="Abierto"/>
    <s v="Pendiente"/>
    <s v="Abierto"/>
    <b v="1"/>
    <x v="1"/>
    <x v="1"/>
  </r>
  <r>
    <n v="107"/>
    <n v="19520"/>
    <s v="Tramitar Reclamo"/>
    <d v="2019-10-15T00:00:00"/>
    <s v="Octubre"/>
    <d v="2019-10-24T00:00:00"/>
    <s v="Octubre - Diciembre"/>
    <n v="9"/>
    <n v="8"/>
    <s v="Fabio Adolfo Ceballes Cuenca"/>
    <s v="Cerrado"/>
    <s v="Octubre"/>
    <s v="Cerrado"/>
    <b v="1"/>
    <x v="0"/>
    <x v="0"/>
  </r>
  <r>
    <n v="108"/>
    <n v="19521"/>
    <s v="Tramitar Peticiones"/>
    <d v="2019-10-15T00:00:00"/>
    <s v="Octubre"/>
    <d v="2019-10-16T00:00:00"/>
    <s v="Octubre - Diciembre"/>
    <n v="1"/>
    <n v="2"/>
    <s v="CESAR ADOLFO ROJAS HUERTAS"/>
    <s v="Cerrado"/>
    <s v="Octubre"/>
    <s v="Cerrado"/>
    <b v="1"/>
    <x v="0"/>
    <x v="0"/>
  </r>
  <r>
    <n v="109"/>
    <n v="19522"/>
    <s v="Tramitar Peticiones"/>
    <d v="2019-10-15T00:00:00"/>
    <s v="Octubre"/>
    <d v="2019-10-16T00:00:00"/>
    <s v="Octubre - Diciembre"/>
    <n v="1"/>
    <n v="2"/>
    <s v="LUIS ERNESTO RAMIREZ HERNANDEZ"/>
    <s v="Cerrado"/>
    <s v="Octubre"/>
    <s v="Cerrado"/>
    <b v="1"/>
    <x v="0"/>
    <x v="0"/>
  </r>
  <r>
    <n v="110"/>
    <n v="19523"/>
    <s v="Asignar Sugerencia"/>
    <d v="2019-10-15T00:00:00"/>
    <s v="Octubre"/>
    <d v="2020-02-04T00:00:00"/>
    <s v="Año 2020"/>
    <s v="No Aplica"/>
    <s v="No Aplica"/>
    <s v="KAREN DAYANA RIVERA GELVEZ"/>
    <s v="Cerrado"/>
    <s v="Año 2020"/>
    <s v="Cerrado"/>
    <b v="1"/>
    <x v="0"/>
    <x v="0"/>
  </r>
  <r>
    <n v="111"/>
    <n v="19524"/>
    <s v="Tramitar Peticiones"/>
    <d v="2019-10-15T00:00:00"/>
    <s v="Octubre"/>
    <d v="2019-10-16T00:00:00"/>
    <s v="Octubre - Diciembre"/>
    <n v="1"/>
    <n v="2"/>
    <s v="Camilo Andrés Franco Castillo"/>
    <s v="Cerrado"/>
    <s v="Octubre"/>
    <s v="Cerrado"/>
    <b v="1"/>
    <x v="0"/>
    <x v="0"/>
  </r>
  <r>
    <n v="112"/>
    <n v="19525"/>
    <s v="Tramitar Reclamo"/>
    <d v="2019-10-16T00:00:00"/>
    <s v="Octubre"/>
    <s v="Pendiente"/>
    <s v="Pendiente"/>
    <s v="Pendiente"/>
    <s v="Pendiente"/>
    <s v="hector hernan lara zamora"/>
    <s v="Abierto"/>
    <s v="Pendiente"/>
    <s v="Abierto"/>
    <b v="1"/>
    <x v="1"/>
    <x v="1"/>
  </r>
  <r>
    <n v="113"/>
    <n v="19526"/>
    <s v="Tramitar Peticiones"/>
    <d v="2019-10-16T00:00:00"/>
    <s v="Octubre"/>
    <d v="2019-10-16T00:00:00"/>
    <s v="Octubre - Diciembre"/>
    <n v="0"/>
    <n v="1"/>
    <s v="Diana Lorena Bautista Pedraza"/>
    <s v="Cerrado"/>
    <s v="Octubre"/>
    <s v="Cerrado"/>
    <b v="1"/>
    <x v="0"/>
    <x v="0"/>
  </r>
  <r>
    <n v="114"/>
    <n v="19527"/>
    <s v="Tramitar Peticiones"/>
    <d v="2019-10-16T00:00:00"/>
    <s v="Octubre"/>
    <d v="2019-10-16T00:00:00"/>
    <s v="Octubre - Diciembre"/>
    <n v="0"/>
    <n v="1"/>
    <s v="johan sebastian bermont correa"/>
    <s v="Cerrado"/>
    <s v="Octubre"/>
    <s v="Cerrado"/>
    <b v="1"/>
    <x v="0"/>
    <x v="0"/>
  </r>
  <r>
    <n v="115"/>
    <n v="19528"/>
    <s v="Tramitar Peticiones"/>
    <d v="2019-10-16T00:00:00"/>
    <s v="Octubre"/>
    <d v="2019-10-16T00:00:00"/>
    <s v="Octubre - Diciembre"/>
    <n v="0"/>
    <n v="1"/>
    <s v="FERNANDO TOCASUCHE"/>
    <s v="Cerrado"/>
    <s v="Octubre"/>
    <s v="Cerrado"/>
    <b v="1"/>
    <x v="0"/>
    <x v="0"/>
  </r>
  <r>
    <n v="116"/>
    <n v="19529"/>
    <s v="Tramitar Reclamo"/>
    <d v="2019-10-16T00:00:00"/>
    <s v="Octubre"/>
    <d v="2019-10-24T00:00:00"/>
    <s v="Octubre - Diciembre"/>
    <n v="8"/>
    <n v="7"/>
    <s v="Monica Ramirez Duque"/>
    <s v="Cerrado"/>
    <s v="Octubre"/>
    <s v="Cerrado"/>
    <b v="1"/>
    <x v="0"/>
    <x v="0"/>
  </r>
  <r>
    <n v="117"/>
    <n v="19530"/>
    <s v="Tramitar Queja"/>
    <d v="2019-10-16T00:00:00"/>
    <s v="Octubre"/>
    <s v="Pendiente"/>
    <s v="Pendiente"/>
    <s v="Pendiente"/>
    <s v="Pendiente"/>
    <s v="Maria Cecilia Cristancho"/>
    <s v="Abierto"/>
    <s v="Pendiente"/>
    <s v="Abierto"/>
    <b v="1"/>
    <x v="1"/>
    <x v="1"/>
  </r>
  <r>
    <n v="118"/>
    <n v="19531"/>
    <s v="Tramitar Queja"/>
    <d v="2019-10-16T00:00:00"/>
    <s v="Octubre"/>
    <d v="2019-10-24T00:00:00"/>
    <s v="Octubre - Diciembre"/>
    <n v="8"/>
    <n v="7"/>
    <s v="CESAR AUGUSTO CAMELO RAMOS"/>
    <s v="Cerrado"/>
    <s v="Octubre"/>
    <s v="Cerrado"/>
    <b v="1"/>
    <x v="0"/>
    <x v="0"/>
  </r>
  <r>
    <n v="119"/>
    <n v="19532"/>
    <s v="Tramitar Peticiones"/>
    <d v="2019-10-16T00:00:00"/>
    <s v="Octubre"/>
    <d v="2019-10-17T00:00:00"/>
    <s v="Octubre - Diciembre"/>
    <n v="1"/>
    <n v="2"/>
    <s v="ANYTA CAMILA MOSQUERA BETANCOURT"/>
    <s v="Cerrado"/>
    <s v="Octubre"/>
    <s v="Cerrado"/>
    <b v="1"/>
    <x v="0"/>
    <x v="0"/>
  </r>
  <r>
    <n v="120"/>
    <n v="19533"/>
    <s v="Tramitar Reclamo"/>
    <d v="2019-10-16T00:00:00"/>
    <s v="Octubre"/>
    <d v="2019-10-17T00:00:00"/>
    <s v="Octubre - Diciembre"/>
    <n v="1"/>
    <n v="2"/>
    <s v="MALDONADO PAJARO NESTOR"/>
    <s v="Cerrado"/>
    <s v="Octubre"/>
    <s v="Cerrado"/>
    <b v="1"/>
    <x v="0"/>
    <x v="0"/>
  </r>
  <r>
    <n v="121"/>
    <n v="19534"/>
    <s v="Tramitar Queja"/>
    <d v="2019-10-17T00:00:00"/>
    <s v="Octubre"/>
    <d v="2019-10-29T00:00:00"/>
    <s v="Octubre - Diciembre"/>
    <n v="12"/>
    <n v="9"/>
    <s v="Katerine Johann Berrocal trocha"/>
    <s v="Cerrado"/>
    <s v="Octubre"/>
    <s v="Cerrado"/>
    <b v="1"/>
    <x v="0"/>
    <x v="0"/>
  </r>
  <r>
    <n v="122"/>
    <n v="19535"/>
    <s v="Tramitar Peticiones"/>
    <d v="2019-10-17T00:00:00"/>
    <s v="Octubre"/>
    <d v="2019-10-17T00:00:00"/>
    <s v="Octubre - Diciembre"/>
    <n v="0"/>
    <n v="1"/>
    <s v="KAREN ANDREA HOME CHAVARRO"/>
    <s v="Cerrado"/>
    <s v="Octubre"/>
    <s v="Cerrado"/>
    <b v="1"/>
    <x v="0"/>
    <x v="0"/>
  </r>
  <r>
    <n v="123"/>
    <n v="19536"/>
    <s v="Tramitar Queja"/>
    <d v="2019-10-17T00:00:00"/>
    <s v="Octubre"/>
    <s v="Pendiente"/>
    <s v="Pendiente"/>
    <s v="Pendiente"/>
    <s v="Pendiente"/>
    <s v="luis eduardo"/>
    <s v="Abierto"/>
    <s v="Pendiente"/>
    <s v="Abierto"/>
    <b v="1"/>
    <x v="1"/>
    <x v="1"/>
  </r>
  <r>
    <n v="124"/>
    <n v="19537"/>
    <s v="Tramitar Queja"/>
    <d v="2019-10-17T00:00:00"/>
    <s v="Octubre"/>
    <d v="2019-10-29T00:00:00"/>
    <s v="Octubre - Diciembre"/>
    <n v="12"/>
    <n v="9"/>
    <s v="marco tulio murillo"/>
    <s v="Cerrado"/>
    <s v="Octubre"/>
    <s v="Cerrado"/>
    <b v="1"/>
    <x v="0"/>
    <x v="0"/>
  </r>
  <r>
    <n v="125"/>
    <n v="19538"/>
    <s v="Tramitar Queja"/>
    <d v="2019-10-17T00:00:00"/>
    <s v="Octubre"/>
    <d v="2019-10-25T00:00:00"/>
    <s v="Octubre - Diciembre"/>
    <n v="8"/>
    <n v="7"/>
    <s v="MITZZI RIAÑO"/>
    <s v="Cerrado"/>
    <s v="Octubre"/>
    <s v="Cerrado"/>
    <b v="1"/>
    <x v="0"/>
    <x v="0"/>
  </r>
  <r>
    <n v="126"/>
    <n v="19539"/>
    <s v="Tramitar Queja"/>
    <d v="2019-10-17T00:00:00"/>
    <s v="Octubre"/>
    <s v="Pendiente"/>
    <s v="Pendiente"/>
    <s v="Pendiente"/>
    <s v="Pendiente"/>
    <s v="MITZZI RIAÑO"/>
    <s v="Abierto"/>
    <s v="Pendiente"/>
    <s v="Abierto"/>
    <b v="1"/>
    <x v="1"/>
    <x v="1"/>
  </r>
  <r>
    <n v="127"/>
    <n v="19540"/>
    <s v="Tramitar Queja"/>
    <d v="2019-10-17T00:00:00"/>
    <s v="Octubre"/>
    <d v="2019-10-29T00:00:00"/>
    <s v="Octubre - Diciembre"/>
    <n v="12"/>
    <n v="9"/>
    <s v="GARAGE GROUP S.A.S"/>
    <s v="Cerrado"/>
    <s v="Octubre"/>
    <s v="Cerrado"/>
    <b v="1"/>
    <x v="0"/>
    <x v="0"/>
  </r>
  <r>
    <n v="128"/>
    <n v="19541"/>
    <s v="Tramitar Peticiones"/>
    <d v="2019-10-17T00:00:00"/>
    <s v="Octubre"/>
    <d v="2019-10-25T00:00:00"/>
    <s v="Octubre - Diciembre"/>
    <n v="8"/>
    <n v="7"/>
    <s v="ANDRES DAZA SANCHEZ"/>
    <s v="Cerrado"/>
    <s v="Octubre"/>
    <s v="Cerrado"/>
    <b v="1"/>
    <x v="0"/>
    <x v="0"/>
  </r>
  <r>
    <n v="129"/>
    <n v="19542"/>
    <s v="Tramitar Queja"/>
    <d v="2019-10-17T00:00:00"/>
    <s v="Octubre"/>
    <d v="2019-10-22T00:00:00"/>
    <s v="Octubre - Diciembre"/>
    <n v="5"/>
    <n v="4"/>
    <s v="DAVID MOISES CARDONA"/>
    <s v="Cerrado"/>
    <s v="Octubre"/>
    <s v="Cerrado"/>
    <b v="1"/>
    <x v="0"/>
    <x v="0"/>
  </r>
  <r>
    <n v="130"/>
    <n v="19543"/>
    <s v="Tramitar Peticiones"/>
    <d v="2019-10-17T00:00:00"/>
    <s v="Octubre"/>
    <d v="2019-10-25T00:00:00"/>
    <s v="Octubre - Diciembre"/>
    <n v="8"/>
    <n v="7"/>
    <s v="NILSON MIGUEL PORRAS BAEZ"/>
    <s v="Cerrado"/>
    <s v="Octubre"/>
    <s v="Cerrado"/>
    <b v="1"/>
    <x v="0"/>
    <x v="0"/>
  </r>
  <r>
    <n v="131"/>
    <n v="19544"/>
    <s v="Tramitar Peticiones"/>
    <d v="2019-10-17T00:00:00"/>
    <s v="Octubre"/>
    <d v="2019-10-25T00:00:00"/>
    <s v="Octubre - Diciembre"/>
    <n v="8"/>
    <n v="7"/>
    <s v="karen ramirez ruiz"/>
    <s v="Cerrado"/>
    <s v="Octubre"/>
    <s v="Cerrado"/>
    <b v="1"/>
    <x v="0"/>
    <x v="0"/>
  </r>
  <r>
    <n v="132"/>
    <n v="19545"/>
    <s v="Tramitar Queja"/>
    <d v="2019-10-17T00:00:00"/>
    <s v="Octubre"/>
    <d v="2019-10-29T00:00:00"/>
    <s v="Octubre - Diciembre"/>
    <n v="12"/>
    <n v="9"/>
    <s v="Martha Irene Zea Marín"/>
    <s v="Cerrado"/>
    <s v="Octubre"/>
    <s v="Cerrado"/>
    <b v="1"/>
    <x v="0"/>
    <x v="0"/>
  </r>
  <r>
    <n v="133"/>
    <n v="19546"/>
    <s v="Tramitar Queja"/>
    <d v="2019-10-17T00:00:00"/>
    <s v="Octubre"/>
    <s v="Pendiente"/>
    <s v="Pendiente"/>
    <s v="Pendiente"/>
    <s v="Pendiente"/>
    <s v="ESTELLA TORRES LOZANO"/>
    <s v="Abierto"/>
    <s v="Pendiente"/>
    <s v="Abierto"/>
    <b v="1"/>
    <x v="1"/>
    <x v="1"/>
  </r>
  <r>
    <n v="134"/>
    <n v="19547"/>
    <s v="Tramitar Peticiones"/>
    <d v="2019-10-18T00:00:00"/>
    <s v="Octubre"/>
    <d v="2019-10-25T00:00:00"/>
    <s v="Octubre - Diciembre"/>
    <n v="7"/>
    <n v="6"/>
    <s v="JUAN CARLOS SOLARTE CUJAR"/>
    <s v="Cerrado"/>
    <s v="Octubre"/>
    <s v="Cerrado"/>
    <b v="1"/>
    <x v="0"/>
    <x v="0"/>
  </r>
  <r>
    <n v="135"/>
    <n v="19548"/>
    <s v="Tramitar Peticiones"/>
    <d v="2019-10-18T00:00:00"/>
    <s v="Octubre"/>
    <d v="2019-10-25T00:00:00"/>
    <s v="Octubre - Diciembre"/>
    <n v="7"/>
    <n v="6"/>
    <s v="Alejandra Laverde Acevedo"/>
    <s v="Cerrado"/>
    <s v="Octubre"/>
    <s v="Cerrado"/>
    <b v="1"/>
    <x v="0"/>
    <x v="0"/>
  </r>
  <r>
    <n v="136"/>
    <n v="19549"/>
    <s v="Tramitar Queja"/>
    <d v="2019-10-18T00:00:00"/>
    <s v="Octubre"/>
    <d v="2019-10-29T00:00:00"/>
    <s v="Octubre - Diciembre"/>
    <n v="11"/>
    <n v="8"/>
    <s v="Carlos farelo ponzon"/>
    <s v="Cerrado"/>
    <s v="Octubre"/>
    <s v="Cerrado"/>
    <b v="1"/>
    <x v="0"/>
    <x v="0"/>
  </r>
  <r>
    <n v="137"/>
    <n v="19550"/>
    <s v="Tramitar Peticiones"/>
    <d v="2019-10-18T00:00:00"/>
    <s v="Octubre"/>
    <d v="2019-10-25T00:00:00"/>
    <s v="Octubre - Diciembre"/>
    <n v="7"/>
    <n v="6"/>
    <s v="laura natalia gil vega"/>
    <s v="Cerrado"/>
    <s v="Octubre"/>
    <s v="Cerrado"/>
    <b v="1"/>
    <x v="0"/>
    <x v="0"/>
  </r>
  <r>
    <n v="138"/>
    <n v="19551"/>
    <s v="Tramitar Reclamo"/>
    <d v="2019-10-18T00:00:00"/>
    <s v="Octubre"/>
    <d v="2019-10-29T00:00:00"/>
    <s v="Octubre - Diciembre"/>
    <n v="11"/>
    <n v="8"/>
    <s v="Martín Castro Diaz"/>
    <s v="Cerrado"/>
    <s v="Octubre"/>
    <s v="Cerrado"/>
    <b v="1"/>
    <x v="0"/>
    <x v="0"/>
  </r>
  <r>
    <n v="139"/>
    <n v="19552"/>
    <s v="Tramitar Reclamo"/>
    <d v="2019-10-18T00:00:00"/>
    <s v="Octubre"/>
    <d v="2019-10-29T00:00:00"/>
    <s v="Octubre - Diciembre"/>
    <n v="11"/>
    <n v="8"/>
    <s v="hector Guillermo Echeverry Rivera"/>
    <s v="Cerrado"/>
    <s v="Octubre"/>
    <s v="Cerrado"/>
    <b v="1"/>
    <x v="0"/>
    <x v="0"/>
  </r>
  <r>
    <n v="140"/>
    <n v="19553"/>
    <s v="Tramitar Peticiones"/>
    <d v="2019-10-18T00:00:00"/>
    <s v="Octubre"/>
    <d v="2019-10-25T00:00:00"/>
    <s v="Octubre - Diciembre"/>
    <n v="7"/>
    <n v="6"/>
    <s v="NICOLAS PARRA"/>
    <s v="Cerrado"/>
    <s v="Octubre"/>
    <s v="Cerrado"/>
    <b v="1"/>
    <x v="0"/>
    <x v="0"/>
  </r>
  <r>
    <n v="141"/>
    <n v="19554"/>
    <s v="Tramitar Queja"/>
    <d v="2019-10-19T00:00:00"/>
    <s v="Octubre"/>
    <d v="2019-10-29T00:00:00"/>
    <s v="Octubre - Diciembre"/>
    <n v="10"/>
    <n v="7"/>
    <s v="JUAN"/>
    <s v="Cerrado"/>
    <s v="Octubre"/>
    <s v="Cerrado"/>
    <b v="1"/>
    <x v="0"/>
    <x v="0"/>
  </r>
  <r>
    <n v="142"/>
    <n v="19555"/>
    <s v="Tramitar Peticiones"/>
    <d v="2019-10-20T00:00:00"/>
    <s v="Octubre"/>
    <d v="2019-10-25T00:00:00"/>
    <s v="Octubre - Diciembre"/>
    <n v="5"/>
    <n v="5"/>
    <s v="Beatriz Bustamante"/>
    <s v="Cerrado"/>
    <s v="Octubre"/>
    <s v="Cerrado"/>
    <b v="1"/>
    <x v="0"/>
    <x v="0"/>
  </r>
  <r>
    <n v="143"/>
    <n v="19556"/>
    <s v="Tramitar Peticiones"/>
    <d v="2019-10-20T00:00:00"/>
    <s v="Octubre"/>
    <d v="2019-10-25T00:00:00"/>
    <s v="Octubre - Diciembre"/>
    <n v="5"/>
    <n v="5"/>
    <s v="Camilo Andrés Franco Castillo"/>
    <s v="Cerrado"/>
    <s v="Octubre"/>
    <s v="Cerrado"/>
    <b v="1"/>
    <x v="0"/>
    <x v="0"/>
  </r>
  <r>
    <n v="144"/>
    <n v="19557"/>
    <s v="Asignar Sugerencia"/>
    <d v="2019-10-20T00:00:00"/>
    <s v="Octubre"/>
    <s v="Pendiente"/>
    <s v="Pendiente"/>
    <s v="Pendiente"/>
    <s v="Pendiente"/>
    <s v="GUSTAVO BUSTOS"/>
    <s v="Abierto"/>
    <s v="Pendiente"/>
    <s v="Abierto"/>
    <b v="1"/>
    <x v="1"/>
    <x v="1"/>
  </r>
  <r>
    <n v="145"/>
    <n v="19558"/>
    <s v="Tramitar Peticiones"/>
    <d v="2019-10-20T00:00:00"/>
    <s v="Octubre"/>
    <d v="2019-10-25T00:00:00"/>
    <s v="Octubre - Diciembre"/>
    <n v="5"/>
    <n v="5"/>
    <s v="GUSTAVO BUSTOS"/>
    <s v="Cerrado"/>
    <s v="Octubre"/>
    <s v="Cerrado"/>
    <b v="1"/>
    <x v="0"/>
    <x v="0"/>
  </r>
  <r>
    <n v="146"/>
    <n v="19559"/>
    <s v="Tramitar Queja"/>
    <d v="2019-10-21T00:00:00"/>
    <s v="Octubre"/>
    <d v="2019-10-29T00:00:00"/>
    <s v="Octubre - Diciembre"/>
    <n v="8"/>
    <n v="7"/>
    <s v="Héctor Ordóñez D"/>
    <s v="Cerrado"/>
    <s v="Octubre"/>
    <s v="Cerrado"/>
    <b v="1"/>
    <x v="0"/>
    <x v="0"/>
  </r>
  <r>
    <n v="147"/>
    <n v="19560"/>
    <s v="Tramitar Peticiones"/>
    <d v="2019-10-21T00:00:00"/>
    <s v="Octubre"/>
    <d v="2019-10-25T00:00:00"/>
    <s v="Octubre - Diciembre"/>
    <n v="4"/>
    <n v="5"/>
    <s v="CRISTINA GAVILANES"/>
    <s v="Cerrado"/>
    <s v="Octubre"/>
    <s v="Cerrado"/>
    <b v="1"/>
    <x v="0"/>
    <x v="0"/>
  </r>
  <r>
    <n v="148"/>
    <n v="19561"/>
    <s v="Tramitar Queja"/>
    <d v="2019-10-21T00:00:00"/>
    <s v="Octubre"/>
    <s v="Pendiente"/>
    <s v="Pendiente"/>
    <s v="Pendiente"/>
    <s v="Pendiente"/>
    <s v="Braulio Martin Zorrilla Castillo"/>
    <s v="Abierto"/>
    <s v="Pendiente"/>
    <s v="Abierto"/>
    <b v="1"/>
    <x v="1"/>
    <x v="1"/>
  </r>
  <r>
    <n v="149"/>
    <n v="19562"/>
    <s v="Tramitar Queja"/>
    <d v="2019-10-21T00:00:00"/>
    <s v="Octubre"/>
    <d v="2019-10-29T00:00:00"/>
    <s v="Octubre - Diciembre"/>
    <n v="8"/>
    <n v="7"/>
    <s v="willy fernando perez benavides"/>
    <s v="Cerrado"/>
    <s v="Octubre"/>
    <s v="Cerrado"/>
    <b v="1"/>
    <x v="0"/>
    <x v="0"/>
  </r>
  <r>
    <n v="150"/>
    <n v="19563"/>
    <s v="Tramitar Peticiones"/>
    <d v="2019-10-21T00:00:00"/>
    <s v="Octubre"/>
    <d v="2019-10-25T00:00:00"/>
    <s v="Octubre - Diciembre"/>
    <n v="4"/>
    <n v="5"/>
    <s v="Christian Gomez Redondo"/>
    <s v="Cerrado"/>
    <s v="Octubre"/>
    <s v="Cerrado"/>
    <b v="1"/>
    <x v="0"/>
    <x v="0"/>
  </r>
  <r>
    <n v="151"/>
    <n v="19564"/>
    <s v="Tramitar Reclamo"/>
    <d v="2019-10-21T00:00:00"/>
    <s v="Octubre"/>
    <d v="2019-10-25T00:00:00"/>
    <s v="Octubre - Diciembre"/>
    <n v="4"/>
    <n v="5"/>
    <s v="ABELARDO ESCOBAR ROJAS"/>
    <s v="Cerrado"/>
    <s v="Octubre"/>
    <s v="Cerrado"/>
    <b v="1"/>
    <x v="0"/>
    <x v="0"/>
  </r>
  <r>
    <n v="152"/>
    <n v="19565"/>
    <s v="Tramitar Peticiones"/>
    <d v="2019-10-21T00:00:00"/>
    <s v="Octubre"/>
    <d v="2019-10-25T00:00:00"/>
    <s v="Octubre - Diciembre"/>
    <n v="4"/>
    <n v="5"/>
    <s v="MAURO HUGO SINZA GONZALEZ"/>
    <s v="Cerrado"/>
    <s v="Octubre"/>
    <s v="Cerrado"/>
    <b v="1"/>
    <x v="0"/>
    <x v="0"/>
  </r>
  <r>
    <n v="153"/>
    <n v="19566"/>
    <s v="Tramitar Peticiones"/>
    <d v="2019-10-21T00:00:00"/>
    <s v="Octubre"/>
    <d v="2019-10-25T00:00:00"/>
    <s v="Octubre - Diciembre"/>
    <n v="4"/>
    <n v="5"/>
    <s v="ALVARO QUINTERO SEPULVEDA"/>
    <s v="Cerrado"/>
    <s v="Octubre"/>
    <s v="Cerrado"/>
    <b v="1"/>
    <x v="0"/>
    <x v="0"/>
  </r>
  <r>
    <n v="154"/>
    <n v="19567"/>
    <s v="Tramitar Peticiones"/>
    <d v="2019-10-21T00:00:00"/>
    <s v="Octubre"/>
    <d v="2019-10-25T00:00:00"/>
    <s v="Octubre - Diciembre"/>
    <n v="4"/>
    <n v="5"/>
    <s v="Natalia Slendy Naranjo Ardila"/>
    <s v="Cerrado"/>
    <s v="Octubre"/>
    <s v="Cerrado"/>
    <b v="1"/>
    <x v="0"/>
    <x v="0"/>
  </r>
  <r>
    <n v="155"/>
    <n v="19568"/>
    <s v="Tramitar Queja"/>
    <d v="2019-10-21T00:00:00"/>
    <s v="Octubre"/>
    <d v="2019-11-06T00:00:00"/>
    <s v="Octubre - Diciembre"/>
    <n v="16"/>
    <n v="13"/>
    <s v="RICHARD MARTINEZ OLIVERA"/>
    <s v="Cerrado"/>
    <s v="Noviembre"/>
    <s v="Cerrado"/>
    <b v="1"/>
    <x v="0"/>
    <x v="0"/>
  </r>
  <r>
    <n v="156"/>
    <n v="19569"/>
    <s v="Tramitar Queja"/>
    <d v="2019-10-21T00:00:00"/>
    <s v="Octubre"/>
    <s v="Pendiente"/>
    <s v="Pendiente"/>
    <s v="Pendiente"/>
    <s v="Pendiente"/>
    <s v="RICHARD MARTINEZ OLIVERA"/>
    <s v="Abierto"/>
    <s v="Pendiente"/>
    <s v="Abierto"/>
    <b v="1"/>
    <x v="1"/>
    <x v="1"/>
  </r>
  <r>
    <n v="157"/>
    <n v="19570"/>
    <s v="Tramitar Peticiones"/>
    <d v="2019-10-21T00:00:00"/>
    <s v="Octubre"/>
    <d v="2019-10-25T00:00:00"/>
    <s v="Octubre - Diciembre"/>
    <n v="4"/>
    <n v="5"/>
    <s v="MARINO CASTRILLÓN"/>
    <s v="Cerrado"/>
    <s v="Octubre"/>
    <s v="Cerrado"/>
    <b v="1"/>
    <x v="0"/>
    <x v="0"/>
  </r>
  <r>
    <n v="158"/>
    <n v="19571"/>
    <s v="Tramitar Peticiones"/>
    <d v="2019-10-22T00:00:00"/>
    <s v="Octubre"/>
    <d v="2019-10-25T00:00:00"/>
    <s v="Octubre - Diciembre"/>
    <n v="3"/>
    <n v="4"/>
    <s v="Elsa Katerine Rodríguez Toro"/>
    <s v="Cerrado"/>
    <s v="Octubre"/>
    <s v="Cerrado"/>
    <b v="1"/>
    <x v="0"/>
    <x v="0"/>
  </r>
  <r>
    <n v="159"/>
    <n v="19572"/>
    <s v="Tramitar Peticiones"/>
    <d v="2019-10-22T00:00:00"/>
    <s v="Octubre"/>
    <d v="2019-10-25T00:00:00"/>
    <s v="Octubre - Diciembre"/>
    <n v="3"/>
    <n v="4"/>
    <s v="OFELIA MARIA VELEZ MEDINA"/>
    <s v="Cerrado"/>
    <s v="Octubre"/>
    <s v="Cerrado"/>
    <b v="1"/>
    <x v="0"/>
    <x v="0"/>
  </r>
  <r>
    <n v="160"/>
    <n v="19573"/>
    <s v="Tramitar Peticiones"/>
    <d v="2019-10-22T00:00:00"/>
    <s v="Octubre"/>
    <d v="2019-10-25T00:00:00"/>
    <s v="Octubre - Diciembre"/>
    <n v="3"/>
    <n v="4"/>
    <s v="TIRSO ALBERTO HILLERA DIAZ"/>
    <s v="Cerrado"/>
    <s v="Octubre"/>
    <s v="Cerrado"/>
    <b v="1"/>
    <x v="0"/>
    <x v="0"/>
  </r>
  <r>
    <n v="161"/>
    <n v="19574"/>
    <s v="Tramitar Peticiones"/>
    <d v="2019-10-22T00:00:00"/>
    <s v="Octubre"/>
    <d v="2019-10-25T00:00:00"/>
    <s v="Octubre - Diciembre"/>
    <n v="3"/>
    <n v="4"/>
    <s v="Martha Cecilia Oliveros Rodriguez"/>
    <s v="Cerrado"/>
    <s v="Octubre"/>
    <s v="Cerrado"/>
    <b v="1"/>
    <x v="0"/>
    <x v="0"/>
  </r>
  <r>
    <n v="162"/>
    <n v="19575"/>
    <s v="Tramitar Peticiones"/>
    <d v="2019-10-22T00:00:00"/>
    <s v="Octubre"/>
    <d v="2019-10-25T00:00:00"/>
    <s v="Octubre - Diciembre"/>
    <n v="3"/>
    <n v="4"/>
    <s v="Carolina Lopez Rueda"/>
    <s v="Cerrado"/>
    <s v="Octubre"/>
    <s v="Cerrado"/>
    <b v="1"/>
    <x v="0"/>
    <x v="0"/>
  </r>
  <r>
    <n v="163"/>
    <n v="19576"/>
    <s v="Tramitar Peticiones"/>
    <d v="2019-10-22T00:00:00"/>
    <s v="Octubre"/>
    <d v="2019-10-25T00:00:00"/>
    <s v="Octubre - Diciembre"/>
    <n v="3"/>
    <n v="4"/>
    <s v="JUAN EDILBERTO SALAZAR SANCHEZ"/>
    <s v="Cerrado"/>
    <s v="Octubre"/>
    <s v="Cerrado"/>
    <b v="1"/>
    <x v="0"/>
    <x v="0"/>
  </r>
  <r>
    <n v="164"/>
    <n v="19577"/>
    <s v="Tramitar Queja"/>
    <d v="2019-10-22T00:00:00"/>
    <s v="Octubre"/>
    <s v="Pendiente"/>
    <s v="Pendiente"/>
    <s v="Pendiente"/>
    <s v="Pendiente"/>
    <s v="Roberto Uribe Escobar"/>
    <s v="Abierto"/>
    <s v="Pendiente"/>
    <s v="Abierto"/>
    <b v="1"/>
    <x v="1"/>
    <x v="1"/>
  </r>
  <r>
    <n v="165"/>
    <n v="19578"/>
    <s v="Tramitar Peticiones"/>
    <d v="2019-10-22T00:00:00"/>
    <s v="Octubre"/>
    <d v="2019-10-25T00:00:00"/>
    <s v="Octubre - Diciembre"/>
    <n v="3"/>
    <n v="4"/>
    <s v="Diego Arturo Salazar Gómez"/>
    <s v="Cerrado"/>
    <s v="Octubre"/>
    <s v="Cerrado"/>
    <b v="1"/>
    <x v="0"/>
    <x v="0"/>
  </r>
  <r>
    <n v="166"/>
    <n v="19579"/>
    <s v="Tramitar Peticiones"/>
    <d v="2019-10-22T00:00:00"/>
    <s v="Octubre"/>
    <d v="2019-10-25T00:00:00"/>
    <s v="Octubre - Diciembre"/>
    <n v="3"/>
    <n v="4"/>
    <s v="U Y U ASOCIADOS"/>
    <s v="Cerrado"/>
    <s v="Octubre"/>
    <s v="Cerrado"/>
    <b v="1"/>
    <x v="0"/>
    <x v="0"/>
  </r>
  <r>
    <n v="167"/>
    <n v="19580"/>
    <s v="Tramitar Peticiones"/>
    <d v="2019-10-22T00:00:00"/>
    <s v="Octubre"/>
    <d v="2019-10-25T00:00:00"/>
    <s v="Octubre - Diciembre"/>
    <n v="3"/>
    <n v="4"/>
    <s v="EDWARD ELIAS SANZ FULA"/>
    <s v="Cerrado"/>
    <s v="Octubre"/>
    <s v="Cerrado"/>
    <b v="1"/>
    <x v="0"/>
    <x v="0"/>
  </r>
  <r>
    <n v="168"/>
    <n v="19581"/>
    <s v="Tramitar Peticiones"/>
    <d v="2019-10-22T00:00:00"/>
    <s v="Octubre"/>
    <d v="2019-10-25T00:00:00"/>
    <s v="Octubre - Diciembre"/>
    <n v="3"/>
    <n v="4"/>
    <s v="diana barbosa"/>
    <s v="Cerrado"/>
    <s v="Octubre"/>
    <s v="Cerrado"/>
    <b v="1"/>
    <x v="0"/>
    <x v="0"/>
  </r>
  <r>
    <n v="169"/>
    <n v="19582"/>
    <s v="Tramitar Queja"/>
    <d v="2019-10-23T00:00:00"/>
    <s v="Octubre"/>
    <d v="2019-11-06T00:00:00"/>
    <s v="Octubre - Diciembre"/>
    <n v="14"/>
    <n v="11"/>
    <s v="INGRID TERESA GONZALEZ"/>
    <s v="Cerrado"/>
    <s v="Noviembre"/>
    <s v="Cerrado"/>
    <b v="1"/>
    <x v="0"/>
    <x v="0"/>
  </r>
  <r>
    <n v="170"/>
    <n v="19583"/>
    <s v="Tramitar Peticiones"/>
    <d v="2019-10-23T00:00:00"/>
    <s v="Octubre"/>
    <d v="2019-10-25T00:00:00"/>
    <s v="Octubre - Diciembre"/>
    <n v="2"/>
    <n v="3"/>
    <s v="jorge luis garavito acevedo"/>
    <s v="Cerrado"/>
    <s v="Octubre"/>
    <s v="Cerrado"/>
    <b v="1"/>
    <x v="0"/>
    <x v="0"/>
  </r>
  <r>
    <n v="171"/>
    <n v="19584"/>
    <s v="Tramitar Reclamo"/>
    <d v="2019-10-23T00:00:00"/>
    <s v="Octubre"/>
    <s v="Pendiente"/>
    <s v="Pendiente"/>
    <s v="Pendiente"/>
    <s v="Pendiente"/>
    <s v="william urrego velasquez"/>
    <s v="Abierto"/>
    <s v="Pendiente"/>
    <s v="Abierto"/>
    <b v="1"/>
    <x v="1"/>
    <x v="1"/>
  </r>
  <r>
    <n v="172"/>
    <n v="19585"/>
    <s v="Tramitar Queja"/>
    <d v="2019-10-23T00:00:00"/>
    <s v="Octubre"/>
    <d v="2019-10-25T00:00:00"/>
    <s v="Octubre - Diciembre"/>
    <n v="2"/>
    <n v="3"/>
    <s v="Martha Cecilia Moreno celis"/>
    <s v="Cerrado"/>
    <s v="Octubre"/>
    <s v="Cerrado"/>
    <b v="1"/>
    <x v="0"/>
    <x v="0"/>
  </r>
  <r>
    <n v="173"/>
    <n v="19586"/>
    <s v="Tramitar Queja"/>
    <d v="2019-10-23T00:00:00"/>
    <s v="Octubre"/>
    <d v="2019-11-06T00:00:00"/>
    <s v="Octubre - Diciembre"/>
    <n v="14"/>
    <n v="11"/>
    <s v="EDUARD MEJIA CASTILLO"/>
    <s v="Cerrado"/>
    <s v="Noviembre"/>
    <s v="Cerrado"/>
    <b v="1"/>
    <x v="0"/>
    <x v="0"/>
  </r>
  <r>
    <n v="174"/>
    <n v="19587"/>
    <s v="Tramitar Peticiones"/>
    <d v="2019-10-23T00:00:00"/>
    <s v="Octubre"/>
    <d v="2019-10-25T00:00:00"/>
    <s v="Octubre - Diciembre"/>
    <n v="2"/>
    <n v="3"/>
    <s v="Alejandro José Jiménez Macías"/>
    <s v="Cerrado"/>
    <s v="Octubre"/>
    <s v="Cerrado"/>
    <b v="1"/>
    <x v="0"/>
    <x v="0"/>
  </r>
  <r>
    <n v="175"/>
    <n v="19588"/>
    <s v="Tramitar Reclamo"/>
    <d v="2019-10-23T00:00:00"/>
    <s v="Octubre"/>
    <d v="2019-11-06T00:00:00"/>
    <s v="Octubre - Diciembre"/>
    <n v="14"/>
    <n v="11"/>
    <s v="martha avendaño"/>
    <s v="Cerrado"/>
    <s v="Noviembre"/>
    <s v="Cerrado"/>
    <b v="1"/>
    <x v="0"/>
    <x v="0"/>
  </r>
  <r>
    <n v="176"/>
    <n v="19589"/>
    <s v="Tramitar Queja"/>
    <d v="2019-10-23T00:00:00"/>
    <s v="Octubre"/>
    <d v="2019-11-06T00:00:00"/>
    <s v="Octubre - Diciembre"/>
    <n v="14"/>
    <n v="11"/>
    <s v="Alba Hercilia Peña Gonzalez"/>
    <s v="Cerrado"/>
    <s v="Noviembre"/>
    <s v="Cerrado"/>
    <b v="1"/>
    <x v="0"/>
    <x v="0"/>
  </r>
  <r>
    <n v="177"/>
    <n v="19590"/>
    <s v="Tramitar Reclamo"/>
    <d v="2019-10-23T00:00:00"/>
    <s v="Octubre"/>
    <d v="2019-11-06T00:00:00"/>
    <s v="Octubre - Diciembre"/>
    <n v="14"/>
    <n v="11"/>
    <s v="jose moises lopez juyar"/>
    <s v="Cerrado"/>
    <s v="Noviembre"/>
    <s v="Cerrado"/>
    <b v="1"/>
    <x v="0"/>
    <x v="0"/>
  </r>
  <r>
    <n v="178"/>
    <n v="19591"/>
    <s v="Tramitar Peticiones"/>
    <d v="2019-10-23T00:00:00"/>
    <s v="Octubre"/>
    <d v="2019-10-25T00:00:00"/>
    <s v="Octubre - Diciembre"/>
    <n v="2"/>
    <n v="3"/>
    <s v="Fanny Marcela Yela"/>
    <s v="Cerrado"/>
    <s v="Octubre"/>
    <s v="Cerrado"/>
    <b v="1"/>
    <x v="0"/>
    <x v="0"/>
  </r>
  <r>
    <n v="179"/>
    <n v="19592"/>
    <s v="Tramitar Reclamo"/>
    <d v="2019-10-23T00:00:00"/>
    <s v="Octubre"/>
    <d v="2019-11-06T00:00:00"/>
    <s v="Octubre - Diciembre"/>
    <n v="14"/>
    <n v="11"/>
    <s v="AMPARO CAMELO ORDOÑEZ"/>
    <s v="Cerrado"/>
    <s v="Noviembre"/>
    <s v="Cerrado"/>
    <b v="1"/>
    <x v="0"/>
    <x v="0"/>
  </r>
  <r>
    <n v="180"/>
    <n v="19593"/>
    <s v="Tramitar Peticiones"/>
    <d v="2019-10-23T00:00:00"/>
    <s v="Octubre"/>
    <d v="2019-10-25T00:00:00"/>
    <s v="Octubre - Diciembre"/>
    <n v="2"/>
    <n v="3"/>
    <s v="JIMMY ALEXANDER BAUTISTA VALENCIA"/>
    <s v="Cerrado"/>
    <s v="Octubre"/>
    <s v="Cerrado"/>
    <b v="1"/>
    <x v="0"/>
    <x v="0"/>
  </r>
  <r>
    <n v="181"/>
    <n v="19594"/>
    <s v="Tramitar Peticiones"/>
    <d v="2019-10-23T00:00:00"/>
    <s v="Octubre"/>
    <d v="2019-10-25T00:00:00"/>
    <s v="Octubre - Diciembre"/>
    <n v="2"/>
    <n v="3"/>
    <s v="SHILENA PAEZ QUINTERO"/>
    <s v="Cerrado"/>
    <s v="Octubre"/>
    <s v="Cerrado"/>
    <b v="1"/>
    <x v="0"/>
    <x v="0"/>
  </r>
  <r>
    <n v="182"/>
    <n v="19595"/>
    <s v="Tramitar Reclamo"/>
    <d v="2019-10-23T00:00:00"/>
    <s v="Octubre"/>
    <d v="2019-11-06T00:00:00"/>
    <s v="Octubre - Diciembre"/>
    <n v="14"/>
    <n v="11"/>
    <s v="Gloria Isabel Avellaneda Gómez"/>
    <s v="Cerrado"/>
    <s v="Noviembre"/>
    <s v="Cerrado"/>
    <b v="1"/>
    <x v="0"/>
    <x v="0"/>
  </r>
  <r>
    <n v="183"/>
    <n v="19596"/>
    <s v="Tramitar Reclamo"/>
    <d v="2019-10-23T00:00:00"/>
    <s v="Octubre"/>
    <d v="2020-01-13T00:00:00"/>
    <s v="Año 2020"/>
    <s v="No Aplica"/>
    <s v="No Aplica"/>
    <s v="leandra marcela pineda lopez"/>
    <s v="Cerrado"/>
    <s v="Año 2020"/>
    <s v="Cerrado"/>
    <b v="1"/>
    <x v="0"/>
    <x v="0"/>
  </r>
  <r>
    <n v="184"/>
    <n v="19597"/>
    <s v="Tramitar Queja"/>
    <d v="2019-10-23T00:00:00"/>
    <s v="Octubre"/>
    <s v="Pendiente"/>
    <s v="Pendiente"/>
    <s v="Pendiente"/>
    <s v="Pendiente"/>
    <s v="Julio Durán"/>
    <s v="Abierto"/>
    <s v="Pendiente"/>
    <s v="Abierto"/>
    <b v="1"/>
    <x v="1"/>
    <x v="1"/>
  </r>
  <r>
    <n v="185"/>
    <n v="19598"/>
    <s v="Tramitar Reclamo"/>
    <d v="2019-10-23T00:00:00"/>
    <s v="Octubre"/>
    <d v="2019-11-07T00:00:00"/>
    <s v="Octubre - Diciembre"/>
    <n v="15"/>
    <n v="12"/>
    <s v="Sonia Yaqueline Rodriguez Gutierrez"/>
    <s v="Cerrado"/>
    <s v="Noviembre"/>
    <s v="Cerrado"/>
    <b v="1"/>
    <x v="0"/>
    <x v="0"/>
  </r>
  <r>
    <n v="186"/>
    <n v="19599"/>
    <s v="Tramitar Queja"/>
    <d v="2019-10-23T00:00:00"/>
    <s v="Octubre"/>
    <d v="2019-10-25T00:00:00"/>
    <s v="Octubre - Diciembre"/>
    <n v="2"/>
    <n v="3"/>
    <s v="Angie Geraldine Sierra Cifuentes"/>
    <s v="Cerrado"/>
    <s v="Octubre"/>
    <s v="Cerrado"/>
    <b v="1"/>
    <x v="0"/>
    <x v="0"/>
  </r>
  <r>
    <n v="187"/>
    <n v="19600"/>
    <s v="Asignar Sugerencia"/>
    <d v="2019-10-23T00:00:00"/>
    <s v="Octubre"/>
    <d v="2019-12-09T00:00:00"/>
    <s v="Octubre - Diciembre"/>
    <n v="47"/>
    <n v="34"/>
    <s v="AMPARO CAMELO ORDOÑEZ"/>
    <s v="Cerrado"/>
    <s v="Diciembre"/>
    <s v="Cerrado"/>
    <b v="1"/>
    <x v="0"/>
    <x v="0"/>
  </r>
  <r>
    <n v="188"/>
    <n v="19601"/>
    <s v="Tramitar Reclamo"/>
    <d v="2019-10-24T00:00:00"/>
    <s v="Octubre"/>
    <d v="2019-11-07T00:00:00"/>
    <s v="Octubre - Diciembre"/>
    <n v="14"/>
    <n v="11"/>
    <s v="Antonio Cano"/>
    <s v="Cerrado"/>
    <s v="Noviembre"/>
    <s v="Cerrado"/>
    <b v="1"/>
    <x v="0"/>
    <x v="0"/>
  </r>
  <r>
    <n v="189"/>
    <n v="19602"/>
    <s v="Tramitar Queja"/>
    <d v="2019-10-24T00:00:00"/>
    <s v="Octubre"/>
    <s v="Pendiente"/>
    <s v="Pendiente"/>
    <s v="Pendiente"/>
    <s v="Pendiente"/>
    <s v="NUBIA JOHANA SERRANO OSPINA"/>
    <s v="Abierto"/>
    <s v="Pendiente"/>
    <s v="Abierto"/>
    <b v="1"/>
    <x v="1"/>
    <x v="1"/>
  </r>
  <r>
    <n v="190"/>
    <n v="19603"/>
    <s v="Tramitar Peticiones"/>
    <d v="2019-10-24T00:00:00"/>
    <s v="Octubre"/>
    <d v="2019-10-25T00:00:00"/>
    <s v="Octubre - Diciembre"/>
    <n v="1"/>
    <n v="2"/>
    <s v="OSCAR JAVIER ACEVEDO BERMUDES"/>
    <s v="Cerrado"/>
    <s v="Octubre"/>
    <s v="Cerrado"/>
    <b v="1"/>
    <x v="0"/>
    <x v="0"/>
  </r>
  <r>
    <n v="191"/>
    <n v="19604"/>
    <s v="Tramitar Queja"/>
    <d v="2019-10-24T00:00:00"/>
    <s v="Octubre"/>
    <s v="Pendiente"/>
    <s v="Pendiente"/>
    <s v="Pendiente"/>
    <s v="Pendiente"/>
    <s v="MARIA RUBY MONTOYA DE URIBE"/>
    <s v="Abierto"/>
    <s v="Pendiente"/>
    <s v="Abierto"/>
    <b v="1"/>
    <x v="1"/>
    <x v="1"/>
  </r>
  <r>
    <n v="192"/>
    <n v="19605"/>
    <s v="Tramitar Peticiones"/>
    <d v="2019-10-24T00:00:00"/>
    <s v="Octubre"/>
    <d v="2019-10-25T00:00:00"/>
    <s v="Octubre - Diciembre"/>
    <n v="1"/>
    <n v="2"/>
    <s v="Daniela Mancera"/>
    <s v="Cerrado"/>
    <s v="Octubre"/>
    <s v="Cerrado"/>
    <b v="1"/>
    <x v="0"/>
    <x v="0"/>
  </r>
  <r>
    <n v="193"/>
    <n v="19606"/>
    <s v="Tramitar Peticiones"/>
    <d v="2019-10-24T00:00:00"/>
    <s v="Octubre"/>
    <d v="2019-10-25T00:00:00"/>
    <s v="Octubre - Diciembre"/>
    <n v="1"/>
    <n v="2"/>
    <s v="GERSON ALEXANDER VILLAMIZAR JIMENEZ"/>
    <s v="Cerrado"/>
    <s v="Octubre"/>
    <s v="Cerrado"/>
    <b v="1"/>
    <x v="0"/>
    <x v="0"/>
  </r>
  <r>
    <n v="194"/>
    <n v="19607"/>
    <s v="Tramitar Queja"/>
    <d v="2019-10-24T00:00:00"/>
    <s v="Octubre"/>
    <s v="Pendiente"/>
    <s v="Pendiente"/>
    <s v="Pendiente"/>
    <s v="Pendiente"/>
    <s v="Nestor Alonso Macias Bolivar"/>
    <s v="Abierto"/>
    <s v="Pendiente"/>
    <s v="Abierto"/>
    <b v="1"/>
    <x v="1"/>
    <x v="1"/>
  </r>
  <r>
    <n v="195"/>
    <n v="19608"/>
    <s v="Tramitar Reclamo"/>
    <d v="2019-10-24T00:00:00"/>
    <s v="Octubre"/>
    <d v="2019-11-07T00:00:00"/>
    <s v="Octubre - Diciembre"/>
    <n v="14"/>
    <n v="11"/>
    <s v="Pedro Vargas Gil"/>
    <s v="Cerrado"/>
    <s v="Noviembre"/>
    <s v="Cerrado"/>
    <b v="1"/>
    <x v="0"/>
    <x v="0"/>
  </r>
  <r>
    <n v="196"/>
    <n v="19609"/>
    <s v="Tramitar Peticiones"/>
    <d v="2019-10-24T00:00:00"/>
    <s v="Octubre"/>
    <d v="2019-10-25T00:00:00"/>
    <s v="Octubre - Diciembre"/>
    <n v="1"/>
    <n v="2"/>
    <s v="ADOLFO PATIÑO ROJAS"/>
    <s v="Cerrado"/>
    <s v="Octubre"/>
    <s v="Cerrado"/>
    <b v="1"/>
    <x v="0"/>
    <x v="0"/>
  </r>
  <r>
    <n v="197"/>
    <n v="19610"/>
    <s v="Tramitar Peticiones"/>
    <d v="2019-10-24T00:00:00"/>
    <s v="Octubre"/>
    <d v="2019-10-25T00:00:00"/>
    <s v="Octubre - Diciembre"/>
    <n v="1"/>
    <n v="2"/>
    <s v="ISABEL CRISTINA DIAZ GOMEZ"/>
    <s v="Cerrado"/>
    <s v="Octubre"/>
    <s v="Cerrado"/>
    <b v="1"/>
    <x v="0"/>
    <x v="0"/>
  </r>
  <r>
    <n v="198"/>
    <n v="19611"/>
    <s v="Tramitar Peticiones"/>
    <d v="2019-10-25T00:00:00"/>
    <s v="Octubre"/>
    <d v="2019-10-25T00:00:00"/>
    <s v="Octubre - Diciembre"/>
    <n v="0"/>
    <n v="1"/>
    <s v="Tito David Morales Hoyos"/>
    <s v="Cerrado"/>
    <s v="Octubre"/>
    <s v="Cerrado"/>
    <b v="1"/>
    <x v="0"/>
    <x v="0"/>
  </r>
  <r>
    <n v="199"/>
    <n v="19612"/>
    <s v="Tramitar Queja"/>
    <d v="2019-10-25T00:00:00"/>
    <s v="Octubre"/>
    <d v="2019-11-07T00:00:00"/>
    <s v="Octubre - Diciembre"/>
    <n v="13"/>
    <n v="10"/>
    <s v="Antonio Cano"/>
    <s v="Cerrado"/>
    <s v="Noviembre"/>
    <s v="Cerrado"/>
    <b v="1"/>
    <x v="0"/>
    <x v="0"/>
  </r>
  <r>
    <n v="200"/>
    <n v="19613"/>
    <s v="Tramitar Reclamo"/>
    <d v="2019-10-25T00:00:00"/>
    <s v="Octubre"/>
    <d v="2019-11-07T00:00:00"/>
    <s v="Octubre - Diciembre"/>
    <n v="13"/>
    <n v="10"/>
    <s v="LIZETH GUZMAN"/>
    <s v="Cerrado"/>
    <s v="Noviembre"/>
    <s v="Cerrado"/>
    <b v="1"/>
    <x v="0"/>
    <x v="0"/>
  </r>
  <r>
    <n v="201"/>
    <n v="19614"/>
    <s v="Tramitar Peticiones"/>
    <d v="2019-10-25T00:00:00"/>
    <s v="Octubre"/>
    <d v="2019-10-25T00:00:00"/>
    <s v="Octubre - Diciembre"/>
    <n v="0"/>
    <n v="1"/>
    <s v="Lesman libardo Lara luna"/>
    <s v="Cerrado"/>
    <s v="Octubre"/>
    <s v="Cerrado"/>
    <b v="1"/>
    <x v="0"/>
    <x v="0"/>
  </r>
  <r>
    <n v="202"/>
    <n v="19615"/>
    <s v="Tramitar Peticiones"/>
    <d v="2019-10-25T00:00:00"/>
    <s v="Octubre"/>
    <d v="2019-10-28T00:00:00"/>
    <s v="Octubre - Diciembre"/>
    <n v="3"/>
    <n v="2"/>
    <s v="MARLON DAVID ARCILA LARREA"/>
    <s v="Cerrado"/>
    <s v="Octubre"/>
    <s v="Cerrado"/>
    <b v="1"/>
    <x v="0"/>
    <x v="0"/>
  </r>
  <r>
    <n v="203"/>
    <n v="19616"/>
    <s v="Tramitar Peticiones"/>
    <d v="2019-10-25T00:00:00"/>
    <s v="Octubre"/>
    <d v="2019-10-25T00:00:00"/>
    <s v="Octubre - Diciembre"/>
    <n v="0"/>
    <n v="1"/>
    <s v="Elmer Baudillo Perea"/>
    <s v="Cerrado"/>
    <s v="Octubre"/>
    <s v="Cerrado"/>
    <b v="1"/>
    <x v="0"/>
    <x v="0"/>
  </r>
  <r>
    <n v="204"/>
    <n v="19617"/>
    <s v="Tramitar Queja"/>
    <d v="2019-10-26T00:00:00"/>
    <s v="Octubre"/>
    <d v="2019-11-07T00:00:00"/>
    <s v="Octubre - Diciembre"/>
    <n v="12"/>
    <n v="9"/>
    <s v="juan david mazuera villada"/>
    <s v="Cerrado"/>
    <s v="Noviembre"/>
    <s v="Cerrado"/>
    <b v="1"/>
    <x v="0"/>
    <x v="0"/>
  </r>
  <r>
    <n v="205"/>
    <n v="19618"/>
    <s v="Tramitar Queja"/>
    <d v="2019-10-26T00:00:00"/>
    <s v="Octubre"/>
    <d v="2019-11-07T00:00:00"/>
    <s v="Octubre - Diciembre"/>
    <n v="12"/>
    <n v="9"/>
    <s v="Jose Luis Alvarez Sanchez"/>
    <s v="Cerrado"/>
    <s v="Noviembre"/>
    <s v="Cerrado"/>
    <b v="1"/>
    <x v="0"/>
    <x v="0"/>
  </r>
  <r>
    <n v="206"/>
    <n v="19619"/>
    <s v="Tramitar Queja"/>
    <d v="2019-10-26T00:00:00"/>
    <s v="Octubre"/>
    <d v="2019-11-07T00:00:00"/>
    <s v="Octubre - Diciembre"/>
    <n v="12"/>
    <n v="9"/>
    <s v="Gladiz rico tellez"/>
    <s v="Cerrado"/>
    <s v="Noviembre"/>
    <s v="Cerrado"/>
    <b v="1"/>
    <x v="0"/>
    <x v="0"/>
  </r>
  <r>
    <n v="207"/>
    <n v="19620"/>
    <s v="Tramitar Peticiones"/>
    <d v="2019-10-26T00:00:00"/>
    <s v="Octubre"/>
    <d v="2019-10-29T00:00:00"/>
    <s v="Octubre - Diciembre"/>
    <n v="3"/>
    <n v="2"/>
    <s v="Carlos Enrique Gaitan Giacometto"/>
    <s v="Cerrado"/>
    <s v="Octubre"/>
    <s v="Cerrado"/>
    <b v="1"/>
    <x v="0"/>
    <x v="0"/>
  </r>
  <r>
    <n v="208"/>
    <n v="19621"/>
    <s v="Tramitar Queja"/>
    <d v="2019-10-28T00:00:00"/>
    <s v="Octubre"/>
    <d v="2019-10-28T00:00:00"/>
    <s v="Octubre - Diciembre"/>
    <n v="0"/>
    <n v="1"/>
    <s v="Edison lopez"/>
    <s v="Cerrado"/>
    <s v="Octubre"/>
    <s v="Cerrado"/>
    <b v="1"/>
    <x v="0"/>
    <x v="0"/>
  </r>
  <r>
    <n v="209"/>
    <n v="19622"/>
    <s v="Tramitar Queja"/>
    <d v="2019-10-28T00:00:00"/>
    <s v="Octubre"/>
    <s v="Pendiente"/>
    <s v="Pendiente"/>
    <s v="Pendiente"/>
    <s v="Pendiente"/>
    <s v="Juan Pablo Barrera Cobaleda"/>
    <s v="Abierto"/>
    <s v="Pendiente"/>
    <s v="Abierto"/>
    <b v="1"/>
    <x v="1"/>
    <x v="1"/>
  </r>
  <r>
    <n v="210"/>
    <n v="19623"/>
    <s v="Tramitar Queja"/>
    <d v="2019-10-28T00:00:00"/>
    <s v="Octubre"/>
    <d v="2019-11-07T00:00:00"/>
    <s v="Octubre - Diciembre"/>
    <n v="10"/>
    <n v="9"/>
    <s v="Blanca Evelia Orjuela"/>
    <s v="Cerrado"/>
    <s v="Noviembre"/>
    <s v="Cerrado"/>
    <b v="1"/>
    <x v="0"/>
    <x v="0"/>
  </r>
  <r>
    <n v="211"/>
    <n v="19624"/>
    <s v="Asignar Sugerencia"/>
    <d v="2019-10-28T00:00:00"/>
    <s v="Octubre"/>
    <d v="2019-11-18T00:00:00"/>
    <s v="Octubre - Diciembre"/>
    <n v="21"/>
    <n v="16"/>
    <s v="Pedro Pablo Jimenez Medina"/>
    <s v="Cerrado"/>
    <s v="Noviembre"/>
    <s v="Cerrado"/>
    <b v="1"/>
    <x v="0"/>
    <x v="0"/>
  </r>
  <r>
    <n v="212"/>
    <n v="19625"/>
    <s v="Tramitar Peticiones"/>
    <d v="2019-10-28T00:00:00"/>
    <s v="Octubre"/>
    <d v="2019-10-29T00:00:00"/>
    <s v="Octubre - Diciembre"/>
    <n v="1"/>
    <n v="2"/>
    <s v="Paolo Andres Castillo Arevalo"/>
    <s v="Cerrado"/>
    <s v="Octubre"/>
    <s v="Cerrado"/>
    <b v="1"/>
    <x v="0"/>
    <x v="0"/>
  </r>
  <r>
    <n v="213"/>
    <n v="19626"/>
    <s v="Tramitar Peticiones"/>
    <d v="2019-10-28T00:00:00"/>
    <s v="Octubre"/>
    <d v="2019-10-29T00:00:00"/>
    <s v="Octubre - Diciembre"/>
    <n v="1"/>
    <n v="2"/>
    <s v="Cindy suleima Díaz ángulo"/>
    <s v="Cerrado"/>
    <s v="Octubre"/>
    <s v="Cerrado"/>
    <b v="1"/>
    <x v="0"/>
    <x v="0"/>
  </r>
  <r>
    <n v="214"/>
    <n v="19627"/>
    <s v="Tramitar Peticiones"/>
    <d v="2019-10-28T00:00:00"/>
    <s v="Octubre"/>
    <d v="2019-10-30T00:00:00"/>
    <s v="Octubre - Diciembre"/>
    <n v="2"/>
    <n v="3"/>
    <s v="JOSE GABRIEL PIZARRO SIERRA"/>
    <s v="Cerrado"/>
    <s v="Octubre"/>
    <s v="Cerrado"/>
    <b v="1"/>
    <x v="0"/>
    <x v="0"/>
  </r>
  <r>
    <n v="215"/>
    <n v="19628"/>
    <s v="Tramitar Reclamo"/>
    <d v="2019-10-28T00:00:00"/>
    <s v="Octubre"/>
    <d v="2019-11-07T00:00:00"/>
    <s v="Octubre - Diciembre"/>
    <n v="10"/>
    <n v="9"/>
    <s v="JESUS HERNANDO VALENCIA GIRALDO"/>
    <s v="Cerrado"/>
    <s v="Noviembre"/>
    <s v="Cerrado"/>
    <b v="1"/>
    <x v="0"/>
    <x v="0"/>
  </r>
  <r>
    <n v="216"/>
    <n v="19629"/>
    <s v="Tramitar Peticiones"/>
    <d v="2019-10-28T00:00:00"/>
    <s v="Octubre"/>
    <d v="2019-10-29T00:00:00"/>
    <s v="Octubre - Diciembre"/>
    <n v="1"/>
    <n v="2"/>
    <s v="Sonia María Jiménez"/>
    <s v="Cerrado"/>
    <s v="Octubre"/>
    <s v="Cerrado"/>
    <b v="1"/>
    <x v="0"/>
    <x v="0"/>
  </r>
  <r>
    <n v="217"/>
    <n v="19630"/>
    <s v="Tramitar Peticiones"/>
    <d v="2019-10-28T00:00:00"/>
    <s v="Octubre"/>
    <d v="2019-10-29T00:00:00"/>
    <s v="Octubre - Diciembre"/>
    <n v="1"/>
    <n v="2"/>
    <s v="Adriana Sanz Del Vecchio"/>
    <s v="Cerrado"/>
    <s v="Octubre"/>
    <s v="Cerrado"/>
    <b v="1"/>
    <x v="0"/>
    <x v="0"/>
  </r>
  <r>
    <n v="218"/>
    <n v="19631"/>
    <s v="Tramitar Queja"/>
    <d v="2019-10-29T00:00:00"/>
    <s v="Octubre"/>
    <d v="2019-11-07T00:00:00"/>
    <s v="Octubre - Diciembre"/>
    <n v="9"/>
    <n v="8"/>
    <s v="NORA ISABEL MUÑOZ URIBE"/>
    <s v="Cerrado"/>
    <s v="Noviembre"/>
    <s v="Cerrado"/>
    <b v="1"/>
    <x v="0"/>
    <x v="0"/>
  </r>
  <r>
    <n v="219"/>
    <n v="19632"/>
    <s v="Tramitar Queja"/>
    <d v="2019-10-29T00:00:00"/>
    <s v="Octubre"/>
    <d v="2019-11-07T00:00:00"/>
    <s v="Octubre - Diciembre"/>
    <n v="9"/>
    <n v="8"/>
    <s v="Mario Enrique Ortiz Guardiola"/>
    <s v="Cerrado"/>
    <s v="Noviembre"/>
    <s v="Cerrado"/>
    <b v="1"/>
    <x v="0"/>
    <x v="0"/>
  </r>
  <r>
    <n v="220"/>
    <n v="19633"/>
    <s v="Tramitar Queja"/>
    <d v="2019-10-29T00:00:00"/>
    <s v="Octubre"/>
    <s v="Pendiente"/>
    <s v="Pendiente"/>
    <s v="Pendiente"/>
    <s v="Pendiente"/>
    <s v="camilo andres vargas gonzlez"/>
    <s v="Abierto"/>
    <s v="Pendiente"/>
    <s v="Abierto"/>
    <b v="1"/>
    <x v="1"/>
    <x v="1"/>
  </r>
  <r>
    <n v="221"/>
    <n v="19634"/>
    <s v="Tramitar Queja"/>
    <d v="2019-10-29T00:00:00"/>
    <s v="Octubre"/>
    <d v="2019-10-29T00:00:00"/>
    <s v="Octubre - Diciembre"/>
    <n v="0"/>
    <n v="1"/>
    <s v="diego fernando lozano rodriguez"/>
    <s v="Cerrado"/>
    <s v="Octubre"/>
    <s v="Cerrado"/>
    <b v="1"/>
    <x v="0"/>
    <x v="0"/>
  </r>
  <r>
    <n v="222"/>
    <n v="19635"/>
    <s v="Tramitar Queja"/>
    <d v="2019-10-29T00:00:00"/>
    <s v="Octubre"/>
    <d v="2020-02-19T00:00:00"/>
    <s v="Año 2020"/>
    <s v="No Aplica"/>
    <s v="No Aplica"/>
    <s v="María Elena Pérez Gomez"/>
    <s v="Cerrado"/>
    <s v="Año 2020"/>
    <s v="Cerrado"/>
    <b v="1"/>
    <x v="0"/>
    <x v="0"/>
  </r>
  <r>
    <n v="223"/>
    <n v="19636"/>
    <s v="Tramitar Peticiones"/>
    <d v="2019-10-29T00:00:00"/>
    <s v="Octubre"/>
    <d v="2019-10-29T00:00:00"/>
    <s v="Octubre - Diciembre"/>
    <n v="0"/>
    <n v="1"/>
    <s v="EDUIN CECILIO PARDO GUTIERREZ"/>
    <s v="Cerrado"/>
    <s v="Octubre"/>
    <s v="Cerrado"/>
    <b v="1"/>
    <x v="0"/>
    <x v="0"/>
  </r>
  <r>
    <n v="224"/>
    <n v="19637"/>
    <s v="Tramitar Queja"/>
    <d v="2019-10-29T00:00:00"/>
    <s v="Octubre"/>
    <d v="2019-11-07T00:00:00"/>
    <s v="Octubre - Diciembre"/>
    <n v="9"/>
    <n v="8"/>
    <s v="EDUIN CECILIO PARDO GUTIERREZ"/>
    <s v="Cerrado"/>
    <s v="Noviembre"/>
    <s v="Cerrado"/>
    <b v="1"/>
    <x v="0"/>
    <x v="0"/>
  </r>
  <r>
    <n v="225"/>
    <n v="19638"/>
    <s v="Tramitar Peticiones"/>
    <d v="2019-10-29T00:00:00"/>
    <s v="Octubre"/>
    <d v="2019-10-30T00:00:00"/>
    <s v="Octubre - Diciembre"/>
    <n v="1"/>
    <n v="2"/>
    <s v="Jeferson Reyes Vazquez"/>
    <s v="Cerrado"/>
    <s v="Octubre"/>
    <s v="Cerrado"/>
    <b v="1"/>
    <x v="0"/>
    <x v="0"/>
  </r>
  <r>
    <n v="226"/>
    <n v="19639"/>
    <s v="Tramitar Peticiones"/>
    <d v="2019-10-29T00:00:00"/>
    <s v="Octubre"/>
    <d v="2019-10-30T00:00:00"/>
    <s v="Octubre - Diciembre"/>
    <n v="1"/>
    <n v="2"/>
    <s v="Héctor Ordóñez D"/>
    <s v="Cerrado"/>
    <s v="Octubre"/>
    <s v="Cerrado"/>
    <b v="1"/>
    <x v="0"/>
    <x v="0"/>
  </r>
  <r>
    <n v="227"/>
    <n v="19640"/>
    <s v="Tramitar Queja"/>
    <d v="2019-10-29T00:00:00"/>
    <s v="Octubre"/>
    <s v="Pendiente"/>
    <s v="Pendiente"/>
    <s v="Pendiente"/>
    <s v="Pendiente"/>
    <s v="albeiro florez romero"/>
    <s v="Abierto"/>
    <s v="Pendiente"/>
    <s v="Abierto"/>
    <b v="1"/>
    <x v="1"/>
    <x v="1"/>
  </r>
  <r>
    <n v="228"/>
    <n v="19641"/>
    <s v="Tramitar Reclamo"/>
    <d v="2019-10-30T00:00:00"/>
    <s v="Octubre"/>
    <d v="2019-11-07T00:00:00"/>
    <s v="Octubre - Diciembre"/>
    <n v="8"/>
    <n v="7"/>
    <s v="DEISY MILENA LADINO CUNEME"/>
    <s v="Cerrado"/>
    <s v="Noviembre"/>
    <s v="Cerrado"/>
    <b v="1"/>
    <x v="0"/>
    <x v="0"/>
  </r>
  <r>
    <n v="229"/>
    <n v="19642"/>
    <s v="Tramitar Peticiones"/>
    <d v="2019-10-30T00:00:00"/>
    <s v="Octubre"/>
    <d v="2019-10-30T00:00:00"/>
    <s v="Octubre - Diciembre"/>
    <n v="0"/>
    <n v="1"/>
    <s v="FERNANDO RODRIGO ROMERO ALVARADO"/>
    <s v="Cerrado"/>
    <s v="Octubre"/>
    <s v="Cerrado"/>
    <b v="1"/>
    <x v="0"/>
    <x v="0"/>
  </r>
  <r>
    <n v="230"/>
    <n v="19643"/>
    <s v="Tramitar Queja"/>
    <d v="2019-10-30T00:00:00"/>
    <s v="Octubre"/>
    <s v="Pendiente"/>
    <s v="Pendiente"/>
    <s v="Pendiente"/>
    <s v="Pendiente"/>
    <s v="DIEGO ANDRES GARCIA SANCHEZ"/>
    <s v="Abierto"/>
    <s v="Pendiente"/>
    <s v="Abierto"/>
    <b v="1"/>
    <x v="1"/>
    <x v="1"/>
  </r>
  <r>
    <n v="231"/>
    <n v="19644"/>
    <s v="Tramitar Peticiones"/>
    <d v="2019-10-30T00:00:00"/>
    <s v="Octubre"/>
    <d v="2019-10-30T00:00:00"/>
    <s v="Octubre - Diciembre"/>
    <n v="0"/>
    <n v="1"/>
    <s v="Adiela"/>
    <s v="Cerrado"/>
    <s v="Octubre"/>
    <s v="Cerrado"/>
    <b v="1"/>
    <x v="0"/>
    <x v="0"/>
  </r>
  <r>
    <n v="232"/>
    <n v="19645"/>
    <s v="Tramitar Peticiones"/>
    <d v="2019-10-30T00:00:00"/>
    <s v="Octubre"/>
    <d v="2019-10-30T00:00:00"/>
    <s v="Octubre - Diciembre"/>
    <n v="0"/>
    <n v="1"/>
    <s v="KELLYGERALDINE ZULUAGA BOBADILLA"/>
    <s v="Cerrado"/>
    <s v="Octubre"/>
    <s v="Cerrado"/>
    <b v="1"/>
    <x v="0"/>
    <x v="0"/>
  </r>
  <r>
    <n v="233"/>
    <n v="19646"/>
    <s v="Tramitar Reclamo"/>
    <d v="2019-10-30T00:00:00"/>
    <s v="Octubre"/>
    <d v="2019-11-07T00:00:00"/>
    <s v="Octubre - Diciembre"/>
    <n v="8"/>
    <n v="7"/>
    <s v="Erick Javier Manrique"/>
    <s v="Cerrado"/>
    <s v="Noviembre"/>
    <s v="Cerrado"/>
    <b v="1"/>
    <x v="0"/>
    <x v="0"/>
  </r>
  <r>
    <n v="234"/>
    <n v="19647"/>
    <s v="Tramitar Queja"/>
    <d v="2019-10-30T00:00:00"/>
    <s v="Octubre"/>
    <d v="2019-11-19T00:00:00"/>
    <s v="Octubre - Diciembre"/>
    <n v="20"/>
    <n v="15"/>
    <s v="Alejandro Garcia Sanchez"/>
    <s v="Cerrado"/>
    <s v="Noviembre"/>
    <s v="Cerrado"/>
    <b v="1"/>
    <x v="0"/>
    <x v="0"/>
  </r>
  <r>
    <n v="235"/>
    <n v="19648"/>
    <s v="Tramitar Peticiones"/>
    <d v="2019-10-30T00:00:00"/>
    <s v="Octubre"/>
    <d v="2019-10-30T00:00:00"/>
    <s v="Octubre - Diciembre"/>
    <n v="0"/>
    <n v="1"/>
    <s v="Teguia Logistica e Información S.A.S ahora Cloud And Technology Solutions S.A.S"/>
    <s v="Cerrado"/>
    <s v="Octubre"/>
    <s v="Cerrado"/>
    <b v="1"/>
    <x v="0"/>
    <x v="0"/>
  </r>
  <r>
    <n v="236"/>
    <n v="19649"/>
    <s v="Tramitar Queja"/>
    <d v="2019-10-30T00:00:00"/>
    <s v="Octubre"/>
    <s v="Pendiente"/>
    <s v="Pendiente"/>
    <s v="Pendiente"/>
    <s v="Pendiente"/>
    <s v="ROCIO DE LOS ANGELES ESCOBAR"/>
    <s v="Abierto"/>
    <s v="Pendiente"/>
    <s v="Abierto"/>
    <b v="1"/>
    <x v="1"/>
    <x v="1"/>
  </r>
  <r>
    <n v="237"/>
    <n v="19650"/>
    <s v="Tramitar Peticiones"/>
    <d v="2019-10-30T00:00:00"/>
    <s v="Octubre"/>
    <d v="2019-10-30T00:00:00"/>
    <s v="Octubre - Diciembre"/>
    <n v="0"/>
    <n v="1"/>
    <s v="Camilo Andres Lozano Ussa"/>
    <s v="Cerrado"/>
    <s v="Octubre"/>
    <s v="Cerrado"/>
    <b v="1"/>
    <x v="0"/>
    <x v="0"/>
  </r>
  <r>
    <n v="238"/>
    <n v="19651"/>
    <s v="Tramitar Queja"/>
    <d v="2019-10-30T00:00:00"/>
    <s v="Octubre"/>
    <d v="2019-11-19T00:00:00"/>
    <s v="Octubre - Diciembre"/>
    <n v="20"/>
    <n v="15"/>
    <s v="Miller Manrique Florez"/>
    <s v="Cerrado"/>
    <s v="Noviembre"/>
    <s v="Cerrado"/>
    <b v="1"/>
    <x v="0"/>
    <x v="0"/>
  </r>
  <r>
    <n v="239"/>
    <n v="19652"/>
    <s v="Tramitar Peticiones"/>
    <d v="2019-10-31T00:00:00"/>
    <s v="Octubre"/>
    <d v="2019-11-05T00:00:00"/>
    <s v="Octubre - Diciembre"/>
    <n v="5"/>
    <n v="4"/>
    <s v="Carolina Lopez Rueda"/>
    <s v="Cerrado"/>
    <s v="Noviembre"/>
    <s v="Cerrado"/>
    <b v="1"/>
    <x v="0"/>
    <x v="0"/>
  </r>
  <r>
    <n v="240"/>
    <n v="19653"/>
    <s v="Tramitar Peticiones"/>
    <d v="2019-10-31T00:00:00"/>
    <s v="Octubre"/>
    <d v="2019-11-05T00:00:00"/>
    <s v="Octubre - Diciembre"/>
    <n v="5"/>
    <n v="4"/>
    <s v="luis felipe carrillo acosta"/>
    <s v="Cerrado"/>
    <s v="Noviembre"/>
    <s v="Cerrado"/>
    <b v="1"/>
    <x v="0"/>
    <x v="0"/>
  </r>
  <r>
    <n v="241"/>
    <n v="19654"/>
    <s v="Tramitar Reclamo"/>
    <d v="2019-10-31T00:00:00"/>
    <s v="Octubre"/>
    <d v="2019-11-19T00:00:00"/>
    <s v="Octubre - Diciembre"/>
    <n v="19"/>
    <n v="14"/>
    <s v="BALSAMICO CAMPESTRE SAS"/>
    <s v="Cerrado"/>
    <s v="Noviembre"/>
    <s v="Cerrado"/>
    <b v="1"/>
    <x v="0"/>
    <x v="0"/>
  </r>
  <r>
    <n v="242"/>
    <n v="19655"/>
    <s v="Tramitar Queja"/>
    <d v="2019-10-31T00:00:00"/>
    <s v="Octubre"/>
    <d v="2020-02-19T00:00:00"/>
    <s v="Año 2020"/>
    <s v="No Aplica"/>
    <s v="No Aplica"/>
    <s v="ERICA TATIANA PICO CELIS"/>
    <s v="Cerrado"/>
    <s v="Año 2020"/>
    <s v="Cerrado"/>
    <b v="1"/>
    <x v="0"/>
    <x v="0"/>
  </r>
  <r>
    <n v="243"/>
    <n v="19656"/>
    <s v="Tramitar Reclamo"/>
    <d v="2019-10-31T00:00:00"/>
    <s v="Octubre"/>
    <s v="Pendiente"/>
    <s v="Pendiente"/>
    <s v="Pendiente"/>
    <s v="Pendiente"/>
    <s v="federico por temas de seguridad no se manifiesta"/>
    <s v="Abierto"/>
    <s v="Pendiente"/>
    <s v="Abierto"/>
    <b v="1"/>
    <x v="1"/>
    <x v="1"/>
  </r>
  <r>
    <n v="244"/>
    <n v="19657"/>
    <s v="Tramitar Peticiones"/>
    <d v="2019-10-31T00:00:00"/>
    <s v="Octubre"/>
    <d v="2019-11-05T00:00:00"/>
    <s v="Octubre - Diciembre"/>
    <n v="5"/>
    <n v="4"/>
    <s v="Miguel Parmenio Poveda Poveda"/>
    <s v="Cerrado"/>
    <s v="Noviembre"/>
    <s v="Cerrado"/>
    <b v="1"/>
    <x v="0"/>
    <x v="0"/>
  </r>
  <r>
    <n v="245"/>
    <n v="19658"/>
    <s v="Tramitar Peticiones"/>
    <d v="2019-10-31T00:00:00"/>
    <s v="Octubre"/>
    <d v="2019-11-05T00:00:00"/>
    <s v="Octubre - Diciembre"/>
    <n v="5"/>
    <n v="4"/>
    <s v="JAIME OBREGON BRAVO"/>
    <s v="Cerrado"/>
    <s v="Noviembre"/>
    <s v="Cerrado"/>
    <b v="1"/>
    <x v="0"/>
    <x v="0"/>
  </r>
  <r>
    <n v="246"/>
    <n v="19659"/>
    <s v="Tramitar Queja"/>
    <d v="2019-10-31T00:00:00"/>
    <s v="Octubre"/>
    <s v="Pendiente"/>
    <s v="Pendiente"/>
    <s v="Pendiente"/>
    <s v="Pendiente"/>
    <s v="Claudia Niño"/>
    <s v="Abierto"/>
    <s v="Pendiente"/>
    <s v="Abierto"/>
    <b v="1"/>
    <x v="1"/>
    <x v="1"/>
  </r>
  <r>
    <n v="247"/>
    <n v="19660"/>
    <s v="Tramitar Reclamo"/>
    <d v="2019-10-31T00:00:00"/>
    <s v="Octubre"/>
    <s v="Pendiente"/>
    <s v="Pendiente"/>
    <s v="Pendiente"/>
    <s v="Pendiente"/>
    <s v="JOSE A JIMENEZ"/>
    <s v="Abierto"/>
    <s v="Pendiente"/>
    <s v="Abierto"/>
    <b v="1"/>
    <x v="1"/>
    <x v="1"/>
  </r>
  <r>
    <n v="248"/>
    <n v="19661"/>
    <s v="Tramitar Peticiones"/>
    <d v="2019-10-31T00:00:00"/>
    <s v="Octubre"/>
    <d v="2019-11-05T00:00:00"/>
    <s v="Octubre - Diciembre"/>
    <n v="5"/>
    <n v="4"/>
    <s v="LEONARDO RAFAEL PINEDO.VANDGAS"/>
    <s v="Cerrado"/>
    <s v="Noviembre"/>
    <s v="Cerrado"/>
    <b v="1"/>
    <x v="0"/>
    <x v="0"/>
  </r>
  <r>
    <n v="249"/>
    <n v="19662"/>
    <s v="Tramitar Peticiones"/>
    <d v="2019-10-31T00:00:00"/>
    <s v="Octubre"/>
    <d v="2019-11-05T00:00:00"/>
    <s v="Octubre - Diciembre"/>
    <n v="5"/>
    <n v="4"/>
    <s v="johan smith urrutia villa"/>
    <s v="Cerrado"/>
    <s v="Noviembre"/>
    <s v="Cerrado"/>
    <b v="1"/>
    <x v="0"/>
    <x v="0"/>
  </r>
  <r>
    <n v="250"/>
    <n v="19663"/>
    <s v="Tramitar Peticiones"/>
    <d v="2019-11-01T00:00:00"/>
    <s v="Noviembre"/>
    <d v="2019-11-05T00:00:00"/>
    <s v="Octubre - Diciembre"/>
    <n v="4"/>
    <n v="3"/>
    <s v="Antonio Cano"/>
    <s v="Cerrado"/>
    <s v="Noviembre"/>
    <s v="Cerrado"/>
    <b v="1"/>
    <x v="0"/>
    <x v="0"/>
  </r>
  <r>
    <n v="251"/>
    <n v="19664"/>
    <s v="Tramitar Queja"/>
    <d v="2019-11-01T00:00:00"/>
    <s v="Noviembre"/>
    <s v="Pendiente"/>
    <s v="Pendiente"/>
    <s v="Pendiente"/>
    <s v="Pendiente"/>
    <s v="FERNANDO TOCASUCHE"/>
    <s v="Abierto"/>
    <s v="Pendiente"/>
    <s v="Abierto"/>
    <b v="1"/>
    <x v="1"/>
    <x v="1"/>
  </r>
  <r>
    <n v="252"/>
    <n v="19665"/>
    <s v="Tramitar Queja"/>
    <d v="2019-11-01T00:00:00"/>
    <s v="Noviembre"/>
    <s v="Pendiente"/>
    <s v="Pendiente"/>
    <s v="Pendiente"/>
    <s v="Pendiente"/>
    <s v="ANDRÉS CAMILO ROSILLO IBAÑEZ"/>
    <s v="Abierto"/>
    <s v="Pendiente"/>
    <s v="Abierto"/>
    <b v="1"/>
    <x v="1"/>
    <x v="1"/>
  </r>
  <r>
    <n v="253"/>
    <n v="19666"/>
    <s v="Tramitar Peticiones"/>
    <d v="2019-11-01T00:00:00"/>
    <s v="Noviembre"/>
    <d v="2019-11-05T00:00:00"/>
    <s v="Octubre - Diciembre"/>
    <n v="4"/>
    <n v="3"/>
    <s v="Jaime Esteban Suárez Romero"/>
    <s v="Cerrado"/>
    <s v="Noviembre"/>
    <s v="Cerrado"/>
    <b v="1"/>
    <x v="0"/>
    <x v="0"/>
  </r>
  <r>
    <n v="254"/>
    <n v="19667"/>
    <s v="Tramitar Queja"/>
    <d v="2019-11-01T00:00:00"/>
    <s v="Noviembre"/>
    <d v="2019-11-19T00:00:00"/>
    <s v="Octubre - Diciembre"/>
    <n v="18"/>
    <n v="13"/>
    <s v="leidy becerra"/>
    <s v="Cerrado"/>
    <s v="Noviembre"/>
    <s v="Cerrado"/>
    <b v="1"/>
    <x v="0"/>
    <x v="0"/>
  </r>
  <r>
    <n v="255"/>
    <n v="19668"/>
    <s v="Tramitar Peticiones"/>
    <d v="2019-11-01T00:00:00"/>
    <s v="Noviembre"/>
    <d v="2019-11-05T00:00:00"/>
    <s v="Octubre - Diciembre"/>
    <n v="4"/>
    <n v="3"/>
    <s v="PATRICIA INDIRA PRADA FLOREZ"/>
    <s v="Cerrado"/>
    <s v="Noviembre"/>
    <s v="Cerrado"/>
    <b v="1"/>
    <x v="0"/>
    <x v="0"/>
  </r>
  <r>
    <n v="256"/>
    <n v="19669"/>
    <s v="Tramitar Queja"/>
    <d v="2019-11-01T00:00:00"/>
    <s v="Noviembre"/>
    <d v="2019-11-26T00:00:00"/>
    <s v="Octubre - Diciembre"/>
    <n v="25"/>
    <n v="18"/>
    <s v="luis carlos mosquera mora"/>
    <s v="Cerrado"/>
    <s v="Noviembre"/>
    <s v="Cerrado"/>
    <b v="1"/>
    <x v="0"/>
    <x v="0"/>
  </r>
  <r>
    <n v="257"/>
    <n v="19670"/>
    <s v="Tramitar Queja"/>
    <d v="2019-11-02T00:00:00"/>
    <s v="Noviembre"/>
    <s v="Pendiente"/>
    <s v="Pendiente"/>
    <s v="Pendiente"/>
    <s v="Pendiente"/>
    <s v="ANA LUCIA ACOSTA"/>
    <s v="Abierto"/>
    <s v="Pendiente"/>
    <s v="Abierto"/>
    <b v="1"/>
    <x v="1"/>
    <x v="1"/>
  </r>
  <r>
    <n v="258"/>
    <n v="19671"/>
    <s v="Tramitar Queja"/>
    <d v="2019-11-02T00:00:00"/>
    <s v="Noviembre"/>
    <d v="2019-11-19T00:00:00"/>
    <s v="Octubre - Diciembre"/>
    <n v="17"/>
    <n v="12"/>
    <s v="Lud Dary Camacho Porras"/>
    <s v="Cerrado"/>
    <s v="Noviembre"/>
    <s v="Cerrado"/>
    <b v="1"/>
    <x v="0"/>
    <x v="0"/>
  </r>
  <r>
    <n v="259"/>
    <n v="19672"/>
    <s v="Tramitar Queja"/>
    <d v="2019-11-02T00:00:00"/>
    <s v="Noviembre"/>
    <d v="2019-11-26T00:00:00"/>
    <s v="Octubre - Diciembre"/>
    <n v="24"/>
    <n v="17"/>
    <s v="carlos carrascal"/>
    <s v="Cerrado"/>
    <s v="Noviembre"/>
    <s v="Cerrado"/>
    <b v="1"/>
    <x v="0"/>
    <x v="0"/>
  </r>
  <r>
    <n v="260"/>
    <n v="19673"/>
    <s v="Tramitar Queja"/>
    <d v="2019-11-02T00:00:00"/>
    <s v="Noviembre"/>
    <s v="Pendiente"/>
    <s v="Pendiente"/>
    <s v="Pendiente"/>
    <s v="Pendiente"/>
    <s v="FANNY PEREZ"/>
    <s v="Abierto"/>
    <s v="Pendiente"/>
    <s v="Abierto"/>
    <b v="1"/>
    <x v="1"/>
    <x v="1"/>
  </r>
  <r>
    <n v="261"/>
    <n v="19674"/>
    <s v="Tramitar Queja"/>
    <d v="2019-11-02T00:00:00"/>
    <s v="Noviembre"/>
    <d v="2019-11-26T00:00:00"/>
    <s v="Octubre - Diciembre"/>
    <n v="24"/>
    <n v="17"/>
    <s v="VICTOR GERARDO MUÑOZ"/>
    <s v="Cerrado"/>
    <s v="Noviembre"/>
    <s v="Cerrado"/>
    <b v="1"/>
    <x v="0"/>
    <x v="0"/>
  </r>
  <r>
    <n v="262"/>
    <n v="19675"/>
    <s v="Tramitar Queja"/>
    <d v="2019-11-03T00:00:00"/>
    <s v="Noviembre"/>
    <s v="Pendiente"/>
    <s v="Pendiente"/>
    <s v="Pendiente"/>
    <s v="Pendiente"/>
    <s v="Diego Javier Rodriguez"/>
    <s v="Abierto"/>
    <s v="Pendiente"/>
    <s v="Abierto"/>
    <b v="1"/>
    <x v="1"/>
    <x v="1"/>
  </r>
  <r>
    <n v="263"/>
    <n v="19676"/>
    <s v="Tramitar Reclamo"/>
    <d v="2019-11-04T00:00:00"/>
    <s v="Noviembre"/>
    <s v="Pendiente"/>
    <s v="Pendiente"/>
    <s v="Pendiente"/>
    <s v="Pendiente"/>
    <s v="Antonio Cano"/>
    <s v="Abierto"/>
    <s v="Pendiente"/>
    <s v="Abierto"/>
    <b v="1"/>
    <x v="1"/>
    <x v="1"/>
  </r>
  <r>
    <n v="264"/>
    <n v="19677"/>
    <s v="Tramitar Peticiones"/>
    <d v="2019-11-05T00:00:00"/>
    <s v="Noviembre"/>
    <d v="2019-11-05T00:00:00"/>
    <s v="Octubre - Diciembre"/>
    <n v="0"/>
    <n v="1"/>
    <s v="Dayana Gallo"/>
    <s v="Cerrado"/>
    <s v="Noviembre"/>
    <s v="Cerrado"/>
    <b v="1"/>
    <x v="0"/>
    <x v="0"/>
  </r>
  <r>
    <n v="265"/>
    <n v="19678"/>
    <s v="Tramitar Queja"/>
    <d v="2019-11-05T00:00:00"/>
    <s v="Noviembre"/>
    <d v="2019-11-13T00:00:00"/>
    <s v="Octubre - Diciembre"/>
    <n v="8"/>
    <n v="7"/>
    <s v="MARIA HELENA"/>
    <s v="Cerrado"/>
    <s v="Noviembre"/>
    <s v="Cerrado"/>
    <b v="1"/>
    <x v="0"/>
    <x v="0"/>
  </r>
  <r>
    <n v="266"/>
    <n v="19679"/>
    <s v="Tramitar Queja"/>
    <d v="2019-11-05T00:00:00"/>
    <s v="Noviembre"/>
    <d v="2020-02-19T00:00:00"/>
    <s v="Año 2020"/>
    <s v="No Aplica"/>
    <s v="No Aplica"/>
    <s v="María Elena Pérez Gomez"/>
    <s v="Cerrado"/>
    <s v="Año 2020"/>
    <s v="Cerrado"/>
    <b v="1"/>
    <x v="0"/>
    <x v="0"/>
  </r>
  <r>
    <n v="267"/>
    <n v="19680"/>
    <s v="Tramitar Reclamo"/>
    <d v="2019-11-05T00:00:00"/>
    <s v="Noviembre"/>
    <s v="Pendiente"/>
    <s v="Pendiente"/>
    <s v="Pendiente"/>
    <s v="Pendiente"/>
    <s v="Gerardo Antonio Martinez Leon"/>
    <s v="Abierto"/>
    <s v="Pendiente"/>
    <s v="Abierto"/>
    <b v="1"/>
    <x v="1"/>
    <x v="1"/>
  </r>
  <r>
    <n v="268"/>
    <n v="19681"/>
    <s v="Tramitar Peticiones"/>
    <d v="2019-11-05T00:00:00"/>
    <s v="Noviembre"/>
    <d v="2019-11-05T00:00:00"/>
    <s v="Octubre - Diciembre"/>
    <n v="0"/>
    <n v="1"/>
    <s v="LILI ALEJANDRA IBAÑEZ BARBOSA"/>
    <s v="Cerrado"/>
    <s v="Noviembre"/>
    <s v="Cerrado"/>
    <b v="1"/>
    <x v="0"/>
    <x v="0"/>
  </r>
  <r>
    <n v="269"/>
    <n v="19682"/>
    <s v="Tramitar Peticiones"/>
    <d v="2019-11-05T00:00:00"/>
    <s v="Noviembre"/>
    <d v="2019-11-05T00:00:00"/>
    <s v="Octubre - Diciembre"/>
    <n v="0"/>
    <n v="1"/>
    <s v="Sergio Andrés Liévano Sotelo"/>
    <s v="Cerrado"/>
    <s v="Noviembre"/>
    <s v="Cerrado"/>
    <b v="1"/>
    <x v="0"/>
    <x v="0"/>
  </r>
  <r>
    <n v="270"/>
    <n v="19683"/>
    <s v="Tramitar Peticiones"/>
    <d v="2019-11-05T00:00:00"/>
    <s v="Noviembre"/>
    <d v="2019-11-05T00:00:00"/>
    <s v="Octubre - Diciembre"/>
    <n v="0"/>
    <n v="1"/>
    <s v="Luz Marina Afanador de Garzón"/>
    <s v="Cerrado"/>
    <s v="Noviembre"/>
    <s v="Cerrado"/>
    <b v="1"/>
    <x v="0"/>
    <x v="0"/>
  </r>
  <r>
    <n v="271"/>
    <n v="19684"/>
    <s v="Tramitar Peticiones"/>
    <d v="2019-11-05T00:00:00"/>
    <s v="Noviembre"/>
    <d v="2019-11-05T00:00:00"/>
    <s v="Octubre - Diciembre"/>
    <n v="0"/>
    <n v="1"/>
    <s v="María Paula Saldarriaga López"/>
    <s v="Cerrado"/>
    <s v="Noviembre"/>
    <s v="Cerrado"/>
    <b v="1"/>
    <x v="0"/>
    <x v="0"/>
  </r>
  <r>
    <n v="272"/>
    <n v="19685"/>
    <s v="Tramitar Peticiones"/>
    <d v="2019-11-05T00:00:00"/>
    <s v="Noviembre"/>
    <d v="2019-11-05T00:00:00"/>
    <s v="Octubre - Diciembre"/>
    <n v="0"/>
    <n v="1"/>
    <s v="PATRICIA INDIRA PRADA FLOREZ"/>
    <s v="Cerrado"/>
    <s v="Noviembre"/>
    <s v="Cerrado"/>
    <b v="1"/>
    <x v="0"/>
    <x v="0"/>
  </r>
  <r>
    <n v="273"/>
    <n v="19686"/>
    <s v="Tramitar Peticiones"/>
    <d v="2019-11-05T00:00:00"/>
    <s v="Noviembre"/>
    <d v="2019-11-06T00:00:00"/>
    <s v="Octubre - Diciembre"/>
    <n v="1"/>
    <n v="2"/>
    <s v="Yenny Paola Mena Lozano"/>
    <s v="Cerrado"/>
    <s v="Noviembre"/>
    <s v="Cerrado"/>
    <b v="1"/>
    <x v="0"/>
    <x v="0"/>
  </r>
  <r>
    <n v="274"/>
    <n v="19687"/>
    <s v="Tramitar Peticiones"/>
    <d v="2019-11-05T00:00:00"/>
    <s v="Noviembre"/>
    <d v="2019-11-06T00:00:00"/>
    <s v="Octubre - Diciembre"/>
    <n v="1"/>
    <n v="2"/>
    <s v="natalia forero muñoz"/>
    <s v="Cerrado"/>
    <s v="Noviembre"/>
    <s v="Cerrado"/>
    <b v="1"/>
    <x v="0"/>
    <x v="0"/>
  </r>
  <r>
    <n v="275"/>
    <n v="19688"/>
    <s v="Tramitar Peticiones"/>
    <d v="2019-11-05T00:00:00"/>
    <s v="Noviembre"/>
    <d v="2019-11-06T00:00:00"/>
    <s v="Octubre - Diciembre"/>
    <n v="1"/>
    <n v="2"/>
    <s v="JORGE ERNEY PALACIO ZULUAGA"/>
    <s v="Cerrado"/>
    <s v="Noviembre"/>
    <s v="Cerrado"/>
    <b v="1"/>
    <x v="0"/>
    <x v="0"/>
  </r>
  <r>
    <n v="276"/>
    <n v="19689"/>
    <s v="Tramitar Queja"/>
    <d v="2019-11-05T00:00:00"/>
    <s v="Noviembre"/>
    <d v="2019-11-26T00:00:00"/>
    <s v="Octubre - Diciembre"/>
    <n v="21"/>
    <n v="16"/>
    <s v="NAILIN VIVIANA CASTRO TOBAR"/>
    <s v="Cerrado"/>
    <s v="Noviembre"/>
    <s v="Cerrado"/>
    <b v="1"/>
    <x v="0"/>
    <x v="0"/>
  </r>
  <r>
    <n v="277"/>
    <n v="19690"/>
    <s v="Tramitar Queja"/>
    <d v="2019-11-05T00:00:00"/>
    <s v="Noviembre"/>
    <s v="Pendiente"/>
    <s v="Pendiente"/>
    <s v="Pendiente"/>
    <s v="Pendiente"/>
    <s v="Solandy Pernía Jaimes"/>
    <s v="Abierto"/>
    <s v="Pendiente"/>
    <s v="Abierto"/>
    <b v="1"/>
    <x v="1"/>
    <x v="1"/>
  </r>
  <r>
    <n v="278"/>
    <n v="19691"/>
    <s v="Tramitar Peticiones"/>
    <d v="2019-11-05T00:00:00"/>
    <s v="Noviembre"/>
    <d v="2019-11-06T00:00:00"/>
    <s v="Octubre - Diciembre"/>
    <n v="1"/>
    <n v="2"/>
    <s v="YANETH CORRALES MELENDEZ"/>
    <s v="Cerrado"/>
    <s v="Noviembre"/>
    <s v="Cerrado"/>
    <b v="1"/>
    <x v="0"/>
    <x v="0"/>
  </r>
  <r>
    <n v="279"/>
    <n v="19692"/>
    <s v="Tramitar Reclamo"/>
    <d v="2019-11-05T00:00:00"/>
    <s v="Noviembre"/>
    <s v="Pendiente"/>
    <s v="Pendiente"/>
    <s v="Pendiente"/>
    <s v="Pendiente"/>
    <s v="DEISY VIVIANA UMBARILA PEÑUELA"/>
    <s v="Abierto"/>
    <s v="Pendiente"/>
    <s v="Abierto"/>
    <b v="1"/>
    <x v="1"/>
    <x v="1"/>
  </r>
  <r>
    <n v="280"/>
    <n v="19693"/>
    <s v="Tramitar Peticiones"/>
    <d v="2019-11-05T00:00:00"/>
    <s v="Noviembre"/>
    <d v="2019-11-06T00:00:00"/>
    <s v="Octubre - Diciembre"/>
    <n v="1"/>
    <n v="2"/>
    <s v="ALEXIS JAIR GÓMEZ MOLINA"/>
    <s v="Cerrado"/>
    <s v="Noviembre"/>
    <s v="Cerrado"/>
    <b v="1"/>
    <x v="0"/>
    <x v="0"/>
  </r>
  <r>
    <n v="281"/>
    <n v="19694"/>
    <s v="Tramitar Peticiones"/>
    <d v="2019-11-05T00:00:00"/>
    <s v="Noviembre"/>
    <d v="2019-11-06T00:00:00"/>
    <s v="Octubre - Diciembre"/>
    <n v="1"/>
    <n v="2"/>
    <s v="gleidis puello cardona"/>
    <s v="Cerrado"/>
    <s v="Noviembre"/>
    <s v="Cerrado"/>
    <b v="1"/>
    <x v="0"/>
    <x v="0"/>
  </r>
  <r>
    <n v="282"/>
    <n v="19695"/>
    <s v="Tramitar Peticiones"/>
    <d v="2019-11-05T00:00:00"/>
    <s v="Noviembre"/>
    <d v="2019-11-06T00:00:00"/>
    <s v="Octubre - Diciembre"/>
    <n v="1"/>
    <n v="2"/>
    <s v="JOSE GABRIEL NIEVES LOPEZ"/>
    <s v="Cerrado"/>
    <s v="Noviembre"/>
    <s v="Cerrado"/>
    <b v="1"/>
    <x v="0"/>
    <x v="0"/>
  </r>
  <r>
    <n v="283"/>
    <n v="19696"/>
    <s v="Tramitar Peticiones"/>
    <d v="2019-11-06T00:00:00"/>
    <s v="Noviembre"/>
    <d v="2019-11-06T00:00:00"/>
    <s v="Octubre - Diciembre"/>
    <n v="0"/>
    <n v="1"/>
    <s v="JOSE GABRIEL NIEVES LOPEZ"/>
    <s v="Cerrado"/>
    <s v="Noviembre"/>
    <s v="Cerrado"/>
    <b v="1"/>
    <x v="0"/>
    <x v="0"/>
  </r>
  <r>
    <n v="284"/>
    <n v="19697"/>
    <s v="Tramitar Peticiones"/>
    <d v="2019-11-06T00:00:00"/>
    <s v="Noviembre"/>
    <d v="2019-11-06T00:00:00"/>
    <s v="Octubre - Diciembre"/>
    <n v="0"/>
    <n v="1"/>
    <s v="JOSE GABRIEL NIEVES LOPEZ"/>
    <s v="Cerrado"/>
    <s v="Noviembre"/>
    <s v="Cerrado"/>
    <b v="1"/>
    <x v="0"/>
    <x v="0"/>
  </r>
  <r>
    <n v="285"/>
    <n v="19698"/>
    <s v="Tramitar Peticiones"/>
    <d v="2019-11-06T00:00:00"/>
    <s v="Noviembre"/>
    <d v="2019-11-06T00:00:00"/>
    <s v="Octubre - Diciembre"/>
    <n v="0"/>
    <n v="1"/>
    <s v="Celina del Carmen Rincòn Jaimes"/>
    <s v="Cerrado"/>
    <s v="Noviembre"/>
    <s v="Cerrado"/>
    <b v="1"/>
    <x v="0"/>
    <x v="0"/>
  </r>
  <r>
    <n v="286"/>
    <n v="19699"/>
    <s v="Tramitar Peticiones"/>
    <d v="2019-11-06T00:00:00"/>
    <s v="Noviembre"/>
    <d v="2019-11-06T00:00:00"/>
    <s v="Octubre - Diciembre"/>
    <n v="0"/>
    <n v="1"/>
    <s v="ADRIANA AVILA AREVALO"/>
    <s v="Cerrado"/>
    <s v="Noviembre"/>
    <s v="Cerrado"/>
    <b v="1"/>
    <x v="0"/>
    <x v="0"/>
  </r>
  <r>
    <n v="287"/>
    <n v="19700"/>
    <s v="Tramitar Queja"/>
    <d v="2019-11-06T00:00:00"/>
    <s v="Noviembre"/>
    <s v="Pendiente"/>
    <s v="Pendiente"/>
    <s v="Pendiente"/>
    <s v="Pendiente"/>
    <s v="CAMILO JURADO"/>
    <s v="Abierto"/>
    <s v="Pendiente"/>
    <s v="Abierto"/>
    <b v="1"/>
    <x v="1"/>
    <x v="1"/>
  </r>
  <r>
    <n v="288"/>
    <n v="19701"/>
    <s v="Tramitar Peticiones"/>
    <d v="2019-11-06T00:00:00"/>
    <s v="Noviembre"/>
    <d v="2019-11-06T00:00:00"/>
    <s v="Octubre - Diciembre"/>
    <n v="0"/>
    <n v="1"/>
    <s v="ESTEBAN DELGADO RODRIGUEZ"/>
    <s v="Cerrado"/>
    <s v="Noviembre"/>
    <s v="Cerrado"/>
    <b v="1"/>
    <x v="0"/>
    <x v="0"/>
  </r>
  <r>
    <n v="289"/>
    <n v="19702"/>
    <s v="Tramitar Peticiones"/>
    <d v="2019-11-06T00:00:00"/>
    <s v="Noviembre"/>
    <d v="2019-11-06T00:00:00"/>
    <s v="Octubre - Diciembre"/>
    <n v="0"/>
    <n v="1"/>
    <s v="Magaly Hoyos Daza"/>
    <s v="Cerrado"/>
    <s v="Noviembre"/>
    <s v="Cerrado"/>
    <b v="1"/>
    <x v="0"/>
    <x v="0"/>
  </r>
  <r>
    <n v="290"/>
    <n v="19703"/>
    <s v="Tramitar Queja"/>
    <d v="2019-11-06T00:00:00"/>
    <s v="Noviembre"/>
    <d v="2019-11-26T00:00:00"/>
    <s v="Octubre - Diciembre"/>
    <n v="20"/>
    <n v="15"/>
    <s v="JAIR VILLALOBOS"/>
    <s v="Cerrado"/>
    <s v="Noviembre"/>
    <s v="Cerrado"/>
    <b v="1"/>
    <x v="0"/>
    <x v="0"/>
  </r>
  <r>
    <n v="291"/>
    <n v="19704"/>
    <s v="Tramitar Peticiones"/>
    <d v="2019-11-06T00:00:00"/>
    <s v="Noviembre"/>
    <d v="2019-11-06T00:00:00"/>
    <s v="Octubre - Diciembre"/>
    <n v="0"/>
    <n v="1"/>
    <s v="luz mirian castaño"/>
    <s v="Cerrado"/>
    <s v="Noviembre"/>
    <s v="Cerrado"/>
    <b v="1"/>
    <x v="0"/>
    <x v="0"/>
  </r>
  <r>
    <n v="292"/>
    <n v="19705"/>
    <s v="Tramitar Queja"/>
    <d v="2019-11-06T00:00:00"/>
    <s v="Noviembre"/>
    <d v="2019-11-06T00:00:00"/>
    <s v="Octubre - Diciembre"/>
    <n v="0"/>
    <n v="1"/>
    <s v="luz mirian castaño"/>
    <s v="Cerrado"/>
    <s v="Noviembre"/>
    <s v="Cerrado"/>
    <b v="1"/>
    <x v="0"/>
    <x v="0"/>
  </r>
  <r>
    <n v="293"/>
    <n v="19706"/>
    <s v="Tramitar Queja"/>
    <d v="2019-11-06T00:00:00"/>
    <s v="Noviembre"/>
    <s v="Pendiente"/>
    <s v="Pendiente"/>
    <s v="Pendiente"/>
    <s v="Pendiente"/>
    <s v="usuario descontento"/>
    <s v="Abierto"/>
    <s v="Pendiente"/>
    <s v="Abierto"/>
    <b v="1"/>
    <x v="1"/>
    <x v="1"/>
  </r>
  <r>
    <n v="294"/>
    <n v="19707"/>
    <s v="Tramitar Queja"/>
    <d v="2019-11-06T00:00:00"/>
    <s v="Noviembre"/>
    <d v="2019-11-26T00:00:00"/>
    <s v="Octubre - Diciembre"/>
    <n v="20"/>
    <n v="15"/>
    <s v="SEBASTIAN SOTELO"/>
    <s v="Cerrado"/>
    <s v="Noviembre"/>
    <s v="Cerrado"/>
    <b v="1"/>
    <x v="0"/>
    <x v="0"/>
  </r>
  <r>
    <n v="295"/>
    <n v="19708"/>
    <s v="Tramitar Queja"/>
    <d v="2019-11-06T00:00:00"/>
    <s v="Noviembre"/>
    <d v="2019-11-26T00:00:00"/>
    <s v="Octubre - Diciembre"/>
    <n v="20"/>
    <n v="15"/>
    <s v="MARLENY PEREZ RENDON"/>
    <s v="Cerrado"/>
    <s v="Noviembre"/>
    <s v="Cerrado"/>
    <b v="1"/>
    <x v="0"/>
    <x v="0"/>
  </r>
  <r>
    <n v="296"/>
    <n v="19709"/>
    <s v="Tramitar Queja"/>
    <d v="2019-11-06T00:00:00"/>
    <s v="Noviembre"/>
    <s v="Pendiente"/>
    <s v="Pendiente"/>
    <s v="Pendiente"/>
    <s v="Pendiente"/>
    <s v="carlos eduardo"/>
    <s v="Abierto"/>
    <s v="Pendiente"/>
    <s v="Abierto"/>
    <b v="1"/>
    <x v="1"/>
    <x v="1"/>
  </r>
  <r>
    <n v="297"/>
    <n v="19710"/>
    <s v="Tramitar Queja"/>
    <d v="2019-11-06T00:00:00"/>
    <s v="Noviembre"/>
    <d v="2019-11-26T00:00:00"/>
    <s v="Octubre - Diciembre"/>
    <n v="20"/>
    <n v="15"/>
    <s v="ANGELICA PABON"/>
    <s v="Cerrado"/>
    <s v="Noviembre"/>
    <s v="Cerrado"/>
    <b v="1"/>
    <x v="0"/>
    <x v="0"/>
  </r>
  <r>
    <n v="298"/>
    <n v="19711"/>
    <s v="Tramitar Peticiones"/>
    <d v="2019-11-07T00:00:00"/>
    <s v="Noviembre"/>
    <d v="2019-11-08T00:00:00"/>
    <s v="Octubre - Diciembre"/>
    <n v="1"/>
    <n v="2"/>
    <s v="Laura Marxcela Rodriguez Carvajal"/>
    <s v="Cerrado"/>
    <s v="Noviembre"/>
    <s v="Cerrado"/>
    <b v="1"/>
    <x v="0"/>
    <x v="0"/>
  </r>
  <r>
    <n v="299"/>
    <n v="19712"/>
    <s v="Tramitar Queja"/>
    <d v="2019-11-07T00:00:00"/>
    <s v="Noviembre"/>
    <s v="Pendiente"/>
    <s v="Pendiente"/>
    <s v="Pendiente"/>
    <s v="Pendiente"/>
    <s v="HERNAN FELIPE ARIAS GRILLO"/>
    <s v="Abierto"/>
    <s v="Pendiente"/>
    <s v="Abierto"/>
    <b v="1"/>
    <x v="1"/>
    <x v="1"/>
  </r>
  <r>
    <n v="300"/>
    <n v="19713"/>
    <s v="Tramitar Reclamo"/>
    <d v="2019-11-07T00:00:00"/>
    <s v="Noviembre"/>
    <d v="2019-11-12T00:00:00"/>
    <s v="Octubre - Diciembre"/>
    <n v="5"/>
    <n v="4"/>
    <s v="DIANA MILENA TORRES RIOS"/>
    <s v="Cerrado"/>
    <s v="Noviembre"/>
    <s v="Cerrado"/>
    <b v="1"/>
    <x v="0"/>
    <x v="0"/>
  </r>
  <r>
    <n v="301"/>
    <n v="19714"/>
    <s v="Tramitar Peticiones"/>
    <d v="2019-11-07T00:00:00"/>
    <s v="Noviembre"/>
    <d v="2019-11-08T00:00:00"/>
    <s v="Octubre - Diciembre"/>
    <n v="1"/>
    <n v="2"/>
    <s v="Hector Mauricio"/>
    <s v="Cerrado"/>
    <s v="Noviembre"/>
    <s v="Cerrado"/>
    <b v="1"/>
    <x v="0"/>
    <x v="0"/>
  </r>
  <r>
    <n v="302"/>
    <n v="19715"/>
    <s v="Asignar Sugerencia"/>
    <d v="2019-11-07T00:00:00"/>
    <s v="Noviembre"/>
    <s v="Pendiente"/>
    <s v="Pendiente"/>
    <s v="Pendiente"/>
    <s v="Pendiente"/>
    <s v="Antonio Cano"/>
    <s v="Abierto"/>
    <s v="Pendiente"/>
    <s v="Abierto"/>
    <b v="1"/>
    <x v="1"/>
    <x v="1"/>
  </r>
  <r>
    <n v="303"/>
    <n v="19716"/>
    <s v="Tramitar Queja"/>
    <d v="2019-11-07T00:00:00"/>
    <s v="Noviembre"/>
    <s v="Pendiente"/>
    <s v="Pendiente"/>
    <s v="Pendiente"/>
    <s v="Pendiente"/>
    <s v="MARTHA ELENA PAVAS"/>
    <s v="Abierto"/>
    <s v="Pendiente"/>
    <s v="Abierto"/>
    <b v="1"/>
    <x v="1"/>
    <x v="1"/>
  </r>
  <r>
    <n v="304"/>
    <n v="19717"/>
    <s v="Tramitar Peticiones"/>
    <d v="2019-11-07T00:00:00"/>
    <s v="Noviembre"/>
    <d v="2019-11-08T00:00:00"/>
    <s v="Octubre - Diciembre"/>
    <n v="1"/>
    <n v="2"/>
    <s v="Roberto Uribe Escobar"/>
    <s v="Cerrado"/>
    <s v="Noviembre"/>
    <s v="Cerrado"/>
    <b v="1"/>
    <x v="0"/>
    <x v="0"/>
  </r>
  <r>
    <n v="305"/>
    <n v="19718"/>
    <s v="Tramitar Queja"/>
    <d v="2019-11-07T00:00:00"/>
    <s v="Noviembre"/>
    <d v="2019-11-26T00:00:00"/>
    <s v="Octubre - Diciembre"/>
    <n v="19"/>
    <n v="14"/>
    <s v="Sandra castro"/>
    <s v="Cerrado"/>
    <s v="Noviembre"/>
    <s v="Cerrado"/>
    <b v="1"/>
    <x v="0"/>
    <x v="0"/>
  </r>
  <r>
    <n v="306"/>
    <n v="19719"/>
    <s v="Tramitar Peticiones"/>
    <d v="2019-11-07T00:00:00"/>
    <s v="Noviembre"/>
    <d v="2019-11-08T00:00:00"/>
    <s v="Octubre - Diciembre"/>
    <n v="1"/>
    <n v="2"/>
    <s v="OSCAR CONDE ORTIZ"/>
    <s v="Cerrado"/>
    <s v="Noviembre"/>
    <s v="Cerrado"/>
    <b v="1"/>
    <x v="0"/>
    <x v="0"/>
  </r>
  <r>
    <n v="307"/>
    <n v="19720"/>
    <s v="Tramitar Peticiones"/>
    <d v="2019-11-07T00:00:00"/>
    <s v="Noviembre"/>
    <d v="2019-11-08T00:00:00"/>
    <s v="Octubre - Diciembre"/>
    <n v="1"/>
    <n v="2"/>
    <s v="YOLIMA MORA ORDOÑEZ"/>
    <s v="Cerrado"/>
    <s v="Noviembre"/>
    <s v="Cerrado"/>
    <b v="1"/>
    <x v="0"/>
    <x v="0"/>
  </r>
  <r>
    <n v="308"/>
    <n v="19721"/>
    <s v="Tramitar Peticiones"/>
    <d v="2019-11-07T00:00:00"/>
    <s v="Noviembre"/>
    <d v="2019-11-08T00:00:00"/>
    <s v="Octubre - Diciembre"/>
    <n v="1"/>
    <n v="2"/>
    <s v="zaidamarcela baron vargas"/>
    <s v="Cerrado"/>
    <s v="Noviembre"/>
    <s v="Cerrado"/>
    <b v="1"/>
    <x v="0"/>
    <x v="0"/>
  </r>
  <r>
    <n v="309"/>
    <n v="19722"/>
    <s v="Tramitar Peticiones"/>
    <d v="2019-11-07T00:00:00"/>
    <s v="Noviembre"/>
    <d v="2019-11-08T00:00:00"/>
    <s v="Octubre - Diciembre"/>
    <n v="1"/>
    <n v="2"/>
    <s v="Diana Patricia Ocampo Oquendo"/>
    <s v="Cerrado"/>
    <s v="Noviembre"/>
    <s v="Cerrado"/>
    <b v="1"/>
    <x v="0"/>
    <x v="0"/>
  </r>
  <r>
    <n v="310"/>
    <n v="19723"/>
    <s v="Tramitar Queja"/>
    <d v="2019-11-08T00:00:00"/>
    <s v="Noviembre"/>
    <d v="2019-11-26T00:00:00"/>
    <s v="Octubre - Diciembre"/>
    <n v="18"/>
    <n v="13"/>
    <s v="ELSIE FIGUEROA"/>
    <s v="Cerrado"/>
    <s v="Noviembre"/>
    <s v="Cerrado"/>
    <b v="1"/>
    <x v="0"/>
    <x v="0"/>
  </r>
  <r>
    <n v="311"/>
    <n v="19724"/>
    <s v="Tramitar Peticiones"/>
    <d v="2019-11-08T00:00:00"/>
    <s v="Noviembre"/>
    <d v="2019-11-12T00:00:00"/>
    <s v="Octubre - Diciembre"/>
    <n v="4"/>
    <n v="3"/>
    <s v="Danilo Acero Piñeros"/>
    <s v="Cerrado"/>
    <s v="Noviembre"/>
    <s v="Cerrado"/>
    <b v="1"/>
    <x v="0"/>
    <x v="0"/>
  </r>
  <r>
    <n v="312"/>
    <n v="19725"/>
    <s v="Tramitar Peticiones"/>
    <d v="2019-11-08T00:00:00"/>
    <s v="Noviembre"/>
    <d v="2019-11-12T00:00:00"/>
    <s v="Octubre - Diciembre"/>
    <n v="4"/>
    <n v="3"/>
    <s v="EDUARDO ANTONIO SALAS CACERES"/>
    <s v="Cerrado"/>
    <s v="Noviembre"/>
    <s v="Cerrado"/>
    <b v="1"/>
    <x v="0"/>
    <x v="0"/>
  </r>
  <r>
    <n v="313"/>
    <n v="19726"/>
    <s v="Tramitar Peticiones"/>
    <d v="2019-11-08T00:00:00"/>
    <s v="Noviembre"/>
    <d v="2019-11-12T00:00:00"/>
    <s v="Octubre - Diciembre"/>
    <n v="4"/>
    <n v="3"/>
    <s v="VICTOR MANUEL ROLDAN BOCANUMETH"/>
    <s v="Cerrado"/>
    <s v="Noviembre"/>
    <s v="Cerrado"/>
    <b v="1"/>
    <x v="0"/>
    <x v="0"/>
  </r>
  <r>
    <n v="314"/>
    <n v="19727"/>
    <s v="Tramitar Queja"/>
    <d v="2019-11-08T00:00:00"/>
    <s v="Noviembre"/>
    <d v="2019-11-26T00:00:00"/>
    <s v="Octubre - Diciembre"/>
    <n v="18"/>
    <n v="13"/>
    <s v="jefferson galeano moncada"/>
    <s v="Cerrado"/>
    <s v="Noviembre"/>
    <s v="Cerrado"/>
    <b v="1"/>
    <x v="0"/>
    <x v="0"/>
  </r>
  <r>
    <n v="315"/>
    <n v="19728"/>
    <s v="Tramitar Peticiones"/>
    <d v="2019-11-08T00:00:00"/>
    <s v="Noviembre"/>
    <d v="2019-11-12T00:00:00"/>
    <s v="Octubre - Diciembre"/>
    <n v="4"/>
    <n v="3"/>
    <s v="Doris Amparo Pulgarín Berrío"/>
    <s v="Cerrado"/>
    <s v="Noviembre"/>
    <s v="Cerrado"/>
    <b v="1"/>
    <x v="0"/>
    <x v="0"/>
  </r>
  <r>
    <n v="316"/>
    <n v="19729"/>
    <s v="Tramitar Queja"/>
    <d v="2019-11-08T00:00:00"/>
    <s v="Noviembre"/>
    <s v="Pendiente"/>
    <s v="Pendiente"/>
    <s v="Pendiente"/>
    <s v="Pendiente"/>
    <s v="JESUS MIGUEL ORJUELA CAMACHO"/>
    <s v="Abierto"/>
    <s v="Pendiente"/>
    <s v="Abierto"/>
    <b v="1"/>
    <x v="1"/>
    <x v="1"/>
  </r>
  <r>
    <n v="317"/>
    <n v="19730"/>
    <s v="Tramitar Queja"/>
    <d v="2019-11-08T00:00:00"/>
    <s v="Noviembre"/>
    <s v="Pendiente"/>
    <s v="Pendiente"/>
    <s v="Pendiente"/>
    <s v="Pendiente"/>
    <s v="JESUS MIGUEL ORJUELA CAMACHO"/>
    <s v="Abierto"/>
    <s v="Pendiente"/>
    <s v="Abierto"/>
    <b v="1"/>
    <x v="1"/>
    <x v="1"/>
  </r>
  <r>
    <n v="318"/>
    <n v="19731"/>
    <s v="Tramitar Peticiones"/>
    <d v="2019-11-09T00:00:00"/>
    <s v="Noviembre"/>
    <d v="2019-11-12T00:00:00"/>
    <s v="Octubre - Diciembre"/>
    <n v="3"/>
    <n v="2"/>
    <s v="GARCIA MANTILLA MARLENE"/>
    <s v="Cerrado"/>
    <s v="Noviembre"/>
    <s v="Cerrado"/>
    <b v="1"/>
    <x v="0"/>
    <x v="0"/>
  </r>
  <r>
    <n v="319"/>
    <n v="19732"/>
    <s v="Tramitar Reclamo"/>
    <d v="2019-11-09T00:00:00"/>
    <s v="Noviembre"/>
    <d v="2019-11-26T00:00:00"/>
    <s v="Octubre - Diciembre"/>
    <n v="17"/>
    <n v="12"/>
    <s v="luisa fernanda vega suarez"/>
    <s v="Cerrado"/>
    <s v="Noviembre"/>
    <s v="Cerrado"/>
    <b v="1"/>
    <x v="0"/>
    <x v="0"/>
  </r>
  <r>
    <n v="320"/>
    <n v="19733"/>
    <s v="Tramitar Peticiones"/>
    <d v="2019-11-09T00:00:00"/>
    <s v="Noviembre"/>
    <d v="2019-11-12T00:00:00"/>
    <s v="Octubre - Diciembre"/>
    <n v="3"/>
    <n v="2"/>
    <s v="Laura Alejandra Martinez Rodriguez"/>
    <s v="Cerrado"/>
    <s v="Noviembre"/>
    <s v="Cerrado"/>
    <b v="1"/>
    <x v="0"/>
    <x v="0"/>
  </r>
  <r>
    <n v="321"/>
    <n v="19734"/>
    <s v="Tramitar Queja"/>
    <d v="2019-11-10T00:00:00"/>
    <s v="Noviembre"/>
    <s v="Pendiente"/>
    <s v="Pendiente"/>
    <s v="Pendiente"/>
    <s v="Pendiente"/>
    <s v="Gloria Stella Valencia de Ruiz"/>
    <s v="Abierto"/>
    <s v="Pendiente"/>
    <s v="Abierto"/>
    <b v="1"/>
    <x v="1"/>
    <x v="1"/>
  </r>
  <r>
    <n v="322"/>
    <n v="19735"/>
    <s v="Tramitar Queja"/>
    <d v="2019-11-10T00:00:00"/>
    <s v="Noviembre"/>
    <s v="Pendiente"/>
    <s v="Pendiente"/>
    <s v="Pendiente"/>
    <s v="Pendiente"/>
    <s v="SORAIDA PEREZ PEREZ"/>
    <s v="Abierto"/>
    <s v="Pendiente"/>
    <s v="Abierto"/>
    <b v="1"/>
    <x v="1"/>
    <x v="1"/>
  </r>
  <r>
    <n v="323"/>
    <n v="19736"/>
    <s v="Tramitar Queja"/>
    <d v="2019-11-10T00:00:00"/>
    <s v="Noviembre"/>
    <d v="2019-11-26T00:00:00"/>
    <s v="Octubre - Diciembre"/>
    <n v="16"/>
    <n v="12"/>
    <s v="ALIRIO VERGEL"/>
    <s v="Cerrado"/>
    <s v="Noviembre"/>
    <s v="Cerrado"/>
    <b v="1"/>
    <x v="0"/>
    <x v="0"/>
  </r>
  <r>
    <n v="324"/>
    <n v="19737"/>
    <s v="Tramitar Reclamo"/>
    <d v="2019-11-11T00:00:00"/>
    <s v="Noviembre"/>
    <d v="2019-11-26T00:00:00"/>
    <s v="Octubre - Diciembre"/>
    <n v="15"/>
    <n v="12"/>
    <s v="JUAN CARLOS OSORIO"/>
    <s v="Cerrado"/>
    <s v="Noviembre"/>
    <s v="Cerrado"/>
    <b v="1"/>
    <x v="0"/>
    <x v="0"/>
  </r>
  <r>
    <n v="325"/>
    <n v="19738"/>
    <s v="Tramitar Peticiones"/>
    <d v="2019-11-11T00:00:00"/>
    <s v="Noviembre"/>
    <d v="2019-11-12T00:00:00"/>
    <s v="Octubre - Diciembre"/>
    <n v="1"/>
    <n v="2"/>
    <s v="sandra garcia"/>
    <s v="Cerrado"/>
    <s v="Noviembre"/>
    <s v="Cerrado"/>
    <b v="1"/>
    <x v="0"/>
    <x v="0"/>
  </r>
  <r>
    <n v="326"/>
    <n v="19739"/>
    <s v="Tramitar Peticiones"/>
    <d v="2019-11-11T00:00:00"/>
    <s v="Noviembre"/>
    <d v="2019-11-12T00:00:00"/>
    <s v="Octubre - Diciembre"/>
    <n v="1"/>
    <n v="2"/>
    <s v="luis quintero"/>
    <s v="Cerrado"/>
    <s v="Noviembre"/>
    <s v="Cerrado"/>
    <b v="1"/>
    <x v="0"/>
    <x v="0"/>
  </r>
  <r>
    <n v="327"/>
    <n v="19740"/>
    <s v="Tramitar Peticiones"/>
    <d v="2019-11-11T00:00:00"/>
    <s v="Noviembre"/>
    <d v="2019-11-12T00:00:00"/>
    <s v="Octubre - Diciembre"/>
    <n v="1"/>
    <n v="2"/>
    <s v="ALEXANDER FABIAN BLANCO"/>
    <s v="Cerrado"/>
    <s v="Noviembre"/>
    <s v="Cerrado"/>
    <b v="1"/>
    <x v="0"/>
    <x v="0"/>
  </r>
  <r>
    <n v="328"/>
    <n v="19741"/>
    <s v="Tramitar Peticiones"/>
    <d v="2019-11-12T00:00:00"/>
    <s v="Noviembre"/>
    <d v="2019-11-12T00:00:00"/>
    <s v="Octubre - Diciembre"/>
    <n v="0"/>
    <n v="1"/>
    <s v="jenny triana"/>
    <s v="Cerrado"/>
    <s v="Noviembre"/>
    <s v="Cerrado"/>
    <b v="1"/>
    <x v="0"/>
    <x v="0"/>
  </r>
  <r>
    <n v="329"/>
    <n v="19742"/>
    <s v="Tramitar Peticiones"/>
    <d v="2019-11-12T00:00:00"/>
    <s v="Noviembre"/>
    <d v="2019-11-12T00:00:00"/>
    <s v="Octubre - Diciembre"/>
    <n v="0"/>
    <n v="1"/>
    <s v="AURA MARIA RODRIGUEZ LOPEZ"/>
    <s v="Cerrado"/>
    <s v="Noviembre"/>
    <s v="Cerrado"/>
    <b v="1"/>
    <x v="0"/>
    <x v="0"/>
  </r>
  <r>
    <n v="330"/>
    <n v="19743"/>
    <s v="Tramitar Queja"/>
    <d v="2019-11-12T00:00:00"/>
    <s v="Noviembre"/>
    <d v="2019-11-26T00:00:00"/>
    <s v="Octubre - Diciembre"/>
    <n v="14"/>
    <n v="11"/>
    <s v="LUCIA PELAEZ DE ECHEVERRI"/>
    <s v="Cerrado"/>
    <s v="Noviembre"/>
    <s v="Cerrado"/>
    <b v="1"/>
    <x v="0"/>
    <x v="0"/>
  </r>
  <r>
    <n v="331"/>
    <n v="19744"/>
    <s v="Tramitar Peticiones"/>
    <d v="2019-11-12T00:00:00"/>
    <s v="Noviembre"/>
    <d v="2019-11-12T00:00:00"/>
    <s v="Octubre - Diciembre"/>
    <n v="0"/>
    <n v="1"/>
    <s v="Anjhydalid Ruales Escobar"/>
    <s v="Cerrado"/>
    <s v="Noviembre"/>
    <s v="Cerrado"/>
    <b v="1"/>
    <x v="0"/>
    <x v="0"/>
  </r>
  <r>
    <n v="332"/>
    <n v="19745"/>
    <s v="Tramitar Peticiones"/>
    <d v="2019-11-12T00:00:00"/>
    <s v="Noviembre"/>
    <d v="2019-11-12T00:00:00"/>
    <s v="Octubre - Diciembre"/>
    <n v="0"/>
    <n v="1"/>
    <s v="JORGE ERNEY PALACIO ZULUAGA"/>
    <s v="Cerrado"/>
    <s v="Noviembre"/>
    <s v="Cerrado"/>
    <b v="1"/>
    <x v="0"/>
    <x v="0"/>
  </r>
  <r>
    <n v="333"/>
    <n v="19746"/>
    <s v="Tramitar Peticiones"/>
    <d v="2019-11-12T00:00:00"/>
    <s v="Noviembre"/>
    <d v="2019-11-12T00:00:00"/>
    <s v="Octubre - Diciembre"/>
    <n v="0"/>
    <n v="1"/>
    <s v="patricia martinez"/>
    <s v="Cerrado"/>
    <s v="Noviembre"/>
    <s v="Cerrado"/>
    <b v="1"/>
    <x v="0"/>
    <x v="0"/>
  </r>
  <r>
    <n v="334"/>
    <n v="19747"/>
    <s v="Tramitar Peticiones"/>
    <d v="2019-11-12T00:00:00"/>
    <s v="Noviembre"/>
    <d v="2019-11-12T00:00:00"/>
    <s v="Octubre - Diciembre"/>
    <n v="0"/>
    <n v="1"/>
    <s v="EDIFICIO CENTRO MEDICO Y PROFESIONAL PALERMO I P.H."/>
    <s v="Cerrado"/>
    <s v="Noviembre"/>
    <s v="Cerrado"/>
    <b v="1"/>
    <x v="0"/>
    <x v="0"/>
  </r>
  <r>
    <n v="335"/>
    <n v="19748"/>
    <s v="Tramitar Peticiones"/>
    <d v="2019-11-12T00:00:00"/>
    <s v="Noviembre"/>
    <d v="2019-11-12T00:00:00"/>
    <s v="Octubre - Diciembre"/>
    <n v="0"/>
    <n v="1"/>
    <s v="juan david jimenez lopez"/>
    <s v="Cerrado"/>
    <s v="Noviembre"/>
    <s v="Cerrado"/>
    <b v="1"/>
    <x v="0"/>
    <x v="0"/>
  </r>
  <r>
    <n v="336"/>
    <n v="19749"/>
    <s v="Tramitar Peticiones"/>
    <d v="2019-11-12T00:00:00"/>
    <s v="Noviembre"/>
    <d v="2019-11-12T00:00:00"/>
    <s v="Octubre - Diciembre"/>
    <n v="0"/>
    <n v="1"/>
    <s v="DIANA MILENA TORRES RIOS"/>
    <s v="Cerrado"/>
    <s v="Noviembre"/>
    <s v="Cerrado"/>
    <b v="1"/>
    <x v="0"/>
    <x v="0"/>
  </r>
  <r>
    <n v="337"/>
    <n v="19750"/>
    <s v="Tramitar Peticiones"/>
    <d v="2019-11-12T00:00:00"/>
    <s v="Noviembre"/>
    <d v="2019-11-12T00:00:00"/>
    <s v="Octubre - Diciembre"/>
    <n v="0"/>
    <n v="1"/>
    <s v="Andrés Adolfo Meneses Bermúdez"/>
    <s v="Cerrado"/>
    <s v="Noviembre"/>
    <s v="Cerrado"/>
    <b v="1"/>
    <x v="0"/>
    <x v="0"/>
  </r>
  <r>
    <n v="338"/>
    <n v="19751"/>
    <s v="Tramitar Reclamo"/>
    <d v="2019-11-12T00:00:00"/>
    <s v="Noviembre"/>
    <s v="Pendiente"/>
    <s v="Pendiente"/>
    <s v="Pendiente"/>
    <s v="Pendiente"/>
    <s v="DIANA MILENA TORRES RIOS"/>
    <s v="Abierto"/>
    <s v="Pendiente"/>
    <s v="Abierto"/>
    <b v="1"/>
    <x v="1"/>
    <x v="1"/>
  </r>
  <r>
    <n v="339"/>
    <n v="19752"/>
    <s v="Tramitar Peticiones"/>
    <d v="2019-11-12T00:00:00"/>
    <s v="Noviembre"/>
    <d v="2019-11-12T00:00:00"/>
    <s v="Octubre - Diciembre"/>
    <n v="0"/>
    <n v="1"/>
    <s v="Yennifeer Montoya"/>
    <s v="Cerrado"/>
    <s v="Noviembre"/>
    <s v="Cerrado"/>
    <b v="1"/>
    <x v="0"/>
    <x v="0"/>
  </r>
  <r>
    <n v="340"/>
    <n v="19753"/>
    <s v="Tramitar Peticiones"/>
    <d v="2019-11-12T00:00:00"/>
    <s v="Noviembre"/>
    <d v="2019-11-12T00:00:00"/>
    <s v="Octubre - Diciembre"/>
    <n v="0"/>
    <n v="1"/>
    <s v="jorge Charris Atencio"/>
    <s v="Cerrado"/>
    <s v="Noviembre"/>
    <s v="Cerrado"/>
    <b v="1"/>
    <x v="0"/>
    <x v="0"/>
  </r>
  <r>
    <n v="341"/>
    <n v="19754"/>
    <s v="Tramitar Peticiones"/>
    <d v="2019-11-12T00:00:00"/>
    <s v="Noviembre"/>
    <d v="2019-11-12T00:00:00"/>
    <s v="Octubre - Diciembre"/>
    <n v="0"/>
    <n v="1"/>
    <s v="Aldemar Salazar Herrera"/>
    <s v="Cerrado"/>
    <s v="Noviembre"/>
    <s v="Cerrado"/>
    <b v="1"/>
    <x v="0"/>
    <x v="0"/>
  </r>
  <r>
    <n v="342"/>
    <n v="19755"/>
    <s v="Tramitar Queja"/>
    <d v="2019-11-12T00:00:00"/>
    <s v="Noviembre"/>
    <d v="2019-11-13T00:00:00"/>
    <s v="Octubre - Diciembre"/>
    <n v="1"/>
    <n v="2"/>
    <s v="ANGEL GONZALEZ RIVEROS"/>
    <s v="Cerrado"/>
    <s v="Noviembre"/>
    <s v="Cerrado"/>
    <b v="1"/>
    <x v="0"/>
    <x v="0"/>
  </r>
  <r>
    <n v="343"/>
    <n v="19756"/>
    <s v="Tramitar Peticiones"/>
    <d v="2019-11-13T00:00:00"/>
    <s v="Noviembre"/>
    <d v="2019-11-13T00:00:00"/>
    <s v="Octubre - Diciembre"/>
    <n v="0"/>
    <n v="1"/>
    <s v="ANGIE LIZETH PERDOMO"/>
    <s v="Cerrado"/>
    <s v="Noviembre"/>
    <s v="Cerrado"/>
    <b v="1"/>
    <x v="0"/>
    <x v="0"/>
  </r>
  <r>
    <n v="344"/>
    <n v="19757"/>
    <s v="Tramitar Peticiones"/>
    <d v="2019-11-13T00:00:00"/>
    <s v="Noviembre"/>
    <d v="2019-11-13T00:00:00"/>
    <s v="Octubre - Diciembre"/>
    <n v="0"/>
    <n v="1"/>
    <s v="olga lozano muñoz"/>
    <s v="Cerrado"/>
    <s v="Noviembre"/>
    <s v="Cerrado"/>
    <b v="1"/>
    <x v="0"/>
    <x v="0"/>
  </r>
  <r>
    <n v="345"/>
    <n v="19758"/>
    <s v="Tramitar Peticiones"/>
    <d v="2019-11-13T00:00:00"/>
    <s v="Noviembre"/>
    <d v="2019-11-13T00:00:00"/>
    <s v="Octubre - Diciembre"/>
    <n v="0"/>
    <n v="1"/>
    <s v="Eliana Moreno González"/>
    <s v="Cerrado"/>
    <s v="Noviembre"/>
    <s v="Cerrado"/>
    <b v="1"/>
    <x v="0"/>
    <x v="0"/>
  </r>
  <r>
    <n v="346"/>
    <n v="19759"/>
    <s v="Tramitar Queja"/>
    <d v="2019-11-13T00:00:00"/>
    <s v="Noviembre"/>
    <d v="2019-11-13T00:00:00"/>
    <s v="Octubre - Diciembre"/>
    <n v="0"/>
    <n v="1"/>
    <s v="MARIA TRINIDAD SALINAS"/>
    <s v="Cerrado"/>
    <s v="Noviembre"/>
    <s v="Cerrado"/>
    <b v="1"/>
    <x v="0"/>
    <x v="0"/>
  </r>
  <r>
    <n v="347"/>
    <n v="19760"/>
    <s v="Asignar Sugerencia"/>
    <d v="2019-11-13T00:00:00"/>
    <s v="Noviembre"/>
    <d v="2019-11-18T00:00:00"/>
    <s v="Octubre - Diciembre"/>
    <n v="5"/>
    <n v="4"/>
    <s v="Ivon Olave Marin"/>
    <s v="Cerrado"/>
    <s v="Noviembre"/>
    <s v="Cerrado"/>
    <b v="1"/>
    <x v="0"/>
    <x v="0"/>
  </r>
  <r>
    <n v="348"/>
    <n v="19761"/>
    <s v="Tramitar Peticiones"/>
    <d v="2019-11-13T00:00:00"/>
    <s v="Noviembre"/>
    <d v="2019-11-13T00:00:00"/>
    <s v="Octubre - Diciembre"/>
    <n v="0"/>
    <n v="1"/>
    <s v="SANDRA LILIANA RODRIGUEZ YEPES"/>
    <s v="Cerrado"/>
    <s v="Noviembre"/>
    <s v="Cerrado"/>
    <b v="1"/>
    <x v="0"/>
    <x v="0"/>
  </r>
  <r>
    <n v="349"/>
    <n v="19762"/>
    <s v="Tramitar Peticiones"/>
    <d v="2019-11-13T00:00:00"/>
    <s v="Noviembre"/>
    <d v="2019-11-13T00:00:00"/>
    <s v="Octubre - Diciembre"/>
    <n v="0"/>
    <n v="1"/>
    <s v="Adiela"/>
    <s v="Cerrado"/>
    <s v="Noviembre"/>
    <s v="Cerrado"/>
    <b v="1"/>
    <x v="0"/>
    <x v="0"/>
  </r>
  <r>
    <n v="350"/>
    <n v="19763"/>
    <s v="Tramitar Peticiones"/>
    <d v="2019-11-13T00:00:00"/>
    <s v="Noviembre"/>
    <d v="2019-11-13T00:00:00"/>
    <s v="Octubre - Diciembre"/>
    <n v="0"/>
    <n v="1"/>
    <s v="Angie cristina linares franco"/>
    <s v="Cerrado"/>
    <s v="Noviembre"/>
    <s v="Cerrado"/>
    <b v="1"/>
    <x v="0"/>
    <x v="0"/>
  </r>
  <r>
    <n v="351"/>
    <n v="19764"/>
    <s v="Tramitar Peticiones"/>
    <d v="2019-11-13T00:00:00"/>
    <s v="Noviembre"/>
    <d v="2019-11-13T00:00:00"/>
    <s v="Octubre - Diciembre"/>
    <n v="0"/>
    <n v="1"/>
    <s v="Guillermo cuellar"/>
    <s v="Cerrado"/>
    <s v="Noviembre"/>
    <s v="Cerrado"/>
    <b v="1"/>
    <x v="0"/>
    <x v="0"/>
  </r>
  <r>
    <n v="352"/>
    <n v="19765"/>
    <s v="Tramitar Peticiones"/>
    <d v="2019-11-13T00:00:00"/>
    <s v="Noviembre"/>
    <d v="2019-11-13T00:00:00"/>
    <s v="Octubre - Diciembre"/>
    <n v="0"/>
    <n v="1"/>
    <s v="DIANA MILENA TORRES RIOS"/>
    <s v="Cerrado"/>
    <s v="Noviembre"/>
    <s v="Cerrado"/>
    <b v="1"/>
    <x v="0"/>
    <x v="0"/>
  </r>
  <r>
    <n v="353"/>
    <n v="19766"/>
    <s v="Tramitar Queja"/>
    <d v="2019-11-13T00:00:00"/>
    <s v="Noviembre"/>
    <d v="2019-11-26T00:00:00"/>
    <s v="Octubre - Diciembre"/>
    <n v="13"/>
    <n v="10"/>
    <s v="DIANA MILENA TORRES RIOS"/>
    <s v="Cerrado"/>
    <s v="Noviembre"/>
    <s v="Cerrado"/>
    <b v="1"/>
    <x v="0"/>
    <x v="0"/>
  </r>
  <r>
    <n v="354"/>
    <n v="19767"/>
    <s v="Tramitar Queja"/>
    <d v="2019-11-13T00:00:00"/>
    <s v="Noviembre"/>
    <d v="2019-11-19T00:00:00"/>
    <s v="Octubre - Diciembre"/>
    <n v="6"/>
    <n v="5"/>
    <s v="DIANA MILENA TORRES RIOS"/>
    <s v="Cerrado"/>
    <s v="Noviembre"/>
    <s v="Cerrado"/>
    <b v="1"/>
    <x v="0"/>
    <x v="0"/>
  </r>
  <r>
    <n v="355"/>
    <n v="19768"/>
    <s v="Tramitar Reclamo"/>
    <d v="2019-11-13T00:00:00"/>
    <s v="Noviembre"/>
    <d v="2019-11-26T00:00:00"/>
    <s v="Octubre - Diciembre"/>
    <n v="13"/>
    <n v="10"/>
    <s v="DIANA MILENA TORRES RIOS"/>
    <s v="Cerrado"/>
    <s v="Noviembre"/>
    <s v="Cerrado"/>
    <b v="1"/>
    <x v="0"/>
    <x v="0"/>
  </r>
  <r>
    <n v="356"/>
    <n v="19769"/>
    <s v="Tramitar Reclamo"/>
    <d v="2019-11-13T00:00:00"/>
    <s v="Noviembre"/>
    <d v="2019-11-13T00:00:00"/>
    <s v="Octubre - Diciembre"/>
    <n v="0"/>
    <n v="1"/>
    <s v="DIANA MILENA TORRES RIOS"/>
    <s v="Cerrado"/>
    <s v="Noviembre"/>
    <s v="Cerrado"/>
    <b v="1"/>
    <x v="0"/>
    <x v="0"/>
  </r>
  <r>
    <n v="357"/>
    <n v="19770"/>
    <s v="Tramitar Reclamo"/>
    <d v="2019-11-13T00:00:00"/>
    <s v="Noviembre"/>
    <d v="2019-11-26T00:00:00"/>
    <s v="Octubre - Diciembre"/>
    <n v="13"/>
    <n v="10"/>
    <s v="eufemia josefa torres lara"/>
    <s v="Cerrado"/>
    <s v="Noviembre"/>
    <s v="Cerrado"/>
    <b v="1"/>
    <x v="0"/>
    <x v="0"/>
  </r>
  <r>
    <n v="358"/>
    <n v="19771"/>
    <s v="Tramitar Peticiones"/>
    <d v="2019-11-13T00:00:00"/>
    <s v="Noviembre"/>
    <d v="2019-11-14T00:00:00"/>
    <s v="Octubre - Diciembre"/>
    <n v="1"/>
    <n v="2"/>
    <s v="Isabel Cristina Rincon"/>
    <s v="Cerrado"/>
    <s v="Noviembre"/>
    <s v="Cerrado"/>
    <b v="1"/>
    <x v="0"/>
    <x v="0"/>
  </r>
  <r>
    <n v="359"/>
    <n v="19772"/>
    <s v="Tramitar Peticiones"/>
    <d v="2019-11-13T00:00:00"/>
    <s v="Noviembre"/>
    <d v="2019-11-14T00:00:00"/>
    <s v="Octubre - Diciembre"/>
    <n v="1"/>
    <n v="2"/>
    <s v="rigoberto sanchez vasquez"/>
    <s v="Cerrado"/>
    <s v="Noviembre"/>
    <s v="Cerrado"/>
    <b v="1"/>
    <x v="0"/>
    <x v="0"/>
  </r>
  <r>
    <n v="360"/>
    <n v="19773"/>
    <s v="Tramitar Peticiones"/>
    <d v="2019-11-13T00:00:00"/>
    <s v="Noviembre"/>
    <d v="2019-11-14T00:00:00"/>
    <s v="Octubre - Diciembre"/>
    <n v="1"/>
    <n v="2"/>
    <s v="paola andrea cuervo"/>
    <s v="Cerrado"/>
    <s v="Noviembre"/>
    <s v="Cerrado"/>
    <b v="1"/>
    <x v="0"/>
    <x v="0"/>
  </r>
  <r>
    <n v="361"/>
    <n v="19774"/>
    <s v="Tramitar Peticiones"/>
    <d v="2019-11-13T00:00:00"/>
    <s v="Noviembre"/>
    <d v="2019-11-14T00:00:00"/>
    <s v="Octubre - Diciembre"/>
    <n v="1"/>
    <n v="2"/>
    <s v="Luisa Fernanda Casanova Ramirez"/>
    <s v="Cerrado"/>
    <s v="Noviembre"/>
    <s v="Cerrado"/>
    <b v="1"/>
    <x v="0"/>
    <x v="0"/>
  </r>
  <r>
    <n v="362"/>
    <n v="19775"/>
    <s v="Tramitar Peticiones"/>
    <d v="2019-11-13T00:00:00"/>
    <s v="Noviembre"/>
    <d v="2019-11-14T00:00:00"/>
    <s v="Octubre - Diciembre"/>
    <n v="1"/>
    <n v="2"/>
    <s v="JUAN DAVID OVIEDO GARCIA"/>
    <s v="Cerrado"/>
    <s v="Noviembre"/>
    <s v="Cerrado"/>
    <b v="1"/>
    <x v="0"/>
    <x v="0"/>
  </r>
  <r>
    <n v="363"/>
    <n v="19776"/>
    <s v="Tramitar Reclamo"/>
    <d v="2019-11-13T00:00:00"/>
    <s v="Noviembre"/>
    <d v="2019-11-14T00:00:00"/>
    <s v="Octubre - Diciembre"/>
    <n v="1"/>
    <n v="2"/>
    <s v="Camilo Pardo"/>
    <s v="Cerrado"/>
    <s v="Noviembre"/>
    <s v="Cerrado"/>
    <b v="1"/>
    <x v="0"/>
    <x v="0"/>
  </r>
  <r>
    <n v="364"/>
    <n v="19777"/>
    <s v="Tramitar Peticiones"/>
    <d v="2019-11-14T00:00:00"/>
    <s v="Noviembre"/>
    <d v="2019-11-14T00:00:00"/>
    <s v="Octubre - Diciembre"/>
    <n v="0"/>
    <n v="1"/>
    <s v="Luz Stella Mora"/>
    <s v="Cerrado"/>
    <s v="Noviembre"/>
    <s v="Cerrado"/>
    <b v="1"/>
    <x v="0"/>
    <x v="0"/>
  </r>
  <r>
    <n v="365"/>
    <n v="19778"/>
    <s v="Tramitar Peticiones"/>
    <d v="2019-11-14T00:00:00"/>
    <s v="Noviembre"/>
    <d v="2019-11-14T00:00:00"/>
    <s v="Octubre - Diciembre"/>
    <n v="0"/>
    <n v="1"/>
    <s v="FRANCISCO EDGAR BECERRA ROJAS"/>
    <s v="Cerrado"/>
    <s v="Noviembre"/>
    <s v="Cerrado"/>
    <b v="1"/>
    <x v="0"/>
    <x v="0"/>
  </r>
  <r>
    <n v="366"/>
    <n v="19779"/>
    <s v="Tramitar Queja"/>
    <d v="2019-11-14T00:00:00"/>
    <s v="Noviembre"/>
    <s v="Pendiente"/>
    <s v="Pendiente"/>
    <s v="Pendiente"/>
    <s v="Pendiente"/>
    <s v="Marcela Hurtado"/>
    <s v="Abierto"/>
    <s v="Pendiente"/>
    <s v="Abierto"/>
    <b v="1"/>
    <x v="1"/>
    <x v="1"/>
  </r>
  <r>
    <n v="367"/>
    <n v="19780"/>
    <s v="Tramitar Queja"/>
    <d v="2019-11-14T00:00:00"/>
    <s v="Noviembre"/>
    <d v="2019-11-14T00:00:00"/>
    <s v="Octubre - Diciembre"/>
    <n v="0"/>
    <n v="1"/>
    <s v="matilde ruiz"/>
    <s v="Cerrado"/>
    <s v="Noviembre"/>
    <s v="Cerrado"/>
    <b v="1"/>
    <x v="0"/>
    <x v="0"/>
  </r>
  <r>
    <n v="368"/>
    <n v="19781"/>
    <s v="Tramitar Queja"/>
    <d v="2019-11-14T00:00:00"/>
    <s v="Noviembre"/>
    <d v="2019-11-26T00:00:00"/>
    <s v="Octubre - Diciembre"/>
    <n v="12"/>
    <n v="9"/>
    <s v="CARLOS ANDRES GOMEZ MALAMBO"/>
    <s v="Cerrado"/>
    <s v="Noviembre"/>
    <s v="Cerrado"/>
    <b v="1"/>
    <x v="0"/>
    <x v="0"/>
  </r>
  <r>
    <n v="369"/>
    <n v="19782"/>
    <s v="Tramitar Queja"/>
    <d v="2019-11-14T00:00:00"/>
    <s v="Noviembre"/>
    <s v="Pendiente"/>
    <s v="Pendiente"/>
    <s v="Pendiente"/>
    <s v="Pendiente"/>
    <s v="JAVIER ALEXANDER DIAZ TOVAR"/>
    <s v="Abierto"/>
    <s v="Pendiente"/>
    <s v="Abierto"/>
    <b v="1"/>
    <x v="1"/>
    <x v="1"/>
  </r>
  <r>
    <n v="370"/>
    <n v="19783"/>
    <s v="Tramitar Peticiones"/>
    <d v="2019-11-14T00:00:00"/>
    <s v="Noviembre"/>
    <d v="2019-11-19T00:00:00"/>
    <s v="Octubre - Diciembre"/>
    <n v="5"/>
    <n v="4"/>
    <s v="Carolina"/>
    <s v="Cerrado"/>
    <s v="Noviembre"/>
    <s v="Cerrado"/>
    <b v="1"/>
    <x v="0"/>
    <x v="0"/>
  </r>
  <r>
    <n v="371"/>
    <n v="19784"/>
    <s v="Tramitar Queja"/>
    <d v="2019-11-14T00:00:00"/>
    <s v="Noviembre"/>
    <d v="2019-11-19T00:00:00"/>
    <s v="Octubre - Diciembre"/>
    <n v="5"/>
    <n v="4"/>
    <s v="DIANA MILENA OROZCO DIAZ"/>
    <s v="Cerrado"/>
    <s v="Noviembre"/>
    <s v="Cerrado"/>
    <b v="1"/>
    <x v="0"/>
    <x v="0"/>
  </r>
  <r>
    <n v="372"/>
    <n v="19785"/>
    <s v="Tramitar Peticiones"/>
    <d v="2019-11-14T00:00:00"/>
    <s v="Noviembre"/>
    <d v="2019-11-19T00:00:00"/>
    <s v="Octubre - Diciembre"/>
    <n v="5"/>
    <n v="4"/>
    <s v="Eduardo Eugenio Parra Cruz"/>
    <s v="Cerrado"/>
    <s v="Noviembre"/>
    <s v="Cerrado"/>
    <b v="1"/>
    <x v="0"/>
    <x v="0"/>
  </r>
  <r>
    <n v="373"/>
    <n v="19786"/>
    <s v="Tramitar Reclamo"/>
    <d v="2019-11-14T00:00:00"/>
    <s v="Noviembre"/>
    <s v="Pendiente"/>
    <s v="Pendiente"/>
    <s v="Pendiente"/>
    <s v="Pendiente"/>
    <s v="DERLY YULIIETH PARRA TORRES"/>
    <s v="Abierto"/>
    <s v="Pendiente"/>
    <s v="Abierto"/>
    <b v="1"/>
    <x v="1"/>
    <x v="1"/>
  </r>
  <r>
    <n v="374"/>
    <n v="19787"/>
    <s v="Tramitar Peticiones"/>
    <d v="2019-11-14T00:00:00"/>
    <s v="Noviembre"/>
    <d v="2019-11-19T00:00:00"/>
    <s v="Octubre - Diciembre"/>
    <n v="5"/>
    <n v="4"/>
    <s v="Betzy maria parodi alarcon"/>
    <s v="Cerrado"/>
    <s v="Noviembre"/>
    <s v="Cerrado"/>
    <b v="1"/>
    <x v="0"/>
    <x v="0"/>
  </r>
  <r>
    <n v="375"/>
    <n v="19788"/>
    <s v="Tramitar Peticiones"/>
    <d v="2019-11-14T00:00:00"/>
    <s v="Noviembre"/>
    <d v="2019-11-19T00:00:00"/>
    <s v="Octubre - Diciembre"/>
    <n v="5"/>
    <n v="4"/>
    <s v="Laura Soranny Ledezma Paredes"/>
    <s v="Cerrado"/>
    <s v="Noviembre"/>
    <s v="Cerrado"/>
    <b v="1"/>
    <x v="0"/>
    <x v="0"/>
  </r>
  <r>
    <n v="376"/>
    <n v="19789"/>
    <s v="Tramitar Peticiones"/>
    <d v="2019-11-14T00:00:00"/>
    <s v="Noviembre"/>
    <d v="2019-11-19T00:00:00"/>
    <s v="Octubre - Diciembre"/>
    <n v="5"/>
    <n v="4"/>
    <s v="deiner alexander bermudez ropero"/>
    <s v="Cerrado"/>
    <s v="Noviembre"/>
    <s v="Cerrado"/>
    <b v="1"/>
    <x v="0"/>
    <x v="0"/>
  </r>
  <r>
    <n v="377"/>
    <n v="19790"/>
    <s v="Tramitar Peticiones"/>
    <d v="2019-11-14T00:00:00"/>
    <s v="Noviembre"/>
    <d v="2019-11-19T00:00:00"/>
    <s v="Octubre - Diciembre"/>
    <n v="5"/>
    <n v="4"/>
    <s v="Carlos Alberto Morales Rojas"/>
    <s v="Cerrado"/>
    <s v="Noviembre"/>
    <s v="Cerrado"/>
    <b v="1"/>
    <x v="0"/>
    <x v="0"/>
  </r>
  <r>
    <n v="378"/>
    <n v="19791"/>
    <s v="Tramitar Peticiones"/>
    <d v="2019-11-14T00:00:00"/>
    <s v="Noviembre"/>
    <d v="2019-11-19T00:00:00"/>
    <s v="Octubre - Diciembre"/>
    <n v="5"/>
    <n v="4"/>
    <s v="DAVID MALDONADO"/>
    <s v="Cerrado"/>
    <s v="Noviembre"/>
    <s v="Cerrado"/>
    <b v="1"/>
    <x v="0"/>
    <x v="0"/>
  </r>
  <r>
    <n v="379"/>
    <n v="19792"/>
    <s v="Tramitar Queja"/>
    <d v="2019-11-14T00:00:00"/>
    <s v="Noviembre"/>
    <s v="Pendiente"/>
    <s v="Pendiente"/>
    <s v="Pendiente"/>
    <s v="Pendiente"/>
    <s v="JAVIER ALEXANDER DIAZ TOVAR"/>
    <s v="Abierto"/>
    <s v="Pendiente"/>
    <s v="Abierto"/>
    <b v="1"/>
    <x v="1"/>
    <x v="1"/>
  </r>
  <r>
    <n v="380"/>
    <n v="19793"/>
    <s v="Tramitar Queja"/>
    <d v="2019-11-14T00:00:00"/>
    <s v="Noviembre"/>
    <s v="Pendiente"/>
    <s v="Pendiente"/>
    <s v="Pendiente"/>
    <s v="Pendiente"/>
    <s v="JAVIER ALEXANDER DIAZ TOVAR"/>
    <s v="Abierto"/>
    <s v="Pendiente"/>
    <s v="Abierto"/>
    <b v="1"/>
    <x v="1"/>
    <x v="1"/>
  </r>
  <r>
    <n v="381"/>
    <n v="19794"/>
    <s v="Tramitar Queja"/>
    <d v="2019-11-14T00:00:00"/>
    <s v="Noviembre"/>
    <s v="Pendiente"/>
    <s v="Pendiente"/>
    <s v="Pendiente"/>
    <s v="Pendiente"/>
    <s v="walter alberto parra martinez"/>
    <s v="Abierto"/>
    <s v="Pendiente"/>
    <s v="Abierto"/>
    <b v="1"/>
    <x v="1"/>
    <x v="1"/>
  </r>
  <r>
    <n v="382"/>
    <n v="19795"/>
    <s v="Tramitar Peticiones"/>
    <d v="2019-11-14T00:00:00"/>
    <s v="Noviembre"/>
    <d v="2019-11-19T00:00:00"/>
    <s v="Octubre - Diciembre"/>
    <n v="5"/>
    <n v="4"/>
    <s v="walter alberto parra martinez"/>
    <s v="Cerrado"/>
    <s v="Noviembre"/>
    <s v="Cerrado"/>
    <b v="1"/>
    <x v="0"/>
    <x v="0"/>
  </r>
  <r>
    <n v="383"/>
    <n v="19796"/>
    <s v="Tramitar Peticiones"/>
    <d v="2019-11-14T00:00:00"/>
    <s v="Noviembre"/>
    <d v="2019-11-19T00:00:00"/>
    <s v="Octubre - Diciembre"/>
    <n v="5"/>
    <n v="4"/>
    <s v="FERNANDO VALBUENA BARRIOS"/>
    <s v="Cerrado"/>
    <s v="Noviembre"/>
    <s v="Cerrado"/>
    <b v="1"/>
    <x v="0"/>
    <x v="0"/>
  </r>
  <r>
    <n v="384"/>
    <n v="19797"/>
    <s v="Tramitar Queja"/>
    <d v="2019-11-15T00:00:00"/>
    <s v="Noviembre"/>
    <d v="2019-11-26T00:00:00"/>
    <s v="Octubre - Diciembre"/>
    <n v="11"/>
    <n v="8"/>
    <s v="pedro pp"/>
    <s v="Cerrado"/>
    <s v="Noviembre"/>
    <s v="Cerrado"/>
    <b v="1"/>
    <x v="0"/>
    <x v="0"/>
  </r>
  <r>
    <n v="385"/>
    <n v="19798"/>
    <s v="Tramitar Peticiones"/>
    <d v="2019-11-15T00:00:00"/>
    <s v="Noviembre"/>
    <d v="2019-11-19T00:00:00"/>
    <s v="Octubre - Diciembre"/>
    <n v="4"/>
    <n v="3"/>
    <s v="YISETH MILENA CHANAGA ALVAREZ"/>
    <s v="Cerrado"/>
    <s v="Noviembre"/>
    <s v="Cerrado"/>
    <b v="1"/>
    <x v="0"/>
    <x v="0"/>
  </r>
  <r>
    <n v="386"/>
    <n v="19799"/>
    <s v="Tramitar Queja"/>
    <d v="2019-11-15T00:00:00"/>
    <s v="Noviembre"/>
    <d v="2019-11-19T00:00:00"/>
    <s v="Octubre - Diciembre"/>
    <n v="4"/>
    <n v="3"/>
    <s v="johanna rengifo"/>
    <s v="Cerrado"/>
    <s v="Noviembre"/>
    <s v="Cerrado"/>
    <b v="1"/>
    <x v="0"/>
    <x v="0"/>
  </r>
  <r>
    <n v="387"/>
    <n v="19800"/>
    <s v="Tramitar Reclamo"/>
    <d v="2019-11-15T00:00:00"/>
    <s v="Noviembre"/>
    <d v="2019-11-26T00:00:00"/>
    <s v="Octubre - Diciembre"/>
    <n v="11"/>
    <n v="8"/>
    <s v="JESSICA PAOLA VARGAS BALLESTEROS"/>
    <s v="Cerrado"/>
    <s v="Noviembre"/>
    <s v="Cerrado"/>
    <b v="1"/>
    <x v="0"/>
    <x v="0"/>
  </r>
  <r>
    <n v="388"/>
    <n v="19801"/>
    <s v="Tramitar Queja"/>
    <d v="2019-11-15T00:00:00"/>
    <s v="Noviembre"/>
    <s v="Pendiente"/>
    <s v="Pendiente"/>
    <s v="Pendiente"/>
    <s v="Pendiente"/>
    <s v="luis carlos gil torres"/>
    <s v="Abierto"/>
    <s v="Pendiente"/>
    <s v="Abierto"/>
    <b v="1"/>
    <x v="1"/>
    <x v="1"/>
  </r>
  <r>
    <n v="389"/>
    <n v="19802"/>
    <s v="Tramitar Peticiones"/>
    <d v="2019-11-15T00:00:00"/>
    <s v="Noviembre"/>
    <d v="2019-11-19T00:00:00"/>
    <s v="Octubre - Diciembre"/>
    <n v="4"/>
    <n v="3"/>
    <s v="Carlos Fabian Rico Rojas"/>
    <s v="Cerrado"/>
    <s v="Noviembre"/>
    <s v="Cerrado"/>
    <b v="1"/>
    <x v="0"/>
    <x v="0"/>
  </r>
  <r>
    <n v="390"/>
    <n v="19803"/>
    <s v="Tramitar Peticiones"/>
    <d v="2019-11-15T00:00:00"/>
    <s v="Noviembre"/>
    <d v="2019-11-19T00:00:00"/>
    <s v="Octubre - Diciembre"/>
    <n v="4"/>
    <n v="3"/>
    <s v="maria natalia correa ortiz"/>
    <s v="Cerrado"/>
    <s v="Noviembre"/>
    <s v="Cerrado"/>
    <b v="1"/>
    <x v="0"/>
    <x v="0"/>
  </r>
  <r>
    <n v="391"/>
    <n v="19804"/>
    <s v="Tramitar Queja"/>
    <d v="2019-11-15T00:00:00"/>
    <s v="Noviembre"/>
    <d v="2019-11-27T00:00:00"/>
    <s v="Octubre - Diciembre"/>
    <n v="12"/>
    <n v="9"/>
    <s v="Julian Alberto Aguirre Torres"/>
    <s v="Cerrado"/>
    <s v="Noviembre"/>
    <s v="Cerrado"/>
    <b v="1"/>
    <x v="0"/>
    <x v="0"/>
  </r>
  <r>
    <n v="392"/>
    <n v="19805"/>
    <s v="Tramitar Peticiones"/>
    <d v="2019-11-15T00:00:00"/>
    <s v="Noviembre"/>
    <d v="2019-11-19T00:00:00"/>
    <s v="Octubre - Diciembre"/>
    <n v="4"/>
    <n v="3"/>
    <s v="ALEJANDRA ISABEL BURBANO HOLGUIN"/>
    <s v="Cerrado"/>
    <s v="Noviembre"/>
    <s v="Cerrado"/>
    <b v="1"/>
    <x v="0"/>
    <x v="0"/>
  </r>
  <r>
    <n v="393"/>
    <n v="19806"/>
    <s v="Tramitar Queja"/>
    <d v="2019-11-15T00:00:00"/>
    <s v="Noviembre"/>
    <d v="2019-11-19T00:00:00"/>
    <s v="Octubre - Diciembre"/>
    <n v="4"/>
    <n v="3"/>
    <s v="sergio armando guevara ramirez"/>
    <s v="Cerrado"/>
    <s v="Noviembre"/>
    <s v="Cerrado"/>
    <b v="1"/>
    <x v="0"/>
    <x v="0"/>
  </r>
  <r>
    <n v="394"/>
    <n v="19807"/>
    <s v="Tramitar Queja"/>
    <d v="2019-11-15T00:00:00"/>
    <s v="Noviembre"/>
    <d v="2019-11-27T00:00:00"/>
    <s v="Octubre - Diciembre"/>
    <n v="12"/>
    <n v="9"/>
    <s v="Maria edith hernandez cubillos"/>
    <s v="Cerrado"/>
    <s v="Noviembre"/>
    <s v="Cerrado"/>
    <b v="1"/>
    <x v="0"/>
    <x v="0"/>
  </r>
  <r>
    <n v="395"/>
    <n v="19808"/>
    <s v="Tramitar Peticiones"/>
    <d v="2019-11-15T00:00:00"/>
    <s v="Noviembre"/>
    <d v="2019-11-19T00:00:00"/>
    <s v="Octubre - Diciembre"/>
    <n v="4"/>
    <n v="3"/>
    <s v="PAOLA ALEJANDRA ARTEAGA CESPEDES"/>
    <s v="Cerrado"/>
    <s v="Noviembre"/>
    <s v="Cerrado"/>
    <b v="1"/>
    <x v="0"/>
    <x v="0"/>
  </r>
  <r>
    <n v="396"/>
    <n v="19809"/>
    <s v="Tramitar Queja"/>
    <d v="2019-11-15T00:00:00"/>
    <s v="Noviembre"/>
    <s v="Pendiente"/>
    <s v="Pendiente"/>
    <s v="Pendiente"/>
    <s v="Pendiente"/>
    <s v="PAOLA ALEJANDRA ARTEAGA CESPEDES"/>
    <s v="Abierto"/>
    <s v="Pendiente"/>
    <s v="Abierto"/>
    <b v="1"/>
    <x v="1"/>
    <x v="1"/>
  </r>
  <r>
    <n v="397"/>
    <n v="19810"/>
    <s v="Tramitar Peticiones"/>
    <d v="2019-11-16T00:00:00"/>
    <s v="Noviembre"/>
    <d v="2019-11-19T00:00:00"/>
    <s v="Octubre - Diciembre"/>
    <n v="3"/>
    <n v="2"/>
    <s v="KATERINE MEZA MUÑOZ"/>
    <s v="Cerrado"/>
    <s v="Noviembre"/>
    <s v="Cerrado"/>
    <b v="1"/>
    <x v="0"/>
    <x v="0"/>
  </r>
  <r>
    <n v="398"/>
    <n v="19811"/>
    <s v="Tramitar Queja"/>
    <d v="2019-11-16T00:00:00"/>
    <s v="Noviembre"/>
    <s v="Pendiente"/>
    <s v="Pendiente"/>
    <s v="Pendiente"/>
    <s v="Pendiente"/>
    <s v="SERGIO HERNANDO SANTOS MOSQUERA"/>
    <s v="Abierto"/>
    <s v="Pendiente"/>
    <s v="Abierto"/>
    <b v="1"/>
    <x v="1"/>
    <x v="1"/>
  </r>
  <r>
    <n v="399"/>
    <n v="19812"/>
    <s v="Tramitar Queja"/>
    <d v="2019-11-16T00:00:00"/>
    <s v="Noviembre"/>
    <d v="2019-11-27T00:00:00"/>
    <s v="Octubre - Diciembre"/>
    <n v="11"/>
    <n v="8"/>
    <s v="SERGIO HERNANDO SANTOS MOSQUERA"/>
    <s v="Cerrado"/>
    <s v="Noviembre"/>
    <s v="Cerrado"/>
    <b v="1"/>
    <x v="0"/>
    <x v="0"/>
  </r>
  <r>
    <n v="400"/>
    <n v="19813"/>
    <s v="Tramitar Queja"/>
    <d v="2019-11-17T00:00:00"/>
    <s v="Noviembre"/>
    <d v="2019-11-26T00:00:00"/>
    <s v="Octubre - Diciembre"/>
    <n v="9"/>
    <n v="7"/>
    <s v="William Alexander Gallardo"/>
    <s v="Cerrado"/>
    <s v="Noviembre"/>
    <s v="Cerrado"/>
    <b v="1"/>
    <x v="0"/>
    <x v="0"/>
  </r>
  <r>
    <n v="401"/>
    <n v="19814"/>
    <s v="Asignar Sugerencia"/>
    <d v="2019-11-17T00:00:00"/>
    <s v="Noviembre"/>
    <d v="2019-11-19T00:00:00"/>
    <s v="Octubre - Diciembre"/>
    <n v="2"/>
    <n v="2"/>
    <s v="Jairo Chaparro Valderrama"/>
    <s v="Cerrado"/>
    <s v="Noviembre"/>
    <s v="Cerrado"/>
    <b v="1"/>
    <x v="0"/>
    <x v="0"/>
  </r>
  <r>
    <n v="402"/>
    <n v="19815"/>
    <s v="Tramitar Peticiones"/>
    <d v="2019-11-17T00:00:00"/>
    <s v="Noviembre"/>
    <d v="2019-11-19T00:00:00"/>
    <s v="Octubre - Diciembre"/>
    <n v="2"/>
    <n v="2"/>
    <s v="LUIS GUSTAVO CORREDOR CORREDOR"/>
    <s v="Cerrado"/>
    <s v="Noviembre"/>
    <s v="Cerrado"/>
    <b v="1"/>
    <x v="0"/>
    <x v="0"/>
  </r>
  <r>
    <n v="403"/>
    <n v="19816"/>
    <s v="Tramitar Queja"/>
    <d v="2019-11-17T00:00:00"/>
    <s v="Noviembre"/>
    <d v="2019-11-27T00:00:00"/>
    <s v="Octubre - Diciembre"/>
    <n v="10"/>
    <n v="8"/>
    <s v="Glenia alejandra Cardona botello"/>
    <s v="Cerrado"/>
    <s v="Noviembre"/>
    <s v="Cerrado"/>
    <b v="1"/>
    <x v="0"/>
    <x v="0"/>
  </r>
  <r>
    <n v="404"/>
    <n v="19817"/>
    <s v="Tramitar Peticiones"/>
    <d v="2019-11-17T00:00:00"/>
    <s v="Noviembre"/>
    <d v="2019-11-19T00:00:00"/>
    <s v="Octubre - Diciembre"/>
    <n v="2"/>
    <n v="2"/>
    <s v="Alejandro Pinto"/>
    <s v="Cerrado"/>
    <s v="Noviembre"/>
    <s v="Cerrado"/>
    <b v="1"/>
    <x v="0"/>
    <x v="0"/>
  </r>
  <r>
    <n v="405"/>
    <n v="19818"/>
    <s v="Tramitar Queja"/>
    <d v="2019-11-18T00:00:00"/>
    <s v="Noviembre"/>
    <d v="2019-11-19T00:00:00"/>
    <s v="Octubre - Diciembre"/>
    <n v="1"/>
    <n v="2"/>
    <s v="Carlos A. Franco"/>
    <s v="Cerrado"/>
    <s v="Noviembre"/>
    <s v="Cerrado"/>
    <b v="1"/>
    <x v="0"/>
    <x v="0"/>
  </r>
  <r>
    <n v="406"/>
    <n v="19819"/>
    <s v="Tramitar Reclamo"/>
    <d v="2019-11-18T00:00:00"/>
    <s v="Noviembre"/>
    <s v="Pendiente"/>
    <s v="Pendiente"/>
    <s v="Pendiente"/>
    <s v="Pendiente"/>
    <s v="Ghia Camargo Baquero"/>
    <s v="Abierto"/>
    <s v="Pendiente"/>
    <s v="Abierto"/>
    <b v="1"/>
    <x v="1"/>
    <x v="1"/>
  </r>
  <r>
    <n v="407"/>
    <n v="19820"/>
    <s v="Tramitar Peticiones"/>
    <d v="2019-11-18T00:00:00"/>
    <s v="Noviembre"/>
    <d v="2019-11-19T00:00:00"/>
    <s v="Octubre - Diciembre"/>
    <n v="1"/>
    <n v="2"/>
    <s v="MONICA ESCOBAR"/>
    <s v="Cerrado"/>
    <s v="Noviembre"/>
    <s v="Cerrado"/>
    <b v="1"/>
    <x v="0"/>
    <x v="0"/>
  </r>
  <r>
    <n v="408"/>
    <n v="19821"/>
    <s v="Tramitar Peticiones"/>
    <d v="2019-11-18T00:00:00"/>
    <s v="Noviembre"/>
    <d v="2019-11-19T00:00:00"/>
    <s v="Octubre - Diciembre"/>
    <n v="1"/>
    <n v="2"/>
    <s v="Carol Natalia Romero Hurtado"/>
    <s v="Cerrado"/>
    <s v="Noviembre"/>
    <s v="Cerrado"/>
    <b v="1"/>
    <x v="0"/>
    <x v="0"/>
  </r>
  <r>
    <n v="409"/>
    <n v="19822"/>
    <s v="Tramitar Peticiones"/>
    <d v="2019-11-18T00:00:00"/>
    <s v="Noviembre"/>
    <d v="2019-11-19T00:00:00"/>
    <s v="Octubre - Diciembre"/>
    <n v="1"/>
    <n v="2"/>
    <s v="LUZ ANGELA MANCHOLA JOVEN"/>
    <s v="Cerrado"/>
    <s v="Noviembre"/>
    <s v="Cerrado"/>
    <b v="1"/>
    <x v="0"/>
    <x v="0"/>
  </r>
  <r>
    <n v="410"/>
    <n v="19823"/>
    <s v="Tramitar Queja"/>
    <d v="2019-11-18T00:00:00"/>
    <s v="Noviembre"/>
    <d v="2020-02-19T00:00:00"/>
    <s v="Año 2020"/>
    <s v="No Aplica"/>
    <s v="No Aplica"/>
    <s v="Luis Carlos Estrada Serrato"/>
    <s v="Cerrado"/>
    <s v="Año 2020"/>
    <s v="Cerrado"/>
    <b v="1"/>
    <x v="0"/>
    <x v="0"/>
  </r>
  <r>
    <n v="411"/>
    <n v="19824"/>
    <s v="Tramitar Queja"/>
    <d v="2019-11-18T00:00:00"/>
    <s v="Noviembre"/>
    <s v="Pendiente"/>
    <s v="Pendiente"/>
    <s v="Pendiente"/>
    <s v="Pendiente"/>
    <s v="GERMAN GARCIA PORTILLA"/>
    <s v="Abierto"/>
    <s v="Pendiente"/>
    <s v="Abierto"/>
    <b v="1"/>
    <x v="1"/>
    <x v="1"/>
  </r>
  <r>
    <n v="412"/>
    <n v="19825"/>
    <s v="Tramitar Peticiones"/>
    <d v="2019-11-18T00:00:00"/>
    <s v="Noviembre"/>
    <d v="2019-11-19T00:00:00"/>
    <s v="Octubre - Diciembre"/>
    <n v="1"/>
    <n v="2"/>
    <s v="Marya Julieth Galeano Rave"/>
    <s v="Cerrado"/>
    <s v="Noviembre"/>
    <s v="Cerrado"/>
    <b v="1"/>
    <x v="0"/>
    <x v="0"/>
  </r>
  <r>
    <n v="413"/>
    <n v="19826"/>
    <s v="Tramitar Queja"/>
    <d v="2019-11-18T00:00:00"/>
    <s v="Noviembre"/>
    <d v="2019-11-27T00:00:00"/>
    <s v="Octubre - Diciembre"/>
    <n v="9"/>
    <n v="8"/>
    <s v="Diana Maria Pardo"/>
    <s v="Cerrado"/>
    <s v="Noviembre"/>
    <s v="Cerrado"/>
    <b v="1"/>
    <x v="0"/>
    <x v="0"/>
  </r>
  <r>
    <n v="414"/>
    <n v="19827"/>
    <s v="Tramitar Queja"/>
    <d v="2019-11-18T00:00:00"/>
    <s v="Noviembre"/>
    <d v="2019-11-27T00:00:00"/>
    <s v="Octubre - Diciembre"/>
    <n v="9"/>
    <n v="8"/>
    <s v="MARLENY PEREZ RENDON"/>
    <s v="Cerrado"/>
    <s v="Noviembre"/>
    <s v="Cerrado"/>
    <b v="1"/>
    <x v="0"/>
    <x v="0"/>
  </r>
  <r>
    <n v="415"/>
    <n v="19828"/>
    <s v="Tramitar Peticiones"/>
    <d v="2019-11-18T00:00:00"/>
    <s v="Noviembre"/>
    <d v="2019-11-19T00:00:00"/>
    <s v="Octubre - Diciembre"/>
    <n v="1"/>
    <n v="2"/>
    <s v="Luis ignacio pedraza torres"/>
    <s v="Cerrado"/>
    <s v="Noviembre"/>
    <s v="Cerrado"/>
    <b v="1"/>
    <x v="0"/>
    <x v="0"/>
  </r>
  <r>
    <n v="416"/>
    <n v="19829"/>
    <s v="Tramitar Peticiones"/>
    <d v="2019-11-18T00:00:00"/>
    <s v="Noviembre"/>
    <d v="2019-11-19T00:00:00"/>
    <s v="Octubre - Diciembre"/>
    <n v="1"/>
    <n v="2"/>
    <s v="JORGE LOPEZ"/>
    <s v="Cerrado"/>
    <s v="Noviembre"/>
    <s v="Cerrado"/>
    <b v="1"/>
    <x v="0"/>
    <x v="0"/>
  </r>
  <r>
    <n v="417"/>
    <n v="19830"/>
    <s v="Tramitar Queja"/>
    <d v="2019-11-18T00:00:00"/>
    <s v="Noviembre"/>
    <d v="2019-11-27T00:00:00"/>
    <s v="Octubre - Diciembre"/>
    <n v="9"/>
    <n v="8"/>
    <s v="YENNY BELIZA ORTIZ TORREZ"/>
    <s v="Cerrado"/>
    <s v="Noviembre"/>
    <s v="Cerrado"/>
    <b v="1"/>
    <x v="0"/>
    <x v="0"/>
  </r>
  <r>
    <n v="418"/>
    <n v="19831"/>
    <s v="Tramitar Peticiones"/>
    <d v="2019-11-18T00:00:00"/>
    <s v="Noviembre"/>
    <d v="2019-11-19T00:00:00"/>
    <s v="Octubre - Diciembre"/>
    <n v="1"/>
    <n v="2"/>
    <s v="William Andrés Lobatón Murcia"/>
    <s v="Cerrado"/>
    <s v="Noviembre"/>
    <s v="Cerrado"/>
    <b v="1"/>
    <x v="0"/>
    <x v="0"/>
  </r>
  <r>
    <n v="419"/>
    <n v="19832"/>
    <s v="Tramitar Peticiones"/>
    <d v="2019-11-18T00:00:00"/>
    <s v="Noviembre"/>
    <d v="2019-11-19T00:00:00"/>
    <s v="Octubre - Diciembre"/>
    <n v="1"/>
    <n v="2"/>
    <s v="EDWIN RESTREPO"/>
    <s v="Cerrado"/>
    <s v="Noviembre"/>
    <s v="Cerrado"/>
    <b v="1"/>
    <x v="0"/>
    <x v="0"/>
  </r>
  <r>
    <n v="420"/>
    <n v="19833"/>
    <s v="Asignar Sugerencia"/>
    <d v="2019-11-19T00:00:00"/>
    <s v="Noviembre"/>
    <d v="2019-11-20T00:00:00"/>
    <s v="Octubre - Diciembre"/>
    <n v="1"/>
    <n v="2"/>
    <s v="JOSE"/>
    <s v="Cerrado"/>
    <s v="Noviembre"/>
    <s v="Cerrado"/>
    <b v="1"/>
    <x v="0"/>
    <x v="0"/>
  </r>
  <r>
    <n v="421"/>
    <n v="19834"/>
    <s v="Tramitar Peticiones"/>
    <d v="2019-11-19T00:00:00"/>
    <s v="Noviembre"/>
    <d v="2019-11-19T00:00:00"/>
    <s v="Octubre - Diciembre"/>
    <n v="0"/>
    <n v="1"/>
    <s v="Jorge Armando Quiñonez Restrepo"/>
    <s v="Cerrado"/>
    <s v="Noviembre"/>
    <s v="Cerrado"/>
    <b v="1"/>
    <x v="0"/>
    <x v="0"/>
  </r>
  <r>
    <n v="422"/>
    <n v="19835"/>
    <s v="Tramitar Peticiones"/>
    <d v="2019-11-19T00:00:00"/>
    <s v="Noviembre"/>
    <d v="2019-11-19T00:00:00"/>
    <s v="Octubre - Diciembre"/>
    <n v="0"/>
    <n v="1"/>
    <s v="Jorge Armando Quiñonez Restrepo"/>
    <s v="Cerrado"/>
    <s v="Noviembre"/>
    <s v="Cerrado"/>
    <b v="1"/>
    <x v="0"/>
    <x v="0"/>
  </r>
  <r>
    <n v="423"/>
    <n v="19836"/>
    <s v="Tramitar Queja"/>
    <d v="2019-11-19T00:00:00"/>
    <s v="Noviembre"/>
    <d v="2019-11-19T00:00:00"/>
    <s v="Octubre - Diciembre"/>
    <n v="0"/>
    <n v="1"/>
    <s v="MIGUEL ANGEL GIRON AVENDAÑO"/>
    <s v="Cerrado"/>
    <s v="Noviembre"/>
    <s v="Cerrado"/>
    <b v="1"/>
    <x v="0"/>
    <x v="0"/>
  </r>
  <r>
    <n v="424"/>
    <n v="19837"/>
    <s v="Tramitar Peticiones"/>
    <d v="2019-11-19T00:00:00"/>
    <s v="Noviembre"/>
    <d v="2019-11-19T00:00:00"/>
    <s v="Octubre - Diciembre"/>
    <n v="0"/>
    <n v="1"/>
    <s v="CONSTANZA BIBIANA LARGO RODRIGUEZ"/>
    <s v="Cerrado"/>
    <s v="Noviembre"/>
    <s v="Cerrado"/>
    <b v="1"/>
    <x v="0"/>
    <x v="0"/>
  </r>
  <r>
    <n v="425"/>
    <n v="19838"/>
    <s v="Tramitar Queja"/>
    <d v="2019-11-19T00:00:00"/>
    <s v="Noviembre"/>
    <s v="Pendiente"/>
    <s v="Pendiente"/>
    <s v="Pendiente"/>
    <s v="Pendiente"/>
    <s v="MARIA DE LOS REYES MARTINEZ SALGADO"/>
    <s v="Abierto"/>
    <s v="Pendiente"/>
    <s v="Abierto"/>
    <b v="1"/>
    <x v="1"/>
    <x v="1"/>
  </r>
  <r>
    <n v="426"/>
    <n v="19839"/>
    <s v="Tramitar Peticiones"/>
    <d v="2019-11-19T00:00:00"/>
    <s v="Noviembre"/>
    <d v="2019-11-19T00:00:00"/>
    <s v="Octubre - Diciembre"/>
    <n v="0"/>
    <n v="1"/>
    <s v="omar camilo riaño"/>
    <s v="Cerrado"/>
    <s v="Noviembre"/>
    <s v="Cerrado"/>
    <b v="1"/>
    <x v="0"/>
    <x v="0"/>
  </r>
  <r>
    <n v="427"/>
    <n v="19840"/>
    <s v="Tramitar Peticiones"/>
    <d v="2019-11-19T00:00:00"/>
    <s v="Noviembre"/>
    <d v="2019-11-19T00:00:00"/>
    <s v="Octubre - Diciembre"/>
    <n v="0"/>
    <n v="1"/>
    <s v="Marlon Moreno Infante"/>
    <s v="Cerrado"/>
    <s v="Noviembre"/>
    <s v="Cerrado"/>
    <b v="1"/>
    <x v="0"/>
    <x v="0"/>
  </r>
  <r>
    <n v="428"/>
    <n v="19841"/>
    <s v="Tramitar Queja"/>
    <d v="2019-11-19T00:00:00"/>
    <s v="Noviembre"/>
    <d v="2019-11-27T00:00:00"/>
    <s v="Octubre - Diciembre"/>
    <n v="8"/>
    <n v="7"/>
    <s v="Sergio Sanabria"/>
    <s v="Cerrado"/>
    <s v="Noviembre"/>
    <s v="Cerrado"/>
    <b v="1"/>
    <x v="0"/>
    <x v="0"/>
  </r>
  <r>
    <n v="429"/>
    <n v="19842"/>
    <s v="Tramitar Queja"/>
    <d v="2019-11-19T00:00:00"/>
    <s v="Noviembre"/>
    <s v="Pendiente"/>
    <s v="Pendiente"/>
    <s v="Pendiente"/>
    <s v="Pendiente"/>
    <s v="Ricardo Suárez Zapata"/>
    <s v="Abierto"/>
    <s v="Pendiente"/>
    <s v="Abierto"/>
    <b v="1"/>
    <x v="1"/>
    <x v="1"/>
  </r>
  <r>
    <n v="430"/>
    <n v="19843"/>
    <s v="Tramitar Queja"/>
    <d v="2019-11-19T00:00:00"/>
    <s v="Noviembre"/>
    <d v="2019-11-27T00:00:00"/>
    <s v="Octubre - Diciembre"/>
    <n v="8"/>
    <n v="7"/>
    <s v="Stephanie Navarrete Mosquera"/>
    <s v="Cerrado"/>
    <s v="Noviembre"/>
    <s v="Cerrado"/>
    <b v="1"/>
    <x v="0"/>
    <x v="0"/>
  </r>
  <r>
    <n v="431"/>
    <n v="19844"/>
    <s v="Tramitar Peticiones"/>
    <d v="2019-11-19T00:00:00"/>
    <s v="Noviembre"/>
    <d v="2019-11-19T00:00:00"/>
    <s v="Octubre - Diciembre"/>
    <n v="0"/>
    <n v="1"/>
    <s v="Antonio Cano"/>
    <s v="Cerrado"/>
    <s v="Noviembre"/>
    <s v="Cerrado"/>
    <b v="1"/>
    <x v="0"/>
    <x v="0"/>
  </r>
  <r>
    <n v="432"/>
    <n v="19845"/>
    <s v="Tramitar Peticiones"/>
    <d v="2019-11-19T00:00:00"/>
    <s v="Noviembre"/>
    <d v="2019-11-19T00:00:00"/>
    <s v="Octubre - Diciembre"/>
    <n v="0"/>
    <n v="1"/>
    <s v="NICOLAS PARRA"/>
    <s v="Cerrado"/>
    <s v="Noviembre"/>
    <s v="Cerrado"/>
    <b v="1"/>
    <x v="0"/>
    <x v="0"/>
  </r>
  <r>
    <n v="433"/>
    <n v="19846"/>
    <s v="Tramitar Queja"/>
    <d v="2019-11-19T00:00:00"/>
    <s v="Noviembre"/>
    <d v="2019-11-27T00:00:00"/>
    <s v="Octubre - Diciembre"/>
    <n v="8"/>
    <n v="7"/>
    <s v="Carmenza Mora de Echeverria"/>
    <s v="Cerrado"/>
    <s v="Noviembre"/>
    <s v="Cerrado"/>
    <b v="1"/>
    <x v="0"/>
    <x v="0"/>
  </r>
  <r>
    <n v="434"/>
    <n v="19847"/>
    <s v="Asignar Sugerencia"/>
    <d v="2019-11-19T00:00:00"/>
    <s v="Noviembre"/>
    <d v="2019-12-04T00:00:00"/>
    <s v="Octubre - Diciembre"/>
    <n v="15"/>
    <n v="12"/>
    <s v="LIBIA CONSUELO GUEVARA PARRADO"/>
    <s v="Cerrado"/>
    <s v="Diciembre"/>
    <s v="Cerrado"/>
    <b v="1"/>
    <x v="0"/>
    <x v="0"/>
  </r>
  <r>
    <n v="435"/>
    <n v="19848"/>
    <s v="Tramitar Peticiones"/>
    <d v="2019-11-19T00:00:00"/>
    <s v="Noviembre"/>
    <d v="2019-11-19T00:00:00"/>
    <s v="Octubre - Diciembre"/>
    <n v="0"/>
    <n v="1"/>
    <s v="Karen pajaro herrera"/>
    <s v="Cerrado"/>
    <s v="Noviembre"/>
    <s v="Cerrado"/>
    <b v="1"/>
    <x v="0"/>
    <x v="0"/>
  </r>
  <r>
    <n v="436"/>
    <n v="19849"/>
    <s v="Asignar Sugerencia"/>
    <d v="2019-11-19T00:00:00"/>
    <s v="Noviembre"/>
    <d v="2019-11-19T00:00:00"/>
    <s v="Octubre - Diciembre"/>
    <n v="0"/>
    <n v="1"/>
    <s v="Alvaro Garzon Diaz"/>
    <s v="Cerrado"/>
    <s v="Noviembre"/>
    <s v="Cerrado"/>
    <b v="1"/>
    <x v="0"/>
    <x v="0"/>
  </r>
  <r>
    <n v="437"/>
    <n v="19850"/>
    <s v="Tramitar Queja"/>
    <d v="2019-11-19T00:00:00"/>
    <s v="Noviembre"/>
    <d v="2019-11-27T00:00:00"/>
    <s v="Octubre - Diciembre"/>
    <n v="8"/>
    <n v="7"/>
    <s v="MARIA DONELIA VALENCIA VERA"/>
    <s v="Cerrado"/>
    <s v="Noviembre"/>
    <s v="Cerrado"/>
    <b v="1"/>
    <x v="0"/>
    <x v="0"/>
  </r>
  <r>
    <n v="438"/>
    <n v="19851"/>
    <s v="Asignar Sugerencia"/>
    <d v="2019-11-19T00:00:00"/>
    <s v="Noviembre"/>
    <d v="2019-11-19T00:00:00"/>
    <s v="Octubre - Diciembre"/>
    <n v="0"/>
    <n v="1"/>
    <s v="Alvaro Garzon Diaz"/>
    <s v="Cerrado"/>
    <s v="Noviembre"/>
    <s v="Cerrado"/>
    <b v="1"/>
    <x v="0"/>
    <x v="0"/>
  </r>
  <r>
    <n v="439"/>
    <n v="19852"/>
    <s v="Tramitar Queja"/>
    <d v="2019-11-19T00:00:00"/>
    <s v="Noviembre"/>
    <d v="2019-11-27T00:00:00"/>
    <s v="Octubre - Diciembre"/>
    <n v="8"/>
    <n v="7"/>
    <s v="MARTHA PATRICIA VEGA HIGUERA"/>
    <s v="Cerrado"/>
    <s v="Noviembre"/>
    <s v="Cerrado"/>
    <b v="1"/>
    <x v="0"/>
    <x v="0"/>
  </r>
  <r>
    <n v="440"/>
    <n v="19853"/>
    <s v="Tramitar Queja"/>
    <d v="2019-11-19T00:00:00"/>
    <s v="Noviembre"/>
    <d v="2019-11-27T00:00:00"/>
    <s v="Octubre - Diciembre"/>
    <n v="8"/>
    <n v="7"/>
    <s v="Jose Eduardo Caicedo"/>
    <s v="Cerrado"/>
    <s v="Noviembre"/>
    <s v="Cerrado"/>
    <b v="1"/>
    <x v="0"/>
    <x v="0"/>
  </r>
  <r>
    <n v="441"/>
    <n v="19854"/>
    <s v="Tramitar Peticiones"/>
    <d v="2019-11-20T00:00:00"/>
    <s v="Noviembre"/>
    <d v="2019-11-20T00:00:00"/>
    <s v="Octubre - Diciembre"/>
    <n v="0"/>
    <n v="1"/>
    <s v="henry tole"/>
    <s v="Cerrado"/>
    <s v="Noviembre"/>
    <s v="Cerrado"/>
    <b v="1"/>
    <x v="0"/>
    <x v="0"/>
  </r>
  <r>
    <n v="442"/>
    <n v="19855"/>
    <s v="Tramitar Queja"/>
    <d v="2019-11-20T00:00:00"/>
    <s v="Noviembre"/>
    <d v="2020-03-20T00:00:00"/>
    <s v="Año 2020"/>
    <s v="No Aplica"/>
    <s v="No Aplica"/>
    <s v="MIGUEL JURADO"/>
    <s v="Cerrado"/>
    <s v="Año 2020"/>
    <s v="Cerrado"/>
    <b v="1"/>
    <x v="0"/>
    <x v="0"/>
  </r>
  <r>
    <n v="443"/>
    <n v="19856"/>
    <s v="Tramitar Peticiones"/>
    <d v="2019-11-20T00:00:00"/>
    <s v="Noviembre"/>
    <d v="2019-11-20T00:00:00"/>
    <s v="Octubre - Diciembre"/>
    <n v="0"/>
    <n v="1"/>
    <s v="Diana Marcela Llano Sarmiento"/>
    <s v="Cerrado"/>
    <s v="Noviembre"/>
    <s v="Cerrado"/>
    <b v="1"/>
    <x v="0"/>
    <x v="0"/>
  </r>
  <r>
    <n v="444"/>
    <n v="19857"/>
    <s v="Tramitar Peticiones"/>
    <d v="2019-11-20T00:00:00"/>
    <s v="Noviembre"/>
    <d v="2019-11-20T00:00:00"/>
    <s v="Octubre - Diciembre"/>
    <n v="0"/>
    <n v="1"/>
    <s v="KARLA MARÍA DEL MAR FALLA MELENDEZ"/>
    <s v="Cerrado"/>
    <s v="Noviembre"/>
    <s v="Cerrado"/>
    <b v="1"/>
    <x v="0"/>
    <x v="0"/>
  </r>
  <r>
    <n v="445"/>
    <n v="19858"/>
    <s v="Tramitar Peticiones"/>
    <d v="2019-11-20T00:00:00"/>
    <s v="Noviembre"/>
    <d v="2019-11-20T00:00:00"/>
    <s v="Octubre - Diciembre"/>
    <n v="0"/>
    <n v="1"/>
    <s v="JENNY MAGNOLIA OLAYA DIAZ"/>
    <s v="Cerrado"/>
    <s v="Noviembre"/>
    <s v="Cerrado"/>
    <b v="1"/>
    <x v="0"/>
    <x v="0"/>
  </r>
  <r>
    <n v="446"/>
    <n v="19859"/>
    <s v="Tramitar Queja"/>
    <d v="2019-11-20T00:00:00"/>
    <s v="Noviembre"/>
    <d v="2019-11-20T00:00:00"/>
    <s v="Octubre - Diciembre"/>
    <n v="0"/>
    <n v="1"/>
    <s v="Diana Alexandra Valencia Hernandez"/>
    <s v="Cerrado"/>
    <s v="Noviembre"/>
    <s v="Cerrado"/>
    <b v="1"/>
    <x v="0"/>
    <x v="0"/>
  </r>
  <r>
    <n v="447"/>
    <n v="19860"/>
    <s v="Tramitar Peticiones"/>
    <d v="2019-11-20T00:00:00"/>
    <s v="Noviembre"/>
    <d v="2019-11-21T00:00:00"/>
    <s v="Octubre - Diciembre"/>
    <n v="1"/>
    <n v="2"/>
    <s v="luisa fernanda arango"/>
    <s v="Cerrado"/>
    <s v="Noviembre"/>
    <s v="Cerrado"/>
    <b v="1"/>
    <x v="0"/>
    <x v="0"/>
  </r>
  <r>
    <n v="448"/>
    <n v="19861"/>
    <s v="Tramitar Peticiones"/>
    <d v="2019-11-20T00:00:00"/>
    <s v="Noviembre"/>
    <d v="2019-11-21T00:00:00"/>
    <s v="Octubre - Diciembre"/>
    <n v="1"/>
    <n v="2"/>
    <s v="miguel angel parra martinez"/>
    <s v="Cerrado"/>
    <s v="Noviembre"/>
    <s v="Cerrado"/>
    <b v="1"/>
    <x v="0"/>
    <x v="0"/>
  </r>
  <r>
    <n v="449"/>
    <n v="19862"/>
    <s v="Tramitar Peticiones"/>
    <d v="2019-11-21T00:00:00"/>
    <s v="Noviembre"/>
    <d v="2019-11-21T00:00:00"/>
    <s v="Octubre - Diciembre"/>
    <n v="0"/>
    <n v="1"/>
    <s v="nini rocio garcia ortiz"/>
    <s v="Cerrado"/>
    <s v="Noviembre"/>
    <s v="Cerrado"/>
    <b v="1"/>
    <x v="0"/>
    <x v="0"/>
  </r>
  <r>
    <n v="450"/>
    <n v="19863"/>
    <s v="Tramitar Reclamo"/>
    <d v="2019-11-21T00:00:00"/>
    <s v="Noviembre"/>
    <d v="2019-11-27T00:00:00"/>
    <s v="Octubre - Diciembre"/>
    <n v="6"/>
    <n v="5"/>
    <s v="eufemia josefa torres lara"/>
    <s v="Cerrado"/>
    <s v="Noviembre"/>
    <s v="Cerrado"/>
    <b v="1"/>
    <x v="0"/>
    <x v="0"/>
  </r>
  <r>
    <n v="451"/>
    <n v="19864"/>
    <s v="Tramitar Peticiones"/>
    <d v="2019-11-21T00:00:00"/>
    <s v="Noviembre"/>
    <d v="2019-11-25T00:00:00"/>
    <s v="Octubre - Diciembre"/>
    <n v="4"/>
    <n v="3"/>
    <s v="Adriana Galindo Castrillon"/>
    <s v="Cerrado"/>
    <s v="Noviembre"/>
    <s v="Cerrado"/>
    <b v="1"/>
    <x v="0"/>
    <x v="0"/>
  </r>
  <r>
    <n v="452"/>
    <n v="19865"/>
    <s v="Tramitar Peticiones"/>
    <d v="2019-11-21T00:00:00"/>
    <s v="Noviembre"/>
    <d v="2019-11-25T00:00:00"/>
    <s v="Octubre - Diciembre"/>
    <n v="4"/>
    <n v="3"/>
    <s v="Andrés Parra Linares"/>
    <s v="Cerrado"/>
    <s v="Noviembre"/>
    <s v="Cerrado"/>
    <b v="1"/>
    <x v="0"/>
    <x v="0"/>
  </r>
  <r>
    <n v="453"/>
    <n v="19866"/>
    <s v="Tramitar Peticiones"/>
    <d v="2019-11-21T00:00:00"/>
    <s v="Noviembre"/>
    <d v="2019-11-25T00:00:00"/>
    <s v="Octubre - Diciembre"/>
    <n v="4"/>
    <n v="3"/>
    <s v="SEBASTIAN ALFONSO RUEDA QUESADA"/>
    <s v="Cerrado"/>
    <s v="Noviembre"/>
    <s v="Cerrado"/>
    <b v="1"/>
    <x v="0"/>
    <x v="0"/>
  </r>
  <r>
    <n v="454"/>
    <n v="19867"/>
    <s v="Tramitar Peticiones"/>
    <d v="2019-11-21T00:00:00"/>
    <s v="Noviembre"/>
    <d v="2019-11-25T00:00:00"/>
    <s v="Octubre - Diciembre"/>
    <n v="4"/>
    <n v="3"/>
    <s v="CARLOS MANUEL FIGUEROA OREJARENA"/>
    <s v="Cerrado"/>
    <s v="Noviembre"/>
    <s v="Cerrado"/>
    <b v="1"/>
    <x v="0"/>
    <x v="0"/>
  </r>
  <r>
    <n v="455"/>
    <n v="19868"/>
    <s v="Tramitar Peticiones"/>
    <d v="2019-11-21T00:00:00"/>
    <s v="Noviembre"/>
    <d v="2019-11-25T00:00:00"/>
    <s v="Octubre - Diciembre"/>
    <n v="4"/>
    <n v="3"/>
    <s v="Cristian Monsalve Gonzalez"/>
    <s v="Cerrado"/>
    <s v="Noviembre"/>
    <s v="Cerrado"/>
    <b v="1"/>
    <x v="0"/>
    <x v="0"/>
  </r>
  <r>
    <n v="456"/>
    <n v="19869"/>
    <s v="Tramitar Queja"/>
    <d v="2019-11-21T00:00:00"/>
    <s v="Noviembre"/>
    <d v="2019-11-27T00:00:00"/>
    <s v="Octubre - Diciembre"/>
    <n v="6"/>
    <n v="5"/>
    <s v="Luz Angela Henao de Bustamante"/>
    <s v="Cerrado"/>
    <s v="Noviembre"/>
    <s v="Cerrado"/>
    <b v="1"/>
    <x v="0"/>
    <x v="0"/>
  </r>
  <r>
    <n v="457"/>
    <n v="19870"/>
    <s v="Tramitar Queja"/>
    <d v="2019-11-21T00:00:00"/>
    <s v="Noviembre"/>
    <d v="2019-11-27T00:00:00"/>
    <s v="Octubre - Diciembre"/>
    <n v="6"/>
    <n v="5"/>
    <s v="miguel angel parra martinez"/>
    <s v="Cerrado"/>
    <s v="Noviembre"/>
    <s v="Cerrado"/>
    <b v="1"/>
    <x v="0"/>
    <x v="0"/>
  </r>
  <r>
    <n v="458"/>
    <n v="19871"/>
    <s v="Tramitar Queja"/>
    <d v="2019-11-21T00:00:00"/>
    <s v="Noviembre"/>
    <d v="2019-12-02T00:00:00"/>
    <s v="Octubre - Diciembre"/>
    <n v="11"/>
    <n v="8"/>
    <s v="Luz Angela Henao de Bustamante"/>
    <s v="Cerrado"/>
    <s v="Diciembre"/>
    <s v="Cerrado"/>
    <b v="1"/>
    <x v="0"/>
    <x v="0"/>
  </r>
  <r>
    <n v="459"/>
    <n v="19872"/>
    <s v="Tramitar Queja"/>
    <d v="2019-11-21T00:00:00"/>
    <s v="Noviembre"/>
    <d v="2019-12-02T00:00:00"/>
    <s v="Octubre - Diciembre"/>
    <n v="11"/>
    <n v="8"/>
    <s v="Jenny Patricia Guaqueta Acevedo"/>
    <s v="Cerrado"/>
    <s v="Diciembre"/>
    <s v="Cerrado"/>
    <b v="1"/>
    <x v="0"/>
    <x v="0"/>
  </r>
  <r>
    <n v="460"/>
    <n v="19873"/>
    <s v="Tramitar Peticiones"/>
    <d v="2019-11-22T00:00:00"/>
    <s v="Noviembre"/>
    <d v="2019-11-25T00:00:00"/>
    <s v="Octubre - Diciembre"/>
    <n v="3"/>
    <n v="2"/>
    <s v="JUAN CARLOS SOLANO GUTIERREZ Coordinador Procuradore Jud. Penales Norte de Santander"/>
    <s v="Cerrado"/>
    <s v="Noviembre"/>
    <s v="Cerrado"/>
    <b v="1"/>
    <x v="0"/>
    <x v="0"/>
  </r>
  <r>
    <n v="461"/>
    <n v="19874"/>
    <s v="Tramitar Queja"/>
    <d v="2019-11-22T00:00:00"/>
    <s v="Noviembre"/>
    <d v="2019-12-02T00:00:00"/>
    <s v="Octubre - Diciembre"/>
    <n v="10"/>
    <n v="7"/>
    <s v="ANA LOPEZ"/>
    <s v="Cerrado"/>
    <s v="Diciembre"/>
    <s v="Cerrado"/>
    <b v="1"/>
    <x v="0"/>
    <x v="0"/>
  </r>
  <r>
    <n v="462"/>
    <n v="19875"/>
    <s v="Tramitar Queja"/>
    <d v="2019-11-22T00:00:00"/>
    <s v="Noviembre"/>
    <d v="2019-12-02T00:00:00"/>
    <s v="Octubre - Diciembre"/>
    <n v="10"/>
    <n v="7"/>
    <s v="María Eugenia Meza Martinez"/>
    <s v="Cerrado"/>
    <s v="Diciembre"/>
    <s v="Cerrado"/>
    <b v="1"/>
    <x v="0"/>
    <x v="0"/>
  </r>
  <r>
    <n v="463"/>
    <n v="19876"/>
    <s v="Asignar Sugerencia"/>
    <d v="2019-11-22T00:00:00"/>
    <s v="Noviembre"/>
    <d v="2019-11-28T00:00:00"/>
    <s v="Octubre - Diciembre"/>
    <n v="6"/>
    <n v="5"/>
    <s v="ALMACEN Y RECTIFICADORA HERNANDEZ SAS"/>
    <s v="Cerrado"/>
    <s v="Noviembre"/>
    <s v="Cerrado"/>
    <b v="1"/>
    <x v="0"/>
    <x v="0"/>
  </r>
  <r>
    <n v="464"/>
    <n v="19877"/>
    <s v="Tramitar Queja"/>
    <d v="2019-11-22T00:00:00"/>
    <s v="Noviembre"/>
    <s v="Pendiente"/>
    <s v="Pendiente"/>
    <s v="Pendiente"/>
    <s v="Pendiente"/>
    <s v="Jennifer correa"/>
    <s v="Abierto"/>
    <s v="Pendiente"/>
    <s v="Abierto"/>
    <b v="1"/>
    <x v="1"/>
    <x v="1"/>
  </r>
  <r>
    <n v="465"/>
    <n v="19878"/>
    <s v="Tramitar Peticiones"/>
    <d v="2019-11-22T00:00:00"/>
    <s v="Noviembre"/>
    <d v="2019-11-25T00:00:00"/>
    <s v="Octubre - Diciembre"/>
    <n v="3"/>
    <n v="2"/>
    <s v="paola casas"/>
    <s v="Cerrado"/>
    <s v="Noviembre"/>
    <s v="Cerrado"/>
    <b v="1"/>
    <x v="0"/>
    <x v="0"/>
  </r>
  <r>
    <n v="466"/>
    <n v="19879"/>
    <s v="Tramitar Peticiones"/>
    <d v="2019-11-22T00:00:00"/>
    <s v="Noviembre"/>
    <d v="2019-11-28T00:00:00"/>
    <s v="Octubre - Diciembre"/>
    <n v="6"/>
    <n v="5"/>
    <s v="ALVARO ANTONIO MIRA ALVAREZ"/>
    <s v="Cerrado"/>
    <s v="Noviembre"/>
    <s v="Cerrado"/>
    <b v="1"/>
    <x v="0"/>
    <x v="0"/>
  </r>
  <r>
    <n v="467"/>
    <n v="19880"/>
    <s v="Tramitar Peticiones"/>
    <d v="2019-11-22T00:00:00"/>
    <s v="Noviembre"/>
    <d v="2019-11-25T00:00:00"/>
    <s v="Octubre - Diciembre"/>
    <n v="3"/>
    <n v="2"/>
    <s v="Luis Hernando Ocampo Martinez"/>
    <s v="Cerrado"/>
    <s v="Noviembre"/>
    <s v="Cerrado"/>
    <b v="1"/>
    <x v="0"/>
    <x v="0"/>
  </r>
  <r>
    <n v="468"/>
    <n v="19881"/>
    <s v="Tramitar Peticiones"/>
    <d v="2019-11-22T00:00:00"/>
    <s v="Noviembre"/>
    <d v="2019-11-25T00:00:00"/>
    <s v="Octubre - Diciembre"/>
    <n v="3"/>
    <n v="2"/>
    <s v="Luisa Palis Gonzalez"/>
    <s v="Cerrado"/>
    <s v="Noviembre"/>
    <s v="Cerrado"/>
    <b v="1"/>
    <x v="0"/>
    <x v="0"/>
  </r>
  <r>
    <n v="469"/>
    <n v="19882"/>
    <s v="Tramitar Peticiones"/>
    <d v="2019-11-22T00:00:00"/>
    <s v="Noviembre"/>
    <d v="2019-11-25T00:00:00"/>
    <s v="Octubre - Diciembre"/>
    <n v="3"/>
    <n v="2"/>
    <s v="Cristian Alejandro Mahecha Giraldo"/>
    <s v="Cerrado"/>
    <s v="Noviembre"/>
    <s v="Cerrado"/>
    <b v="1"/>
    <x v="0"/>
    <x v="0"/>
  </r>
  <r>
    <n v="470"/>
    <n v="19883"/>
    <s v="Tramitar Reclamo"/>
    <d v="2019-11-22T00:00:00"/>
    <s v="Noviembre"/>
    <s v="Pendiente"/>
    <s v="Pendiente"/>
    <s v="Pendiente"/>
    <s v="Pendiente"/>
    <s v="walter alberto parra martinez"/>
    <s v="Abierto"/>
    <s v="Pendiente"/>
    <s v="Abierto"/>
    <b v="1"/>
    <x v="1"/>
    <x v="1"/>
  </r>
  <r>
    <n v="471"/>
    <n v="19884"/>
    <s v="Tramitar Peticiones"/>
    <d v="2019-11-23T00:00:00"/>
    <s v="Noviembre"/>
    <d v="2019-11-25T00:00:00"/>
    <s v="Octubre - Diciembre"/>
    <n v="2"/>
    <n v="1"/>
    <s v="juan sebastian carmona gaviria"/>
    <s v="Cerrado"/>
    <s v="Noviembre"/>
    <s v="Cerrado"/>
    <b v="1"/>
    <x v="0"/>
    <x v="0"/>
  </r>
  <r>
    <n v="472"/>
    <n v="19885"/>
    <s v="Tramitar Peticiones"/>
    <d v="2019-11-23T00:00:00"/>
    <s v="Noviembre"/>
    <d v="2019-11-25T00:00:00"/>
    <s v="Octubre - Diciembre"/>
    <n v="2"/>
    <n v="1"/>
    <s v="Gilberto de Jesus Serna Valencia"/>
    <s v="Cerrado"/>
    <s v="Noviembre"/>
    <s v="Cerrado"/>
    <b v="1"/>
    <x v="0"/>
    <x v="0"/>
  </r>
  <r>
    <n v="473"/>
    <n v="19886"/>
    <s v="Tramitar Peticiones"/>
    <d v="2019-11-23T00:00:00"/>
    <s v="Noviembre"/>
    <d v="2019-11-25T00:00:00"/>
    <s v="Octubre - Diciembre"/>
    <n v="2"/>
    <n v="1"/>
    <s v="CLAUDIA JANETH DIAZ MUÑOZ"/>
    <s v="Cerrado"/>
    <s v="Noviembre"/>
    <s v="Cerrado"/>
    <b v="1"/>
    <x v="0"/>
    <x v="0"/>
  </r>
  <r>
    <n v="474"/>
    <n v="19887"/>
    <s v="Tramitar Peticiones"/>
    <d v="2019-11-23T00:00:00"/>
    <s v="Noviembre"/>
    <d v="2019-11-25T00:00:00"/>
    <s v="Octubre - Diciembre"/>
    <n v="2"/>
    <n v="1"/>
    <s v="Edgar Rodriguez Rodriguez"/>
    <s v="Cerrado"/>
    <s v="Noviembre"/>
    <s v="Cerrado"/>
    <b v="1"/>
    <x v="0"/>
    <x v="0"/>
  </r>
  <r>
    <n v="475"/>
    <n v="19888"/>
    <s v="Tramitar Peticiones"/>
    <d v="2019-11-24T00:00:00"/>
    <s v="Noviembre"/>
    <d v="2019-11-25T00:00:00"/>
    <s v="Octubre - Diciembre"/>
    <n v="1"/>
    <n v="1"/>
    <s v="YURY ALBERTO ACEVEDO RINCON"/>
    <s v="Cerrado"/>
    <s v="Noviembre"/>
    <s v="Cerrado"/>
    <b v="1"/>
    <x v="0"/>
    <x v="0"/>
  </r>
  <r>
    <n v="476"/>
    <n v="19889"/>
    <s v="Tramitar Peticiones"/>
    <d v="2019-11-24T00:00:00"/>
    <s v="Noviembre"/>
    <d v="2019-11-25T00:00:00"/>
    <s v="Octubre - Diciembre"/>
    <n v="1"/>
    <n v="1"/>
    <s v="Diego Fernando Fernandez Andrade"/>
    <s v="Cerrado"/>
    <s v="Noviembre"/>
    <s v="Cerrado"/>
    <b v="1"/>
    <x v="0"/>
    <x v="0"/>
  </r>
  <r>
    <n v="477"/>
    <n v="19890"/>
    <s v="Tramitar Peticiones"/>
    <d v="2019-11-24T00:00:00"/>
    <s v="Noviembre"/>
    <d v="2019-11-25T00:00:00"/>
    <s v="Octubre - Diciembre"/>
    <n v="1"/>
    <n v="1"/>
    <s v="FLOR ESPERANZA ESTUPIÑAN DE MEJIA"/>
    <s v="Cerrado"/>
    <s v="Noviembre"/>
    <s v="Cerrado"/>
    <b v="1"/>
    <x v="0"/>
    <x v="0"/>
  </r>
  <r>
    <n v="478"/>
    <n v="19891"/>
    <s v="Tramitar Peticiones"/>
    <d v="2019-11-24T00:00:00"/>
    <s v="Noviembre"/>
    <d v="2019-11-25T00:00:00"/>
    <s v="Octubre - Diciembre"/>
    <n v="1"/>
    <n v="1"/>
    <s v="FLOR ESPERANZA ESTUPIÑAN DE MEJIA"/>
    <s v="Cerrado"/>
    <s v="Noviembre"/>
    <s v="Cerrado"/>
    <b v="1"/>
    <x v="0"/>
    <x v="0"/>
  </r>
  <r>
    <n v="479"/>
    <n v="19892"/>
    <s v="Tramitar Peticiones"/>
    <d v="2019-11-24T00:00:00"/>
    <s v="Noviembre"/>
    <d v="2019-11-28T00:00:00"/>
    <s v="Octubre - Diciembre"/>
    <n v="4"/>
    <n v="4"/>
    <s v="YENNY CAROLINA RODRIGUEZ"/>
    <s v="Cerrado"/>
    <s v="Noviembre"/>
    <s v="Cerrado"/>
    <b v="1"/>
    <x v="0"/>
    <x v="0"/>
  </r>
  <r>
    <n v="480"/>
    <n v="19893"/>
    <s v="Asignar Sugerencia"/>
    <d v="2019-11-25T00:00:00"/>
    <s v="Noviembre"/>
    <d v="2019-11-25T00:00:00"/>
    <s v="Octubre - Diciembre"/>
    <n v="0"/>
    <n v="1"/>
    <s v="jose gabriel pachon maldonado"/>
    <s v="Cerrado"/>
    <s v="Noviembre"/>
    <s v="Cerrado"/>
    <b v="1"/>
    <x v="0"/>
    <x v="0"/>
  </r>
  <r>
    <n v="481"/>
    <n v="19894"/>
    <s v="Tramitar Peticiones"/>
    <d v="2019-11-25T00:00:00"/>
    <s v="Noviembre"/>
    <d v="2019-11-25T00:00:00"/>
    <s v="Octubre - Diciembre"/>
    <n v="0"/>
    <n v="1"/>
    <s v="Diana Milley Cruz Escobar"/>
    <s v="Cerrado"/>
    <s v="Noviembre"/>
    <s v="Cerrado"/>
    <b v="1"/>
    <x v="0"/>
    <x v="0"/>
  </r>
  <r>
    <n v="482"/>
    <n v="19895"/>
    <s v="Tramitar Reclamo"/>
    <d v="2019-11-25T00:00:00"/>
    <s v="Noviembre"/>
    <d v="2019-12-02T00:00:00"/>
    <s v="Octubre - Diciembre"/>
    <n v="7"/>
    <n v="6"/>
    <s v="NICOLAS GONZALEZ ARIZA"/>
    <s v="Cerrado"/>
    <s v="Diciembre"/>
    <s v="Cerrado"/>
    <b v="1"/>
    <x v="0"/>
    <x v="0"/>
  </r>
  <r>
    <n v="483"/>
    <n v="19896"/>
    <s v="Tramitar Peticiones"/>
    <d v="2019-11-25T00:00:00"/>
    <s v="Noviembre"/>
    <d v="2019-11-25T00:00:00"/>
    <s v="Octubre - Diciembre"/>
    <n v="0"/>
    <n v="1"/>
    <s v="Simón Eduardo Jaramillo"/>
    <s v="Cerrado"/>
    <s v="Noviembre"/>
    <s v="Cerrado"/>
    <b v="1"/>
    <x v="0"/>
    <x v="0"/>
  </r>
  <r>
    <n v="484"/>
    <n v="19897"/>
    <s v="Tramitar Peticiones"/>
    <d v="2019-11-25T00:00:00"/>
    <s v="Noviembre"/>
    <d v="2019-11-25T00:00:00"/>
    <s v="Octubre - Diciembre"/>
    <n v="0"/>
    <n v="1"/>
    <s v="Seguros del Estado S.A."/>
    <s v="Cerrado"/>
    <s v="Noviembre"/>
    <s v="Cerrado"/>
    <b v="1"/>
    <x v="0"/>
    <x v="0"/>
  </r>
  <r>
    <n v="485"/>
    <n v="19898"/>
    <s v="Tramitar Queja"/>
    <d v="2019-11-25T00:00:00"/>
    <s v="Noviembre"/>
    <s v="Pendiente"/>
    <s v="Pendiente"/>
    <s v="Pendiente"/>
    <s v="Pendiente"/>
    <s v="gabriel"/>
    <s v="Abierto"/>
    <s v="Pendiente"/>
    <s v="Abierto"/>
    <b v="1"/>
    <x v="1"/>
    <x v="1"/>
  </r>
  <r>
    <n v="486"/>
    <n v="19899"/>
    <s v="Tramitar Peticiones"/>
    <d v="2019-11-25T00:00:00"/>
    <s v="Noviembre"/>
    <d v="2019-11-26T00:00:00"/>
    <s v="Octubre - Diciembre"/>
    <n v="1"/>
    <n v="2"/>
    <s v="Juan Armando Barrera Estupiñan"/>
    <s v="Cerrado"/>
    <s v="Noviembre"/>
    <s v="Cerrado"/>
    <b v="1"/>
    <x v="0"/>
    <x v="0"/>
  </r>
  <r>
    <n v="487"/>
    <n v="19900"/>
    <s v="Tramitar Peticiones"/>
    <d v="2019-11-25T00:00:00"/>
    <s v="Noviembre"/>
    <d v="2019-11-26T00:00:00"/>
    <s v="Octubre - Diciembre"/>
    <n v="1"/>
    <n v="2"/>
    <s v="MARIO FERNANDO BURBANO ACHICANOY"/>
    <s v="Cerrado"/>
    <s v="Noviembre"/>
    <s v="Cerrado"/>
    <b v="1"/>
    <x v="0"/>
    <x v="0"/>
  </r>
  <r>
    <n v="488"/>
    <n v="19901"/>
    <s v="Tramitar Queja"/>
    <d v="2019-11-25T00:00:00"/>
    <s v="Noviembre"/>
    <d v="2019-12-02T00:00:00"/>
    <s v="Octubre - Diciembre"/>
    <n v="7"/>
    <n v="6"/>
    <s v="GUSTAVO ADOLFO TIJARO DIAZ"/>
    <s v="Cerrado"/>
    <s v="Diciembre"/>
    <s v="Cerrado"/>
    <b v="1"/>
    <x v="0"/>
    <x v="0"/>
  </r>
  <r>
    <n v="489"/>
    <n v="19902"/>
    <s v="Asignar Sugerencia"/>
    <d v="2019-11-25T00:00:00"/>
    <s v="Noviembre"/>
    <d v="2019-12-09T00:00:00"/>
    <s v="Octubre - Diciembre"/>
    <n v="14"/>
    <n v="11"/>
    <s v="ricardo eduardo cardenas rojas"/>
    <s v="Cerrado"/>
    <s v="Diciembre"/>
    <s v="Cerrado"/>
    <b v="1"/>
    <x v="0"/>
    <x v="0"/>
  </r>
  <r>
    <n v="490"/>
    <n v="19903"/>
    <s v="Asignar Sugerencia"/>
    <d v="2019-11-26T00:00:00"/>
    <s v="Noviembre"/>
    <d v="2019-11-26T00:00:00"/>
    <s v="Octubre - Diciembre"/>
    <n v="0"/>
    <n v="1"/>
    <s v="Alvaro Garzon Diaz"/>
    <s v="Cerrado"/>
    <s v="Noviembre"/>
    <s v="Cerrado"/>
    <b v="1"/>
    <x v="0"/>
    <x v="0"/>
  </r>
  <r>
    <n v="491"/>
    <n v="19904"/>
    <s v="Tramitar Peticiones"/>
    <d v="2019-11-26T00:00:00"/>
    <s v="Noviembre"/>
    <d v="2019-11-28T00:00:00"/>
    <s v="Octubre - Diciembre"/>
    <n v="2"/>
    <n v="3"/>
    <s v="carlos daniel rivera granados"/>
    <s v="Cerrado"/>
    <s v="Noviembre"/>
    <s v="Cerrado"/>
    <b v="1"/>
    <x v="0"/>
    <x v="0"/>
  </r>
  <r>
    <n v="492"/>
    <n v="19905"/>
    <s v="Tramitar Peticiones"/>
    <d v="2019-11-26T00:00:00"/>
    <s v="Noviembre"/>
    <d v="2019-11-28T00:00:00"/>
    <s v="Octubre - Diciembre"/>
    <n v="2"/>
    <n v="3"/>
    <s v="maria angelica ricaurte"/>
    <s v="Cerrado"/>
    <s v="Noviembre"/>
    <s v="Cerrado"/>
    <b v="1"/>
    <x v="0"/>
    <x v="0"/>
  </r>
  <r>
    <n v="493"/>
    <n v="19906"/>
    <s v="Tramitar Queja"/>
    <d v="2019-11-26T00:00:00"/>
    <s v="Noviembre"/>
    <d v="2019-11-26T00:00:00"/>
    <s v="Octubre - Diciembre"/>
    <n v="0"/>
    <n v="1"/>
    <s v="Oscar Enrique Tellez Velandia"/>
    <s v="Cerrado"/>
    <s v="Noviembre"/>
    <s v="Cerrado"/>
    <b v="1"/>
    <x v="0"/>
    <x v="0"/>
  </r>
  <r>
    <n v="494"/>
    <n v="19907"/>
    <s v="Tramitar Queja"/>
    <d v="2019-11-26T00:00:00"/>
    <s v="Noviembre"/>
    <s v="Pendiente"/>
    <s v="Pendiente"/>
    <s v="Pendiente"/>
    <s v="Pendiente"/>
    <s v="Jenny Yohana Forero Jaramillo"/>
    <s v="Abierto"/>
    <s v="Pendiente"/>
    <s v="Abierto"/>
    <b v="1"/>
    <x v="1"/>
    <x v="1"/>
  </r>
  <r>
    <n v="495"/>
    <n v="19908"/>
    <s v="Tramitar Peticiones"/>
    <d v="2019-11-26T00:00:00"/>
    <s v="Noviembre"/>
    <d v="2019-11-28T00:00:00"/>
    <s v="Octubre - Diciembre"/>
    <n v="2"/>
    <n v="3"/>
    <s v="Maria Catalina Echeverri"/>
    <s v="Cerrado"/>
    <s v="Noviembre"/>
    <s v="Cerrado"/>
    <b v="1"/>
    <x v="0"/>
    <x v="0"/>
  </r>
  <r>
    <n v="496"/>
    <n v="19909"/>
    <s v="Tramitar Queja"/>
    <d v="2019-11-27T00:00:00"/>
    <s v="Noviembre"/>
    <d v="2019-12-02T00:00:00"/>
    <s v="Octubre - Diciembre"/>
    <n v="5"/>
    <n v="4"/>
    <s v="GUILLERMO PARDO HERRERA"/>
    <s v="Cerrado"/>
    <s v="Diciembre"/>
    <s v="Cerrado"/>
    <b v="1"/>
    <x v="0"/>
    <x v="0"/>
  </r>
  <r>
    <n v="497"/>
    <n v="19910"/>
    <s v="Tramitar Peticiones"/>
    <d v="2019-11-27T00:00:00"/>
    <s v="Noviembre"/>
    <d v="2019-11-28T00:00:00"/>
    <s v="Octubre - Diciembre"/>
    <n v="1"/>
    <n v="2"/>
    <s v="CARLOS HUMBRETO NÙÑEZ SANABRIA"/>
    <s v="Cerrado"/>
    <s v="Noviembre"/>
    <s v="Cerrado"/>
    <b v="1"/>
    <x v="0"/>
    <x v="0"/>
  </r>
  <r>
    <n v="498"/>
    <n v="19911"/>
    <s v="Tramitar Queja"/>
    <d v="2019-11-27T00:00:00"/>
    <s v="Noviembre"/>
    <d v="2019-12-02T00:00:00"/>
    <s v="Octubre - Diciembre"/>
    <n v="5"/>
    <n v="4"/>
    <s v="Gustavo Saul carrera Salamanca"/>
    <s v="Cerrado"/>
    <s v="Diciembre"/>
    <s v="Cerrado"/>
    <b v="1"/>
    <x v="0"/>
    <x v="0"/>
  </r>
  <r>
    <n v="499"/>
    <n v="19912"/>
    <s v="Tramitar Peticiones"/>
    <d v="2019-11-27T00:00:00"/>
    <s v="Noviembre"/>
    <d v="2019-11-28T00:00:00"/>
    <s v="Octubre - Diciembre"/>
    <n v="1"/>
    <n v="2"/>
    <s v="mauricio vega"/>
    <s v="Cerrado"/>
    <s v="Noviembre"/>
    <s v="Cerrado"/>
    <b v="1"/>
    <x v="0"/>
    <x v="0"/>
  </r>
  <r>
    <n v="500"/>
    <n v="19913"/>
    <s v="Tramitar Queja"/>
    <d v="2019-11-27T00:00:00"/>
    <s v="Noviembre"/>
    <d v="2019-12-02T00:00:00"/>
    <s v="Octubre - Diciembre"/>
    <n v="5"/>
    <n v="4"/>
    <s v="Edinson Hernandez Lucuara"/>
    <s v="Cerrado"/>
    <s v="Diciembre"/>
    <s v="Cerrado"/>
    <b v="1"/>
    <x v="0"/>
    <x v="0"/>
  </r>
  <r>
    <n v="501"/>
    <n v="19914"/>
    <s v="Tramitar Queja"/>
    <d v="2019-11-27T00:00:00"/>
    <s v="Noviembre"/>
    <d v="2019-12-02T00:00:00"/>
    <s v="Octubre - Diciembre"/>
    <n v="5"/>
    <n v="4"/>
    <s v="felipe garcia garcia"/>
    <s v="Cerrado"/>
    <s v="Diciembre"/>
    <s v="Cerrado"/>
    <b v="1"/>
    <x v="0"/>
    <x v="0"/>
  </r>
  <r>
    <n v="502"/>
    <n v="19915"/>
    <s v="Tramitar Reclamo"/>
    <d v="2019-11-27T00:00:00"/>
    <s v="Noviembre"/>
    <d v="2020-02-04T00:00:00"/>
    <s v="Año 2020"/>
    <s v="No Aplica"/>
    <s v="No Aplica"/>
    <s v="Mildren Adriana barrios leal"/>
    <s v="Cerrado"/>
    <s v="Año 2020"/>
    <s v="Cerrado"/>
    <b v="1"/>
    <x v="0"/>
    <x v="0"/>
  </r>
  <r>
    <n v="503"/>
    <n v="19916"/>
    <s v="Tramitar Peticiones"/>
    <d v="2019-11-28T00:00:00"/>
    <s v="Noviembre"/>
    <d v="2019-11-28T00:00:00"/>
    <s v="Octubre - Diciembre"/>
    <n v="0"/>
    <n v="1"/>
    <s v="adolfo patiño"/>
    <s v="Cerrado"/>
    <s v="Noviembre"/>
    <s v="Cerrado"/>
    <b v="1"/>
    <x v="0"/>
    <x v="0"/>
  </r>
  <r>
    <n v="504"/>
    <n v="19917"/>
    <s v="Tramitar Peticiones"/>
    <d v="2019-11-28T00:00:00"/>
    <s v="Noviembre"/>
    <d v="2019-11-28T00:00:00"/>
    <s v="Octubre - Diciembre"/>
    <n v="0"/>
    <n v="1"/>
    <s v="JUAN PABLO PÉREZ NOREÑA"/>
    <s v="Cerrado"/>
    <s v="Noviembre"/>
    <s v="Cerrado"/>
    <b v="1"/>
    <x v="0"/>
    <x v="0"/>
  </r>
  <r>
    <n v="505"/>
    <n v="19918"/>
    <s v="Tramitar Peticiones"/>
    <d v="2019-11-28T00:00:00"/>
    <s v="Noviembre"/>
    <d v="2019-11-28T00:00:00"/>
    <s v="Octubre - Diciembre"/>
    <n v="0"/>
    <n v="1"/>
    <s v="ALVARO VANEGAS PEREZ"/>
    <s v="Cerrado"/>
    <s v="Noviembre"/>
    <s v="Cerrado"/>
    <b v="1"/>
    <x v="0"/>
    <x v="0"/>
  </r>
  <r>
    <n v="506"/>
    <n v="19919"/>
    <s v="Tramitar Peticiones"/>
    <d v="2019-11-28T00:00:00"/>
    <s v="Noviembre"/>
    <d v="2019-11-28T00:00:00"/>
    <s v="Octubre - Diciembre"/>
    <n v="0"/>
    <n v="1"/>
    <s v="PABLO ANDRES GARCIA OSPINA"/>
    <s v="Cerrado"/>
    <s v="Noviembre"/>
    <s v="Cerrado"/>
    <b v="1"/>
    <x v="0"/>
    <x v="0"/>
  </r>
  <r>
    <n v="507"/>
    <n v="19920"/>
    <s v="Tramitar Queja"/>
    <d v="2019-11-28T00:00:00"/>
    <s v="Noviembre"/>
    <d v="2020-02-19T00:00:00"/>
    <s v="Año 2020"/>
    <s v="No Aplica"/>
    <s v="No Aplica"/>
    <s v="ELKIN JAVIER VARGAS"/>
    <s v="Cerrado"/>
    <s v="Año 2020"/>
    <s v="Cerrado"/>
    <b v="1"/>
    <x v="0"/>
    <x v="0"/>
  </r>
  <r>
    <n v="508"/>
    <n v="19921"/>
    <s v="Tramitar Peticiones"/>
    <d v="2019-11-28T00:00:00"/>
    <s v="Noviembre"/>
    <d v="2019-11-28T00:00:00"/>
    <s v="Octubre - Diciembre"/>
    <n v="0"/>
    <n v="1"/>
    <s v="ANA VIRGINIA ARBOLEDA LOPERA"/>
    <s v="Cerrado"/>
    <s v="Noviembre"/>
    <s v="Cerrado"/>
    <b v="1"/>
    <x v="0"/>
    <x v="0"/>
  </r>
  <r>
    <n v="509"/>
    <n v="19922"/>
    <s v="Tramitar Queja"/>
    <d v="2019-11-28T00:00:00"/>
    <s v="Noviembre"/>
    <d v="2019-12-02T00:00:00"/>
    <s v="Octubre - Diciembre"/>
    <n v="4"/>
    <n v="3"/>
    <s v="Melissa Sanchez"/>
    <s v="Cerrado"/>
    <s v="Diciembre"/>
    <s v="Cerrado"/>
    <b v="1"/>
    <x v="0"/>
    <x v="0"/>
  </r>
  <r>
    <n v="510"/>
    <n v="19923"/>
    <s v="Tramitar Queja"/>
    <d v="2019-11-28T00:00:00"/>
    <s v="Noviembre"/>
    <d v="2019-12-02T00:00:00"/>
    <s v="Octubre - Diciembre"/>
    <n v="4"/>
    <n v="3"/>
    <s v="JOSÉ MANUEL PEREZ ALZATE"/>
    <s v="Cerrado"/>
    <s v="Diciembre"/>
    <s v="Cerrado"/>
    <b v="1"/>
    <x v="0"/>
    <x v="0"/>
  </r>
  <r>
    <n v="511"/>
    <n v="19924"/>
    <s v="Tramitar Queja"/>
    <d v="2019-11-28T00:00:00"/>
    <s v="Noviembre"/>
    <d v="2019-12-02T00:00:00"/>
    <s v="Octubre - Diciembre"/>
    <n v="4"/>
    <n v="3"/>
    <s v="CRISTHIAN ORLANDO OVALLE PARDO"/>
    <s v="Cerrado"/>
    <s v="Diciembre"/>
    <s v="Cerrado"/>
    <b v="1"/>
    <x v="0"/>
    <x v="0"/>
  </r>
  <r>
    <n v="512"/>
    <n v="19925"/>
    <s v="Tramitar Queja"/>
    <d v="2019-11-28T00:00:00"/>
    <s v="Noviembre"/>
    <s v="Pendiente"/>
    <s v="Pendiente"/>
    <s v="Pendiente"/>
    <s v="Pendiente"/>
    <s v="CRISTHIAN ORLANDO OVALLE PARDO"/>
    <s v="Abierto"/>
    <s v="Pendiente"/>
    <s v="Abierto"/>
    <b v="1"/>
    <x v="1"/>
    <x v="1"/>
  </r>
  <r>
    <n v="513"/>
    <n v="19926"/>
    <s v="Tramitar Peticiones"/>
    <d v="2019-11-28T00:00:00"/>
    <s v="Noviembre"/>
    <d v="2019-11-29T00:00:00"/>
    <s v="Octubre - Diciembre"/>
    <n v="1"/>
    <n v="2"/>
    <s v="nini rocio garcia ortiz"/>
    <s v="Cerrado"/>
    <s v="Noviembre"/>
    <s v="Cerrado"/>
    <b v="1"/>
    <x v="0"/>
    <x v="0"/>
  </r>
  <r>
    <n v="514"/>
    <n v="19927"/>
    <s v="Tramitar Queja"/>
    <d v="2019-11-29T00:00:00"/>
    <s v="Noviembre"/>
    <s v="Pendiente"/>
    <s v="Pendiente"/>
    <s v="Pendiente"/>
    <s v="Pendiente"/>
    <s v="JAVIER ALEXANDER DIAZ TOVAR"/>
    <s v="Abierto"/>
    <s v="Pendiente"/>
    <s v="Abierto"/>
    <b v="1"/>
    <x v="1"/>
    <x v="1"/>
  </r>
  <r>
    <n v="515"/>
    <n v="19928"/>
    <s v="Tramitar Reclamo"/>
    <d v="2019-11-29T00:00:00"/>
    <s v="Noviembre"/>
    <d v="2019-12-02T00:00:00"/>
    <s v="Octubre - Diciembre"/>
    <n v="3"/>
    <n v="2"/>
    <s v="Monica Ramirez Duque"/>
    <s v="Cerrado"/>
    <s v="Diciembre"/>
    <s v="Cerrado"/>
    <b v="1"/>
    <x v="0"/>
    <x v="0"/>
  </r>
  <r>
    <n v="516"/>
    <n v="19929"/>
    <s v="Tramitar Reclamo"/>
    <d v="2019-11-29T00:00:00"/>
    <s v="Noviembre"/>
    <d v="2019-12-05T00:00:00"/>
    <s v="Octubre - Diciembre"/>
    <n v="6"/>
    <n v="5"/>
    <s v="Julius Alexander kenneth Siefken Osorio"/>
    <s v="Cerrado"/>
    <s v="Diciembre"/>
    <s v="Cerrado"/>
    <b v="1"/>
    <x v="0"/>
    <x v="0"/>
  </r>
  <r>
    <n v="517"/>
    <n v="19930"/>
    <s v="Tramitar Peticiones"/>
    <d v="2019-11-29T00:00:00"/>
    <s v="Noviembre"/>
    <d v="2019-11-29T00:00:00"/>
    <s v="Octubre - Diciembre"/>
    <n v="0"/>
    <n v="1"/>
    <s v="hector zuluaga rios"/>
    <s v="Cerrado"/>
    <s v="Noviembre"/>
    <s v="Cerrado"/>
    <b v="1"/>
    <x v="0"/>
    <x v="0"/>
  </r>
  <r>
    <n v="518"/>
    <n v="19931"/>
    <s v="Tramitar Queja"/>
    <d v="2019-11-29T00:00:00"/>
    <s v="Noviembre"/>
    <d v="2019-12-05T00:00:00"/>
    <s v="Octubre - Diciembre"/>
    <n v="6"/>
    <n v="5"/>
    <s v="JOSE JEFFERSON GOMEZ URREGO"/>
    <s v="Cerrado"/>
    <s v="Diciembre"/>
    <s v="Cerrado"/>
    <b v="1"/>
    <x v="0"/>
    <x v="0"/>
  </r>
  <r>
    <n v="519"/>
    <n v="19932"/>
    <s v="Tramitar Queja"/>
    <d v="2019-11-29T00:00:00"/>
    <s v="Noviembre"/>
    <d v="2019-12-05T00:00:00"/>
    <s v="Octubre - Diciembre"/>
    <n v="6"/>
    <n v="5"/>
    <s v="HEDITH MILENA TRIANA GUTIERREZ"/>
    <s v="Cerrado"/>
    <s v="Diciembre"/>
    <s v="Cerrado"/>
    <b v="1"/>
    <x v="0"/>
    <x v="0"/>
  </r>
  <r>
    <n v="520"/>
    <n v="19933"/>
    <s v="Tramitar Peticiones"/>
    <d v="2019-11-29T00:00:00"/>
    <s v="Noviembre"/>
    <d v="2019-11-29T00:00:00"/>
    <s v="Octubre - Diciembre"/>
    <n v="0"/>
    <n v="1"/>
    <s v="ALEJANDRA DANIELA VANEGAS ESPINOSA"/>
    <s v="Cerrado"/>
    <s v="Noviembre"/>
    <s v="Cerrado"/>
    <b v="1"/>
    <x v="0"/>
    <x v="0"/>
  </r>
  <r>
    <n v="521"/>
    <n v="19934"/>
    <s v="Tramitar Queja"/>
    <d v="2019-11-29T00:00:00"/>
    <s v="Noviembre"/>
    <s v="Pendiente"/>
    <s v="Pendiente"/>
    <s v="Pendiente"/>
    <s v="Pendiente"/>
    <s v="GLORIA MARIA OSPINA ACEVEDO"/>
    <s v="Abierto"/>
    <s v="Pendiente"/>
    <s v="Abierto"/>
    <b v="1"/>
    <x v="1"/>
    <x v="1"/>
  </r>
  <r>
    <n v="522"/>
    <n v="19935"/>
    <s v="Tramitar Peticiones"/>
    <d v="2019-11-29T00:00:00"/>
    <s v="Noviembre"/>
    <d v="2019-12-02T00:00:00"/>
    <s v="Octubre - Diciembre"/>
    <n v="3"/>
    <n v="2"/>
    <s v="Andrea Hernandez"/>
    <s v="Cerrado"/>
    <s v="Diciembre"/>
    <s v="Cerrado"/>
    <b v="1"/>
    <x v="0"/>
    <x v="0"/>
  </r>
  <r>
    <n v="523"/>
    <n v="19936"/>
    <s v="Tramitar Queja"/>
    <d v="2019-11-29T00:00:00"/>
    <s v="Noviembre"/>
    <s v="Pendiente"/>
    <s v="Pendiente"/>
    <s v="Pendiente"/>
    <s v="Pendiente"/>
    <s v="FERNANDO GONZALEZ MOYA"/>
    <s v="Abierto"/>
    <s v="Pendiente"/>
    <s v="Abierto"/>
    <b v="1"/>
    <x v="1"/>
    <x v="1"/>
  </r>
  <r>
    <n v="524"/>
    <n v="19937"/>
    <s v="Tramitar Queja"/>
    <d v="2019-11-30T00:00:00"/>
    <s v="Noviembre"/>
    <d v="2019-12-02T00:00:00"/>
    <s v="Octubre - Diciembre"/>
    <n v="2"/>
    <n v="1"/>
    <s v="Carmen Deysi Perez Romero"/>
    <s v="Cerrado"/>
    <s v="Diciembre"/>
    <s v="Cerrado"/>
    <b v="1"/>
    <x v="0"/>
    <x v="0"/>
  </r>
  <r>
    <n v="525"/>
    <n v="19938"/>
    <s v="Tramitar Peticiones"/>
    <d v="2019-12-02T00:00:00"/>
    <s v="Diciembre"/>
    <d v="2019-12-02T00:00:00"/>
    <s v="Octubre - Diciembre"/>
    <n v="0"/>
    <n v="1"/>
    <s v="JHON FABER PEREZ GUERRERO"/>
    <s v="Cerrado"/>
    <s v="Diciembre"/>
    <s v="Cerrado"/>
    <b v="1"/>
    <x v="0"/>
    <x v="0"/>
  </r>
  <r>
    <n v="526"/>
    <n v="19939"/>
    <s v="Tramitar Queja"/>
    <d v="2019-12-02T00:00:00"/>
    <s v="Diciembre"/>
    <d v="2019-12-05T00:00:00"/>
    <s v="Octubre - Diciembre"/>
    <n v="3"/>
    <n v="4"/>
    <s v="Marya Julieth Galeano Rave"/>
    <s v="Cerrado"/>
    <s v="Diciembre"/>
    <s v="Cerrado"/>
    <b v="1"/>
    <x v="0"/>
    <x v="0"/>
  </r>
  <r>
    <n v="527"/>
    <n v="19940"/>
    <s v="Tramitar Peticiones"/>
    <d v="2019-12-02T00:00:00"/>
    <s v="Diciembre"/>
    <d v="2019-12-03T00:00:00"/>
    <s v="Octubre - Diciembre"/>
    <n v="1"/>
    <n v="2"/>
    <s v="Paula Castro Blanco"/>
    <s v="Cerrado"/>
    <s v="Diciembre"/>
    <s v="Cerrado"/>
    <b v="1"/>
    <x v="0"/>
    <x v="0"/>
  </r>
  <r>
    <n v="528"/>
    <n v="19941"/>
    <s v="Tramitar Peticiones"/>
    <d v="2019-12-02T00:00:00"/>
    <s v="Diciembre"/>
    <d v="2019-12-06T00:00:00"/>
    <s v="Octubre - Diciembre"/>
    <n v="4"/>
    <n v="5"/>
    <s v="María Fernanda Rodríguez Quintero"/>
    <s v="Cerrado"/>
    <s v="Diciembre"/>
    <s v="Cerrado"/>
    <b v="1"/>
    <x v="0"/>
    <x v="0"/>
  </r>
  <r>
    <n v="529"/>
    <n v="19942"/>
    <s v="Tramitar Peticiones"/>
    <d v="2019-12-02T00:00:00"/>
    <s v="Diciembre"/>
    <d v="2019-12-06T00:00:00"/>
    <s v="Octubre - Diciembre"/>
    <n v="4"/>
    <n v="5"/>
    <s v="Adriana Rojas Gomez"/>
    <s v="Cerrado"/>
    <s v="Diciembre"/>
    <s v="Cerrado"/>
    <b v="1"/>
    <x v="0"/>
    <x v="0"/>
  </r>
  <r>
    <n v="530"/>
    <n v="19943"/>
    <s v="Tramitar Peticiones"/>
    <d v="2019-12-03T00:00:00"/>
    <s v="Diciembre"/>
    <d v="2019-12-06T00:00:00"/>
    <s v="Octubre - Diciembre"/>
    <n v="3"/>
    <n v="4"/>
    <s v="William Ricardo Murcia"/>
    <s v="Cerrado"/>
    <s v="Diciembre"/>
    <s v="Cerrado"/>
    <b v="1"/>
    <x v="0"/>
    <x v="0"/>
  </r>
  <r>
    <n v="531"/>
    <n v="19944"/>
    <s v="Tramitar Peticiones"/>
    <d v="2019-12-03T00:00:00"/>
    <s v="Diciembre"/>
    <d v="2019-12-06T00:00:00"/>
    <s v="Octubre - Diciembre"/>
    <n v="3"/>
    <n v="4"/>
    <s v="cristina luna"/>
    <s v="Cerrado"/>
    <s v="Diciembre"/>
    <s v="Cerrado"/>
    <b v="1"/>
    <x v="0"/>
    <x v="0"/>
  </r>
  <r>
    <n v="532"/>
    <n v="19945"/>
    <s v="Tramitar Queja"/>
    <d v="2019-12-03T00:00:00"/>
    <s v="Diciembre"/>
    <d v="2020-02-19T00:00:00"/>
    <s v="Año 2020"/>
    <s v="No Aplica"/>
    <s v="No Aplica"/>
    <s v="Samuel Murillo Hernández"/>
    <s v="Cerrado"/>
    <s v="Año 2020"/>
    <s v="Cerrado"/>
    <b v="1"/>
    <x v="0"/>
    <x v="0"/>
  </r>
  <r>
    <n v="533"/>
    <n v="19946"/>
    <s v="Tramitar Peticiones"/>
    <d v="2019-12-03T00:00:00"/>
    <s v="Diciembre"/>
    <d v="2019-12-06T00:00:00"/>
    <s v="Octubre - Diciembre"/>
    <n v="3"/>
    <n v="4"/>
    <s v="Carlos Eduardo Del Campo Perez"/>
    <s v="Cerrado"/>
    <s v="Diciembre"/>
    <s v="Cerrado"/>
    <b v="1"/>
    <x v="0"/>
    <x v="0"/>
  </r>
  <r>
    <n v="534"/>
    <n v="19947"/>
    <s v="Tramitar Queja"/>
    <d v="2019-12-03T00:00:00"/>
    <s v="Diciembre"/>
    <d v="2019-12-05T00:00:00"/>
    <s v="Octubre - Diciembre"/>
    <n v="2"/>
    <n v="3"/>
    <s v="CESAR ADOLFO ROJAS HUERTAS"/>
    <s v="Cerrado"/>
    <s v="Diciembre"/>
    <s v="Cerrado"/>
    <b v="1"/>
    <x v="0"/>
    <x v="0"/>
  </r>
  <r>
    <n v="535"/>
    <n v="19948"/>
    <s v="Tramitar Queja"/>
    <d v="2019-12-03T00:00:00"/>
    <s v="Diciembre"/>
    <d v="2019-12-05T00:00:00"/>
    <s v="Octubre - Diciembre"/>
    <n v="2"/>
    <n v="3"/>
    <s v="Ismaelina Rincon Sanchez"/>
    <s v="Cerrado"/>
    <s v="Diciembre"/>
    <s v="Cerrado"/>
    <b v="1"/>
    <x v="0"/>
    <x v="0"/>
  </r>
  <r>
    <n v="536"/>
    <n v="19949"/>
    <s v="Tramitar Peticiones"/>
    <d v="2019-12-03T00:00:00"/>
    <s v="Diciembre"/>
    <d v="2019-12-06T00:00:00"/>
    <s v="Octubre - Diciembre"/>
    <n v="3"/>
    <n v="4"/>
    <s v="Jose Francisco Montufar Rodriguez."/>
    <s v="Cerrado"/>
    <s v="Diciembre"/>
    <s v="Cerrado"/>
    <b v="1"/>
    <x v="0"/>
    <x v="0"/>
  </r>
  <r>
    <n v="537"/>
    <n v="19950"/>
    <s v="Tramitar Peticiones"/>
    <d v="2019-12-03T00:00:00"/>
    <s v="Diciembre"/>
    <d v="2019-12-06T00:00:00"/>
    <s v="Octubre - Diciembre"/>
    <n v="3"/>
    <n v="4"/>
    <s v="sebastian alberto torres"/>
    <s v="Cerrado"/>
    <s v="Diciembre"/>
    <s v="Cerrado"/>
    <b v="1"/>
    <x v="0"/>
    <x v="0"/>
  </r>
  <r>
    <n v="538"/>
    <n v="19951"/>
    <s v="Tramitar Queja"/>
    <d v="2019-12-03T00:00:00"/>
    <s v="Diciembre"/>
    <s v="Pendiente"/>
    <s v="Pendiente"/>
    <s v="Pendiente"/>
    <s v="Pendiente"/>
    <s v="ARCENIO LEYVA RIVERA"/>
    <s v="Abierto"/>
    <s v="Pendiente"/>
    <s v="Abierto"/>
    <b v="1"/>
    <x v="1"/>
    <x v="1"/>
  </r>
  <r>
    <n v="539"/>
    <n v="19952"/>
    <s v="Tramitar Peticiones"/>
    <d v="2019-12-03T00:00:00"/>
    <s v="Diciembre"/>
    <d v="2019-12-06T00:00:00"/>
    <s v="Octubre - Diciembre"/>
    <n v="3"/>
    <n v="4"/>
    <s v="SHIRLEY ANDREA SOLAQUE GONZALEZ"/>
    <s v="Cerrado"/>
    <s v="Diciembre"/>
    <s v="Cerrado"/>
    <b v="1"/>
    <x v="0"/>
    <x v="0"/>
  </r>
  <r>
    <n v="540"/>
    <n v="19953"/>
    <s v="Tramitar Peticiones"/>
    <d v="2019-12-03T00:00:00"/>
    <s v="Diciembre"/>
    <d v="2019-12-09T00:00:00"/>
    <s v="Octubre - Diciembre"/>
    <n v="6"/>
    <n v="5"/>
    <s v="jessica castro"/>
    <s v="Cerrado"/>
    <s v="Diciembre"/>
    <s v="Cerrado"/>
    <b v="1"/>
    <x v="0"/>
    <x v="0"/>
  </r>
  <r>
    <n v="541"/>
    <n v="19954"/>
    <s v="Tramitar Peticiones"/>
    <d v="2019-12-03T00:00:00"/>
    <s v="Diciembre"/>
    <d v="2019-12-09T00:00:00"/>
    <s v="Octubre - Diciembre"/>
    <n v="6"/>
    <n v="5"/>
    <s v="JOSE ANTONIO TIMANA DORADO"/>
    <s v="Cerrado"/>
    <s v="Diciembre"/>
    <s v="Cerrado"/>
    <b v="1"/>
    <x v="0"/>
    <x v="0"/>
  </r>
  <r>
    <n v="542"/>
    <n v="19955"/>
    <s v="Tramitar Peticiones"/>
    <d v="2019-12-03T00:00:00"/>
    <s v="Diciembre"/>
    <d v="2019-12-09T00:00:00"/>
    <s v="Octubre - Diciembre"/>
    <n v="6"/>
    <n v="5"/>
    <s v="ARISTIDES URIBE RAMIREZ"/>
    <s v="Cerrado"/>
    <s v="Diciembre"/>
    <s v="Cerrado"/>
    <b v="1"/>
    <x v="0"/>
    <x v="0"/>
  </r>
  <r>
    <n v="543"/>
    <n v="19956"/>
    <s v="Tramitar Reclamo"/>
    <d v="2019-12-04T00:00:00"/>
    <s v="Diciembre"/>
    <s v="Pendiente"/>
    <s v="Pendiente"/>
    <s v="Pendiente"/>
    <s v="Pendiente"/>
    <s v="Alexander León lara"/>
    <s v="Abierto"/>
    <s v="Pendiente"/>
    <s v="Abierto"/>
    <b v="1"/>
    <x v="1"/>
    <x v="1"/>
  </r>
  <r>
    <n v="544"/>
    <n v="19957"/>
    <s v="Tramitar Queja"/>
    <d v="2019-12-04T00:00:00"/>
    <s v="Diciembre"/>
    <d v="2019-12-05T00:00:00"/>
    <s v="Octubre - Diciembre"/>
    <n v="1"/>
    <n v="2"/>
    <s v="FERNANDO CAVANZO RIOS"/>
    <s v="Cerrado"/>
    <s v="Diciembre"/>
    <s v="Cerrado"/>
    <b v="1"/>
    <x v="0"/>
    <x v="0"/>
  </r>
  <r>
    <n v="545"/>
    <n v="19958"/>
    <s v="Tramitar Queja"/>
    <d v="2019-12-04T00:00:00"/>
    <s v="Diciembre"/>
    <d v="2019-12-05T00:00:00"/>
    <s v="Octubre - Diciembre"/>
    <n v="1"/>
    <n v="2"/>
    <s v="Diana Fernanda Riascos Delgado"/>
    <s v="Cerrado"/>
    <s v="Diciembre"/>
    <s v="Cerrado"/>
    <b v="1"/>
    <x v="0"/>
    <x v="0"/>
  </r>
  <r>
    <n v="546"/>
    <n v="19959"/>
    <s v="Tramitar Peticiones"/>
    <d v="2019-12-04T00:00:00"/>
    <s v="Diciembre"/>
    <d v="2019-12-09T00:00:00"/>
    <s v="Octubre - Diciembre"/>
    <n v="5"/>
    <n v="4"/>
    <s v="TOBIAS RODRIGUEZ"/>
    <s v="Cerrado"/>
    <s v="Diciembre"/>
    <s v="Cerrado"/>
    <b v="1"/>
    <x v="0"/>
    <x v="0"/>
  </r>
  <r>
    <n v="547"/>
    <n v="19960"/>
    <s v="Tramitar Peticiones"/>
    <d v="2019-12-04T00:00:00"/>
    <s v="Diciembre"/>
    <d v="2019-12-09T00:00:00"/>
    <s v="Octubre - Diciembre"/>
    <n v="5"/>
    <n v="4"/>
    <s v="Luis Eduardo Paz Saavedra"/>
    <s v="Cerrado"/>
    <s v="Diciembre"/>
    <s v="Cerrado"/>
    <b v="1"/>
    <x v="0"/>
    <x v="0"/>
  </r>
  <r>
    <n v="548"/>
    <n v="19961"/>
    <s v="Tramitar Peticiones"/>
    <d v="2019-12-04T00:00:00"/>
    <s v="Diciembre"/>
    <d v="2019-12-09T00:00:00"/>
    <s v="Octubre - Diciembre"/>
    <n v="5"/>
    <n v="4"/>
    <s v="JAIRO LOPEZ"/>
    <s v="Cerrado"/>
    <s v="Diciembre"/>
    <s v="Cerrado"/>
    <b v="1"/>
    <x v="0"/>
    <x v="0"/>
  </r>
  <r>
    <n v="549"/>
    <n v="19962"/>
    <s v="Tramitar Queja"/>
    <d v="2019-12-04T00:00:00"/>
    <s v="Diciembre"/>
    <d v="2019-12-05T00:00:00"/>
    <s v="Octubre - Diciembre"/>
    <n v="1"/>
    <n v="2"/>
    <s v="john freddy barahona olarte"/>
    <s v="Cerrado"/>
    <s v="Diciembre"/>
    <s v="Cerrado"/>
    <b v="1"/>
    <x v="0"/>
    <x v="0"/>
  </r>
  <r>
    <n v="550"/>
    <n v="19963"/>
    <s v="Tramitar Reclamo"/>
    <d v="2019-12-04T00:00:00"/>
    <s v="Diciembre"/>
    <s v="Pendiente"/>
    <s v="Pendiente"/>
    <s v="Pendiente"/>
    <s v="Pendiente"/>
    <s v="GINNA PIÑERES DIAZ"/>
    <s v="Abierto"/>
    <s v="Pendiente"/>
    <s v="Abierto"/>
    <b v="1"/>
    <x v="1"/>
    <x v="1"/>
  </r>
  <r>
    <n v="551"/>
    <n v="19964"/>
    <s v="Tramitar Peticiones"/>
    <d v="2019-12-04T00:00:00"/>
    <s v="Diciembre"/>
    <d v="2019-12-09T00:00:00"/>
    <s v="Octubre - Diciembre"/>
    <n v="5"/>
    <n v="4"/>
    <s v="Catalina Guerrero Guzmán"/>
    <s v="Cerrado"/>
    <s v="Diciembre"/>
    <s v="Cerrado"/>
    <b v="1"/>
    <x v="0"/>
    <x v="0"/>
  </r>
  <r>
    <n v="552"/>
    <n v="19965"/>
    <s v="Tramitar Peticiones"/>
    <d v="2019-12-04T00:00:00"/>
    <s v="Diciembre"/>
    <d v="2019-12-09T00:00:00"/>
    <s v="Octubre - Diciembre"/>
    <n v="5"/>
    <n v="4"/>
    <s v="Hernan Alonso Ospina Rubiano"/>
    <s v="Cerrado"/>
    <s v="Diciembre"/>
    <s v="Cerrado"/>
    <b v="1"/>
    <x v="0"/>
    <x v="0"/>
  </r>
  <r>
    <n v="553"/>
    <n v="19966"/>
    <s v="Tramitar Peticiones"/>
    <d v="2019-12-05T00:00:00"/>
    <s v="Diciembre"/>
    <d v="2019-12-10T00:00:00"/>
    <s v="Octubre - Diciembre"/>
    <n v="5"/>
    <n v="4"/>
    <s v="JOSE ANTONIO SANCHEZ ESPINEL"/>
    <s v="Cerrado"/>
    <s v="Diciembre"/>
    <s v="Cerrado"/>
    <b v="1"/>
    <x v="0"/>
    <x v="0"/>
  </r>
  <r>
    <n v="554"/>
    <n v="19967"/>
    <s v="Tramitar Queja"/>
    <d v="2019-12-05T00:00:00"/>
    <s v="Diciembre"/>
    <d v="2019-12-05T00:00:00"/>
    <s v="Octubre - Diciembre"/>
    <n v="0"/>
    <n v="1"/>
    <s v="Luis Guillermo Restrepo Gutierrez"/>
    <s v="Cerrado"/>
    <s v="Diciembre"/>
    <s v="Cerrado"/>
    <b v="1"/>
    <x v="0"/>
    <x v="0"/>
  </r>
  <r>
    <n v="555"/>
    <n v="19968"/>
    <s v="Tramitar Peticiones"/>
    <d v="2019-12-05T00:00:00"/>
    <s v="Diciembre"/>
    <d v="2019-12-10T00:00:00"/>
    <s v="Octubre - Diciembre"/>
    <n v="5"/>
    <n v="4"/>
    <s v="JAIRO LOPEZ"/>
    <s v="Cerrado"/>
    <s v="Diciembre"/>
    <s v="Cerrado"/>
    <b v="1"/>
    <x v="0"/>
    <x v="0"/>
  </r>
  <r>
    <n v="556"/>
    <n v="19969"/>
    <s v="Tramitar Queja"/>
    <d v="2019-12-05T00:00:00"/>
    <s v="Diciembre"/>
    <s v="Pendiente"/>
    <s v="Pendiente"/>
    <s v="Pendiente"/>
    <s v="Pendiente"/>
    <s v="DALMIRO DEL CARMEN BARRIOS POSSO"/>
    <s v="Abierto"/>
    <s v="Pendiente"/>
    <s v="Abierto"/>
    <b v="1"/>
    <x v="1"/>
    <x v="1"/>
  </r>
  <r>
    <n v="557"/>
    <n v="19970"/>
    <s v="Tramitar Queja"/>
    <d v="2019-12-05T00:00:00"/>
    <s v="Diciembre"/>
    <d v="2019-12-10T00:00:00"/>
    <s v="Octubre - Diciembre"/>
    <n v="5"/>
    <n v="4"/>
    <s v="Luis Alejandro Torres Valentin"/>
    <s v="Cerrado"/>
    <s v="Diciembre"/>
    <s v="Cerrado"/>
    <b v="1"/>
    <x v="0"/>
    <x v="0"/>
  </r>
  <r>
    <n v="558"/>
    <n v="19971"/>
    <s v="Tramitar Peticiones"/>
    <d v="2019-12-05T00:00:00"/>
    <s v="Diciembre"/>
    <d v="2019-12-10T00:00:00"/>
    <s v="Octubre - Diciembre"/>
    <n v="5"/>
    <n v="4"/>
    <s v="JANETH CASTILLO"/>
    <s v="Cerrado"/>
    <s v="Diciembre"/>
    <s v="Cerrado"/>
    <b v="1"/>
    <x v="0"/>
    <x v="0"/>
  </r>
  <r>
    <n v="559"/>
    <n v="19972"/>
    <s v="Tramitar Peticiones"/>
    <d v="2019-12-05T00:00:00"/>
    <s v="Diciembre"/>
    <d v="2019-12-12T00:00:00"/>
    <s v="Octubre - Diciembre"/>
    <n v="7"/>
    <n v="6"/>
    <s v="JUAN PABLO CALLEJAS"/>
    <s v="Cerrado"/>
    <s v="Diciembre"/>
    <s v="Cerrado"/>
    <b v="1"/>
    <x v="0"/>
    <x v="0"/>
  </r>
  <r>
    <n v="560"/>
    <n v="19973"/>
    <s v="Tramitar Peticiones"/>
    <d v="2019-12-05T00:00:00"/>
    <s v="Diciembre"/>
    <d v="2019-12-12T00:00:00"/>
    <s v="Octubre - Diciembre"/>
    <n v="7"/>
    <n v="6"/>
    <s v="Teguia Logistica e Información S.A.S ahora Cloud And Technology Solutions S.A.S"/>
    <s v="Cerrado"/>
    <s v="Diciembre"/>
    <s v="Cerrado"/>
    <b v="1"/>
    <x v="0"/>
    <x v="0"/>
  </r>
  <r>
    <n v="561"/>
    <n v="19974"/>
    <s v="Tramitar Peticiones"/>
    <d v="2019-12-05T00:00:00"/>
    <s v="Diciembre"/>
    <d v="2019-12-12T00:00:00"/>
    <s v="Octubre - Diciembre"/>
    <n v="7"/>
    <n v="6"/>
    <s v="STEVEN BOTERO"/>
    <s v="Cerrado"/>
    <s v="Diciembre"/>
    <s v="Cerrado"/>
    <b v="1"/>
    <x v="0"/>
    <x v="0"/>
  </r>
  <r>
    <n v="562"/>
    <n v="19975"/>
    <s v="Tramitar Queja"/>
    <d v="2019-12-05T00:00:00"/>
    <s v="Diciembre"/>
    <d v="2020-02-21T00:00:00"/>
    <s v="Año 2020"/>
    <s v="No Aplica"/>
    <s v="No Aplica"/>
    <s v="Jessica Patricia Vargas Fuentes"/>
    <s v="Cerrado"/>
    <s v="Año 2020"/>
    <s v="Cerrado"/>
    <b v="1"/>
    <x v="0"/>
    <x v="0"/>
  </r>
  <r>
    <n v="563"/>
    <n v="19976"/>
    <s v="Tramitar Peticiones"/>
    <d v="2019-12-05T00:00:00"/>
    <s v="Diciembre"/>
    <d v="2019-12-12T00:00:00"/>
    <s v="Octubre - Diciembre"/>
    <n v="7"/>
    <n v="6"/>
    <s v="edwin erazo henao"/>
    <s v="Cerrado"/>
    <s v="Diciembre"/>
    <s v="Cerrado"/>
    <b v="1"/>
    <x v="0"/>
    <x v="0"/>
  </r>
  <r>
    <n v="564"/>
    <n v="19977"/>
    <s v="Tramitar Peticiones"/>
    <d v="2019-12-05T00:00:00"/>
    <s v="Diciembre"/>
    <d v="2019-12-12T00:00:00"/>
    <s v="Octubre - Diciembre"/>
    <n v="7"/>
    <n v="6"/>
    <s v="jonathan andres avila montilla"/>
    <s v="Cerrado"/>
    <s v="Diciembre"/>
    <s v="Cerrado"/>
    <b v="1"/>
    <x v="0"/>
    <x v="0"/>
  </r>
  <r>
    <n v="565"/>
    <n v="19978"/>
    <s v="Tramitar Peticiones"/>
    <d v="2019-12-05T00:00:00"/>
    <s v="Diciembre"/>
    <d v="2019-12-12T00:00:00"/>
    <s v="Octubre - Diciembre"/>
    <n v="7"/>
    <n v="6"/>
    <s v="ESPERANZA DUCUARA POVEDA"/>
    <s v="Cerrado"/>
    <s v="Diciembre"/>
    <s v="Cerrado"/>
    <b v="1"/>
    <x v="0"/>
    <x v="0"/>
  </r>
  <r>
    <n v="566"/>
    <n v="19979"/>
    <s v="Tramitar Peticiones"/>
    <d v="2019-12-06T00:00:00"/>
    <s v="Diciembre"/>
    <d v="2019-12-13T00:00:00"/>
    <s v="Octubre - Diciembre"/>
    <n v="7"/>
    <n v="6"/>
    <s v="CONDE ABOGADOS ASOCIADOS S.A.S."/>
    <s v="Cerrado"/>
    <s v="Diciembre"/>
    <s v="Cerrado"/>
    <b v="1"/>
    <x v="0"/>
    <x v="0"/>
  </r>
  <r>
    <n v="567"/>
    <n v="19980"/>
    <s v="Tramitar Queja"/>
    <d v="2019-12-06T00:00:00"/>
    <s v="Diciembre"/>
    <s v="Pendiente"/>
    <s v="Pendiente"/>
    <s v="Pendiente"/>
    <s v="Pendiente"/>
    <s v="Anjhydalid Ruales Escobar"/>
    <s v="Abierto"/>
    <s v="Pendiente"/>
    <s v="Abierto"/>
    <b v="1"/>
    <x v="1"/>
    <x v="1"/>
  </r>
  <r>
    <n v="568"/>
    <n v="19981"/>
    <s v="Tramitar Peticiones"/>
    <d v="2019-12-06T00:00:00"/>
    <s v="Diciembre"/>
    <d v="2019-12-13T00:00:00"/>
    <s v="Octubre - Diciembre"/>
    <n v="7"/>
    <n v="6"/>
    <s v="JOSE ANTONIO DUQUE BELTRAN"/>
    <s v="Cerrado"/>
    <s v="Diciembre"/>
    <s v="Cerrado"/>
    <b v="1"/>
    <x v="0"/>
    <x v="0"/>
  </r>
  <r>
    <n v="569"/>
    <n v="19982"/>
    <s v="Tramitar Peticiones"/>
    <d v="2019-12-06T00:00:00"/>
    <s v="Diciembre"/>
    <d v="2019-12-13T00:00:00"/>
    <s v="Octubre - Diciembre"/>
    <n v="7"/>
    <n v="6"/>
    <s v="LAURA GUERRERO"/>
    <s v="Cerrado"/>
    <s v="Diciembre"/>
    <s v="Cerrado"/>
    <b v="1"/>
    <x v="0"/>
    <x v="0"/>
  </r>
  <r>
    <n v="570"/>
    <n v="19983"/>
    <s v="Tramitar Peticiones"/>
    <d v="2019-12-06T00:00:00"/>
    <s v="Diciembre"/>
    <d v="2019-12-13T00:00:00"/>
    <s v="Octubre - Diciembre"/>
    <n v="7"/>
    <n v="6"/>
    <s v="JESUS EMILIO TOBON VILLA"/>
    <s v="Cerrado"/>
    <s v="Diciembre"/>
    <s v="Cerrado"/>
    <b v="1"/>
    <x v="0"/>
    <x v="0"/>
  </r>
  <r>
    <n v="571"/>
    <n v="19984"/>
    <s v="Tramitar Queja"/>
    <d v="2019-12-06T00:00:00"/>
    <s v="Diciembre"/>
    <d v="2019-12-09T00:00:00"/>
    <s v="Octubre - Diciembre"/>
    <n v="3"/>
    <n v="2"/>
    <s v="Ingrid Johanna Cardona"/>
    <s v="Cerrado"/>
    <s v="Diciembre"/>
    <s v="Cerrado"/>
    <b v="1"/>
    <x v="0"/>
    <x v="0"/>
  </r>
  <r>
    <n v="572"/>
    <n v="19985"/>
    <s v="Tramitar Queja"/>
    <d v="2019-12-06T00:00:00"/>
    <s v="Diciembre"/>
    <d v="2019-12-13T00:00:00"/>
    <s v="Octubre - Diciembre"/>
    <n v="7"/>
    <n v="6"/>
    <s v="Luis carlos Rubio"/>
    <s v="Cerrado"/>
    <s v="Diciembre"/>
    <s v="Cerrado"/>
    <b v="1"/>
    <x v="0"/>
    <x v="0"/>
  </r>
  <r>
    <n v="573"/>
    <n v="19986"/>
    <s v="Tramitar Peticiones"/>
    <d v="2019-12-06T00:00:00"/>
    <s v="Diciembre"/>
    <d v="2019-12-13T00:00:00"/>
    <s v="Octubre - Diciembre"/>
    <n v="7"/>
    <n v="6"/>
    <s v="JOSÉ JAIR SALINAS"/>
    <s v="Cerrado"/>
    <s v="Diciembre"/>
    <s v="Cerrado"/>
    <b v="1"/>
    <x v="0"/>
    <x v="0"/>
  </r>
  <r>
    <n v="574"/>
    <n v="19987"/>
    <s v="Tramitar Reclamo"/>
    <d v="2019-12-06T00:00:00"/>
    <s v="Diciembre"/>
    <d v="2019-12-09T00:00:00"/>
    <s v="Octubre - Diciembre"/>
    <n v="3"/>
    <n v="2"/>
    <s v="BEATRIZ EUGENIA MANRIQUE OSORIO"/>
    <s v="Cerrado"/>
    <s v="Diciembre"/>
    <s v="Cerrado"/>
    <b v="1"/>
    <x v="0"/>
    <x v="0"/>
  </r>
  <r>
    <n v="575"/>
    <n v="19988"/>
    <s v="Tramitar Peticiones"/>
    <d v="2019-12-06T00:00:00"/>
    <s v="Diciembre"/>
    <d v="2019-12-13T00:00:00"/>
    <s v="Octubre - Diciembre"/>
    <n v="7"/>
    <n v="6"/>
    <s v="RAUL RUEDA RODRIGUEZ"/>
    <s v="Cerrado"/>
    <s v="Diciembre"/>
    <s v="Cerrado"/>
    <b v="1"/>
    <x v="0"/>
    <x v="0"/>
  </r>
  <r>
    <n v="576"/>
    <n v="19989"/>
    <s v="Tramitar Peticiones"/>
    <d v="2019-12-06T00:00:00"/>
    <s v="Diciembre"/>
    <d v="2019-12-13T00:00:00"/>
    <s v="Octubre - Diciembre"/>
    <n v="7"/>
    <n v="6"/>
    <s v="LUIS ERNESTO GARCIA GIRON"/>
    <s v="Cerrado"/>
    <s v="Diciembre"/>
    <s v="Cerrado"/>
    <b v="1"/>
    <x v="0"/>
    <x v="0"/>
  </r>
  <r>
    <n v="577"/>
    <n v="19990"/>
    <s v="Tramitar Peticiones"/>
    <d v="2019-12-06T00:00:00"/>
    <s v="Diciembre"/>
    <d v="2019-12-13T00:00:00"/>
    <s v="Octubre - Diciembre"/>
    <n v="7"/>
    <n v="6"/>
    <s v="JOSE DE LOS REYES PLAZAS CARREÑO"/>
    <s v="Cerrado"/>
    <s v="Diciembre"/>
    <s v="Cerrado"/>
    <b v="1"/>
    <x v="0"/>
    <x v="0"/>
  </r>
  <r>
    <n v="578"/>
    <n v="19991"/>
    <s v="Tramitar Peticiones"/>
    <d v="2019-12-06T00:00:00"/>
    <s v="Diciembre"/>
    <d v="2019-12-13T00:00:00"/>
    <s v="Octubre - Diciembre"/>
    <n v="7"/>
    <n v="6"/>
    <s v="jose miguel robayo runza"/>
    <s v="Cerrado"/>
    <s v="Diciembre"/>
    <s v="Cerrado"/>
    <b v="1"/>
    <x v="0"/>
    <x v="0"/>
  </r>
  <r>
    <n v="579"/>
    <n v="19992"/>
    <s v="Tramitar Queja"/>
    <d v="2019-12-08T00:00:00"/>
    <s v="Diciembre"/>
    <d v="2019-12-09T00:00:00"/>
    <s v="Octubre - Diciembre"/>
    <n v="1"/>
    <n v="1"/>
    <s v="MARIA QUINTERO DE FUENTES"/>
    <s v="Cerrado"/>
    <s v="Diciembre"/>
    <s v="Cerrado"/>
    <b v="1"/>
    <x v="0"/>
    <x v="0"/>
  </r>
  <r>
    <n v="580"/>
    <n v="19993"/>
    <s v="Tramitar Peticiones"/>
    <d v="2019-12-09T00:00:00"/>
    <s v="Diciembre"/>
    <d v="2019-12-13T00:00:00"/>
    <s v="Octubre - Diciembre"/>
    <n v="4"/>
    <n v="5"/>
    <s v="OSCAR DARIO BULA FLOREZ"/>
    <s v="Cerrado"/>
    <s v="Diciembre"/>
    <s v="Cerrado"/>
    <b v="1"/>
    <x v="0"/>
    <x v="0"/>
  </r>
  <r>
    <n v="581"/>
    <n v="19994"/>
    <s v="Tramitar Peticiones"/>
    <d v="2019-12-09T00:00:00"/>
    <s v="Diciembre"/>
    <d v="2019-12-13T00:00:00"/>
    <s v="Octubre - Diciembre"/>
    <n v="4"/>
    <n v="5"/>
    <s v="ALEX NIETO"/>
    <s v="Cerrado"/>
    <s v="Diciembre"/>
    <s v="Cerrado"/>
    <b v="1"/>
    <x v="0"/>
    <x v="0"/>
  </r>
  <r>
    <n v="582"/>
    <n v="19995"/>
    <s v="Tramitar Peticiones"/>
    <d v="2019-12-09T00:00:00"/>
    <s v="Diciembre"/>
    <d v="2019-12-13T00:00:00"/>
    <s v="Octubre - Diciembre"/>
    <n v="4"/>
    <n v="5"/>
    <s v="INACSA S.A.S"/>
    <s v="Cerrado"/>
    <s v="Diciembre"/>
    <s v="Cerrado"/>
    <b v="1"/>
    <x v="0"/>
    <x v="0"/>
  </r>
  <r>
    <n v="583"/>
    <n v="19996"/>
    <s v="Tramitar Peticiones"/>
    <d v="2019-12-09T00:00:00"/>
    <s v="Diciembre"/>
    <d v="2019-12-13T00:00:00"/>
    <s v="Octubre - Diciembre"/>
    <n v="4"/>
    <n v="5"/>
    <s v="MARIO ENRIQUE CORREAL MARTINEZ"/>
    <s v="Cerrado"/>
    <s v="Diciembre"/>
    <s v="Cerrado"/>
    <b v="1"/>
    <x v="0"/>
    <x v="0"/>
  </r>
  <r>
    <n v="584"/>
    <n v="19997"/>
    <s v="Tramitar Queja"/>
    <d v="2019-12-09T00:00:00"/>
    <s v="Diciembre"/>
    <s v="Pendiente"/>
    <s v="Pendiente"/>
    <s v="Pendiente"/>
    <s v="Pendiente"/>
    <s v="MARIO ENRIQUE CORREAL MARTINEZ"/>
    <s v="Abierto"/>
    <s v="Pendiente"/>
    <s v="Abierto"/>
    <b v="1"/>
    <x v="1"/>
    <x v="1"/>
  </r>
  <r>
    <n v="585"/>
    <n v="19998"/>
    <s v="Tramitar Peticiones"/>
    <d v="2019-12-09T00:00:00"/>
    <s v="Diciembre"/>
    <d v="2019-12-13T00:00:00"/>
    <s v="Octubre - Diciembre"/>
    <n v="4"/>
    <n v="5"/>
    <s v="MARIA TEOTISTE MENESES DE LEGUIZAMON"/>
    <s v="Cerrado"/>
    <s v="Diciembre"/>
    <s v="Cerrado"/>
    <b v="1"/>
    <x v="0"/>
    <x v="0"/>
  </r>
  <r>
    <n v="586"/>
    <n v="19999"/>
    <s v="Tramitar Peticiones"/>
    <d v="2019-12-09T00:00:00"/>
    <s v="Diciembre"/>
    <d v="2019-12-13T00:00:00"/>
    <s v="Octubre - Diciembre"/>
    <n v="4"/>
    <n v="5"/>
    <s v="Zoila edith ternera de la cruz"/>
    <s v="Cerrado"/>
    <s v="Diciembre"/>
    <s v="Cerrado"/>
    <b v="1"/>
    <x v="0"/>
    <x v="0"/>
  </r>
  <r>
    <n v="587"/>
    <n v="20000"/>
    <s v="Tramitar Peticiones"/>
    <d v="2019-12-09T00:00:00"/>
    <s v="Diciembre"/>
    <d v="2019-12-13T00:00:00"/>
    <s v="Octubre - Diciembre"/>
    <n v="4"/>
    <n v="5"/>
    <s v="Luis Alejandro Torres Valentin"/>
    <s v="Cerrado"/>
    <s v="Diciembre"/>
    <s v="Cerrado"/>
    <b v="1"/>
    <x v="0"/>
    <x v="0"/>
  </r>
  <r>
    <n v="588"/>
    <n v="20001"/>
    <s v="Tramitar Reclamo"/>
    <d v="2019-12-09T00:00:00"/>
    <s v="Diciembre"/>
    <s v="Pendiente"/>
    <s v="Pendiente"/>
    <s v="Pendiente"/>
    <s v="Pendiente"/>
    <s v="john jairo botero mesa"/>
    <s v="Abierto"/>
    <s v="Pendiente"/>
    <s v="Abierto"/>
    <b v="1"/>
    <x v="1"/>
    <x v="1"/>
  </r>
  <r>
    <n v="589"/>
    <n v="20002"/>
    <s v="Tramitar Reclamo"/>
    <d v="2019-12-09T00:00:00"/>
    <s v="Diciembre"/>
    <d v="2020-03-20T00:00:00"/>
    <s v="Año 2020"/>
    <s v="No Aplica"/>
    <s v="No Aplica"/>
    <s v="john jairo botero mesa"/>
    <s v="Cerrado"/>
    <s v="Año 2020"/>
    <s v="Cerrado"/>
    <b v="1"/>
    <x v="0"/>
    <x v="0"/>
  </r>
  <r>
    <n v="590"/>
    <n v="20003"/>
    <s v="Tramitar Peticiones"/>
    <d v="2019-12-09T00:00:00"/>
    <s v="Diciembre"/>
    <d v="2019-12-13T00:00:00"/>
    <s v="Octubre - Diciembre"/>
    <n v="4"/>
    <n v="5"/>
    <s v="RAFAEL SEGUNDO LOPEZ"/>
    <s v="Cerrado"/>
    <s v="Diciembre"/>
    <s v="Cerrado"/>
    <b v="1"/>
    <x v="0"/>
    <x v="0"/>
  </r>
  <r>
    <n v="591"/>
    <n v="20004"/>
    <s v="Tramitar Queja"/>
    <d v="2019-12-09T00:00:00"/>
    <s v="Diciembre"/>
    <d v="2019-12-18T00:00:00"/>
    <s v="Octubre - Diciembre"/>
    <n v="9"/>
    <n v="8"/>
    <s v="ricaurte ovalle moreno"/>
    <s v="Cerrado"/>
    <s v="Diciembre"/>
    <s v="Cerrado"/>
    <b v="1"/>
    <x v="0"/>
    <x v="0"/>
  </r>
  <r>
    <n v="592"/>
    <n v="20005"/>
    <s v="Tramitar Peticiones"/>
    <d v="2019-12-09T00:00:00"/>
    <s v="Diciembre"/>
    <d v="2019-12-13T00:00:00"/>
    <s v="Octubre - Diciembre"/>
    <n v="4"/>
    <n v="5"/>
    <s v="Daniela santofimio"/>
    <s v="Cerrado"/>
    <s v="Diciembre"/>
    <s v="Cerrado"/>
    <b v="1"/>
    <x v="0"/>
    <x v="0"/>
  </r>
  <r>
    <n v="593"/>
    <n v="20006"/>
    <s v="Tramitar Peticiones"/>
    <d v="2019-12-10T00:00:00"/>
    <s v="Diciembre"/>
    <d v="2019-12-13T00:00:00"/>
    <s v="Octubre - Diciembre"/>
    <n v="3"/>
    <n v="4"/>
    <s v="ADIEL DE JESUS PEREZ TORRES"/>
    <s v="Cerrado"/>
    <s v="Diciembre"/>
    <s v="Cerrado"/>
    <b v="1"/>
    <x v="0"/>
    <x v="0"/>
  </r>
  <r>
    <n v="594"/>
    <n v="20007"/>
    <s v="Tramitar Reclamo"/>
    <d v="2019-12-10T00:00:00"/>
    <s v="Diciembre"/>
    <d v="2019-12-13T00:00:00"/>
    <s v="Octubre - Diciembre"/>
    <n v="3"/>
    <n v="4"/>
    <s v="David Estiven Galindo Rodriguez"/>
    <s v="Cerrado"/>
    <s v="Diciembre"/>
    <s v="Cerrado"/>
    <b v="1"/>
    <x v="0"/>
    <x v="0"/>
  </r>
  <r>
    <n v="595"/>
    <n v="20008"/>
    <s v="Tramitar Peticiones"/>
    <d v="2019-12-10T00:00:00"/>
    <s v="Diciembre"/>
    <d v="2019-12-13T00:00:00"/>
    <s v="Octubre - Diciembre"/>
    <n v="3"/>
    <n v="4"/>
    <s v="ISMAEL CHINCHILLA"/>
    <s v="Cerrado"/>
    <s v="Diciembre"/>
    <s v="Cerrado"/>
    <b v="1"/>
    <x v="0"/>
    <x v="0"/>
  </r>
  <r>
    <n v="596"/>
    <n v="20009"/>
    <s v="Tramitar Peticiones"/>
    <d v="2019-12-10T00:00:00"/>
    <s v="Diciembre"/>
    <d v="2019-12-13T00:00:00"/>
    <s v="Octubre - Diciembre"/>
    <n v="3"/>
    <n v="4"/>
    <s v="Ivan Camilo Diaz Gonzalez"/>
    <s v="Cerrado"/>
    <s v="Diciembre"/>
    <s v="Cerrado"/>
    <b v="1"/>
    <x v="0"/>
    <x v="0"/>
  </r>
  <r>
    <n v="597"/>
    <n v="20010"/>
    <s v="Tramitar Peticiones"/>
    <d v="2019-12-10T00:00:00"/>
    <s v="Diciembre"/>
    <d v="2019-12-13T00:00:00"/>
    <s v="Octubre - Diciembre"/>
    <n v="3"/>
    <n v="4"/>
    <s v="EFRAÍN ELÍAS SILVA SÁNCHEZ"/>
    <s v="Cerrado"/>
    <s v="Diciembre"/>
    <s v="Cerrado"/>
    <b v="1"/>
    <x v="0"/>
    <x v="0"/>
  </r>
  <r>
    <n v="598"/>
    <n v="20011"/>
    <s v="Tramitar Peticiones"/>
    <d v="2019-12-10T00:00:00"/>
    <s v="Diciembre"/>
    <d v="2019-12-13T00:00:00"/>
    <s v="Octubre - Diciembre"/>
    <n v="3"/>
    <n v="4"/>
    <s v="JUAN PABLO PÉREZ NOREÑA"/>
    <s v="Cerrado"/>
    <s v="Diciembre"/>
    <s v="Cerrado"/>
    <b v="1"/>
    <x v="0"/>
    <x v="0"/>
  </r>
  <r>
    <n v="599"/>
    <n v="20012"/>
    <s v="Tramitar Peticiones"/>
    <d v="2019-12-10T00:00:00"/>
    <s v="Diciembre"/>
    <d v="2019-12-13T00:00:00"/>
    <s v="Octubre - Diciembre"/>
    <n v="3"/>
    <n v="4"/>
    <s v="Adriana Marcela mejia Jimenez"/>
    <s v="Cerrado"/>
    <s v="Diciembre"/>
    <s v="Cerrado"/>
    <b v="1"/>
    <x v="0"/>
    <x v="0"/>
  </r>
  <r>
    <n v="600"/>
    <n v="20013"/>
    <s v="Tramitar Queja"/>
    <d v="2019-12-10T00:00:00"/>
    <s v="Diciembre"/>
    <d v="2019-12-18T00:00:00"/>
    <s v="Octubre - Diciembre"/>
    <n v="8"/>
    <n v="7"/>
    <s v="DARLY JULIETH GIRALDO VALENCIA"/>
    <s v="Cerrado"/>
    <s v="Diciembre"/>
    <s v="Cerrado"/>
    <b v="1"/>
    <x v="0"/>
    <x v="0"/>
  </r>
  <r>
    <n v="601"/>
    <n v="20014"/>
    <s v="Asignar Sugerencia"/>
    <d v="2019-12-10T00:00:00"/>
    <s v="Diciembre"/>
    <d v="2019-12-16T00:00:00"/>
    <s v="Octubre - Diciembre"/>
    <n v="6"/>
    <n v="5"/>
    <s v="Angie Milena Gómez Díaz"/>
    <s v="Cerrado"/>
    <s v="Diciembre"/>
    <s v="Cerrado"/>
    <b v="1"/>
    <x v="0"/>
    <x v="0"/>
  </r>
  <r>
    <n v="602"/>
    <n v="20015"/>
    <s v="Tramitar Peticiones"/>
    <d v="2019-12-10T00:00:00"/>
    <s v="Diciembre"/>
    <d v="2019-12-13T00:00:00"/>
    <s v="Octubre - Diciembre"/>
    <n v="3"/>
    <n v="4"/>
    <s v="GUSTAVO ANTONIO CADENA SUAREZ"/>
    <s v="Cerrado"/>
    <s v="Diciembre"/>
    <s v="Cerrado"/>
    <b v="1"/>
    <x v="0"/>
    <x v="0"/>
  </r>
  <r>
    <n v="603"/>
    <n v="20016"/>
    <s v="Tramitar Queja"/>
    <d v="2019-12-10T00:00:00"/>
    <s v="Diciembre"/>
    <d v="2019-12-18T00:00:00"/>
    <s v="Octubre - Diciembre"/>
    <n v="8"/>
    <n v="7"/>
    <s v="MARIA MERCEDES VARGAS"/>
    <s v="Cerrado"/>
    <s v="Diciembre"/>
    <s v="Cerrado"/>
    <b v="1"/>
    <x v="0"/>
    <x v="0"/>
  </r>
  <r>
    <n v="604"/>
    <n v="20017"/>
    <s v="Tramitar Reclamo"/>
    <d v="2019-12-10T00:00:00"/>
    <s v="Diciembre"/>
    <s v="Pendiente"/>
    <s v="Pendiente"/>
    <s v="Pendiente"/>
    <s v="Pendiente"/>
    <s v="JAVIER ALEXANDER DIAZ TOVAR"/>
    <s v="Abierto"/>
    <s v="Pendiente"/>
    <s v="Abierto"/>
    <b v="1"/>
    <x v="1"/>
    <x v="1"/>
  </r>
  <r>
    <n v="605"/>
    <n v="20018"/>
    <s v="Tramitar Queja"/>
    <d v="2019-12-10T00:00:00"/>
    <s v="Diciembre"/>
    <d v="2019-12-18T00:00:00"/>
    <s v="Octubre - Diciembre"/>
    <n v="8"/>
    <n v="7"/>
    <s v="MARLENY PEREZ RENDON"/>
    <s v="Cerrado"/>
    <s v="Diciembre"/>
    <s v="Cerrado"/>
    <b v="1"/>
    <x v="0"/>
    <x v="0"/>
  </r>
  <r>
    <n v="606"/>
    <n v="20019"/>
    <s v="Tramitar Queja"/>
    <d v="2019-12-10T00:00:00"/>
    <s v="Diciembre"/>
    <d v="2019-12-19T00:00:00"/>
    <s v="Octubre - Diciembre"/>
    <n v="9"/>
    <n v="8"/>
    <s v="JAVIER ALEXANDER DIAZ TOVAR"/>
    <s v="Cerrado"/>
    <s v="Diciembre"/>
    <s v="Cerrado"/>
    <b v="1"/>
    <x v="0"/>
    <x v="0"/>
  </r>
  <r>
    <n v="607"/>
    <n v="20020"/>
    <s v="Tramitar Queja"/>
    <d v="2019-12-10T00:00:00"/>
    <s v="Diciembre"/>
    <d v="2019-12-19T00:00:00"/>
    <s v="Octubre - Diciembre"/>
    <n v="9"/>
    <n v="8"/>
    <s v="NATALIA MORALES PALOMINO"/>
    <s v="Cerrado"/>
    <s v="Diciembre"/>
    <s v="Cerrado"/>
    <b v="1"/>
    <x v="0"/>
    <x v="0"/>
  </r>
  <r>
    <n v="608"/>
    <n v="20021"/>
    <s v="Tramitar Peticiones"/>
    <d v="2019-12-11T00:00:00"/>
    <s v="Diciembre"/>
    <d v="2019-12-13T00:00:00"/>
    <s v="Octubre - Diciembre"/>
    <n v="2"/>
    <n v="3"/>
    <s v="diego johany escobar guinea"/>
    <s v="Cerrado"/>
    <s v="Diciembre"/>
    <s v="Cerrado"/>
    <b v="1"/>
    <x v="0"/>
    <x v="0"/>
  </r>
  <r>
    <n v="609"/>
    <n v="20022"/>
    <s v="Asignar Sugerencia"/>
    <d v="2019-12-11T00:00:00"/>
    <s v="Diciembre"/>
    <d v="2019-12-13T00:00:00"/>
    <s v="Octubre - Diciembre"/>
    <n v="2"/>
    <n v="3"/>
    <s v="leidy Muñoz"/>
    <s v="Cerrado"/>
    <s v="Diciembre"/>
    <s v="Cerrado"/>
    <b v="1"/>
    <x v="0"/>
    <x v="0"/>
  </r>
  <r>
    <n v="610"/>
    <n v="20023"/>
    <s v="Tramitar Queja"/>
    <d v="2019-12-11T00:00:00"/>
    <s v="Diciembre"/>
    <s v="Pendiente"/>
    <s v="Pendiente"/>
    <s v="Pendiente"/>
    <s v="Pendiente"/>
    <s v="Sandra moscoso"/>
    <s v="Abierto"/>
    <s v="Pendiente"/>
    <s v="Abierto"/>
    <b v="1"/>
    <x v="1"/>
    <x v="1"/>
  </r>
  <r>
    <n v="611"/>
    <n v="20024"/>
    <s v="Tramitar Peticiones"/>
    <d v="2019-12-11T00:00:00"/>
    <s v="Diciembre"/>
    <d v="2019-12-13T00:00:00"/>
    <s v="Octubre - Diciembre"/>
    <n v="2"/>
    <n v="3"/>
    <s v="Sandra Bustamante"/>
    <s v="Cerrado"/>
    <s v="Diciembre"/>
    <s v="Cerrado"/>
    <b v="1"/>
    <x v="0"/>
    <x v="0"/>
  </r>
  <r>
    <n v="612"/>
    <n v="20025"/>
    <s v="Tramitar Peticiones"/>
    <d v="2019-12-11T00:00:00"/>
    <s v="Diciembre"/>
    <d v="2019-12-13T00:00:00"/>
    <s v="Octubre - Diciembre"/>
    <n v="2"/>
    <n v="3"/>
    <s v="Ginna Sarmiento"/>
    <s v="Cerrado"/>
    <s v="Diciembre"/>
    <s v="Cerrado"/>
    <b v="1"/>
    <x v="0"/>
    <x v="0"/>
  </r>
  <r>
    <n v="613"/>
    <n v="20026"/>
    <s v="Tramitar Peticiones"/>
    <d v="2019-12-11T00:00:00"/>
    <s v="Diciembre"/>
    <d v="2019-12-13T00:00:00"/>
    <s v="Octubre - Diciembre"/>
    <n v="2"/>
    <n v="3"/>
    <s v="ROBINSON TORRES"/>
    <s v="Cerrado"/>
    <s v="Diciembre"/>
    <s v="Cerrado"/>
    <b v="1"/>
    <x v="0"/>
    <x v="0"/>
  </r>
  <r>
    <n v="614"/>
    <n v="20027"/>
    <s v="Tramitar Queja"/>
    <d v="2019-12-11T00:00:00"/>
    <s v="Diciembre"/>
    <d v="2019-12-19T00:00:00"/>
    <s v="Octubre - Diciembre"/>
    <n v="8"/>
    <n v="7"/>
    <s v="WILFER ANDREY MARIN JARAMILLO"/>
    <s v="Cerrado"/>
    <s v="Diciembre"/>
    <s v="Cerrado"/>
    <b v="1"/>
    <x v="0"/>
    <x v="0"/>
  </r>
  <r>
    <n v="615"/>
    <n v="20028"/>
    <s v="Tramitar Peticiones"/>
    <d v="2019-12-11T00:00:00"/>
    <s v="Diciembre"/>
    <d v="2019-12-13T00:00:00"/>
    <s v="Octubre - Diciembre"/>
    <n v="2"/>
    <n v="3"/>
    <s v="Luz Marina Mora"/>
    <s v="Cerrado"/>
    <s v="Diciembre"/>
    <s v="Cerrado"/>
    <b v="1"/>
    <x v="0"/>
    <x v="0"/>
  </r>
  <r>
    <n v="616"/>
    <n v="20029"/>
    <s v="Tramitar Queja"/>
    <d v="2019-12-11T00:00:00"/>
    <s v="Diciembre"/>
    <d v="2019-12-19T00:00:00"/>
    <s v="Octubre - Diciembre"/>
    <n v="8"/>
    <n v="7"/>
    <s v="andres mauricio jaramillo bedoya"/>
    <s v="Cerrado"/>
    <s v="Diciembre"/>
    <s v="Cerrado"/>
    <b v="1"/>
    <x v="0"/>
    <x v="0"/>
  </r>
  <r>
    <n v="617"/>
    <n v="20030"/>
    <s v="Tramitar Queja"/>
    <d v="2019-12-11T00:00:00"/>
    <s v="Diciembre"/>
    <d v="2019-12-19T00:00:00"/>
    <s v="Octubre - Diciembre"/>
    <n v="8"/>
    <n v="7"/>
    <s v="Lilia Esperanza Valbuena Rodriguez"/>
    <s v="Cerrado"/>
    <s v="Diciembre"/>
    <s v="Cerrado"/>
    <b v="1"/>
    <x v="0"/>
    <x v="0"/>
  </r>
  <r>
    <n v="618"/>
    <n v="20031"/>
    <s v="Tramitar Peticiones"/>
    <d v="2019-12-11T00:00:00"/>
    <s v="Diciembre"/>
    <d v="2019-12-13T00:00:00"/>
    <s v="Octubre - Diciembre"/>
    <n v="2"/>
    <n v="3"/>
    <s v="LUIS ALFONSO TORRES ERASO"/>
    <s v="Cerrado"/>
    <s v="Diciembre"/>
    <s v="Cerrado"/>
    <b v="1"/>
    <x v="0"/>
    <x v="0"/>
  </r>
  <r>
    <n v="619"/>
    <n v="20032"/>
    <s v="Tramitar Queja"/>
    <d v="2019-12-11T00:00:00"/>
    <s v="Diciembre"/>
    <d v="2019-12-19T00:00:00"/>
    <s v="Octubre - Diciembre"/>
    <n v="8"/>
    <n v="7"/>
    <s v="Ruby Cabarcas Mercafo"/>
    <s v="Cerrado"/>
    <s v="Diciembre"/>
    <s v="Cerrado"/>
    <b v="1"/>
    <x v="0"/>
    <x v="0"/>
  </r>
  <r>
    <n v="620"/>
    <n v="20033"/>
    <s v="Tramitar Peticiones"/>
    <d v="2019-12-12T00:00:00"/>
    <s v="Diciembre"/>
    <d v="2019-12-13T00:00:00"/>
    <s v="Octubre - Diciembre"/>
    <n v="1"/>
    <n v="2"/>
    <s v="JOSUE RAMOS VANEGAS"/>
    <s v="Cerrado"/>
    <s v="Diciembre"/>
    <s v="Cerrado"/>
    <b v="1"/>
    <x v="0"/>
    <x v="0"/>
  </r>
  <r>
    <n v="621"/>
    <n v="20034"/>
    <s v="Tramitar Peticiones"/>
    <d v="2019-12-12T00:00:00"/>
    <s v="Diciembre"/>
    <d v="2019-12-13T00:00:00"/>
    <s v="Octubre - Diciembre"/>
    <n v="1"/>
    <n v="2"/>
    <s v="Juan David Caro Castañeda"/>
    <s v="Cerrado"/>
    <s v="Diciembre"/>
    <s v="Cerrado"/>
    <b v="1"/>
    <x v="0"/>
    <x v="0"/>
  </r>
  <r>
    <n v="622"/>
    <n v="20035"/>
    <s v="Tramitar Queja"/>
    <d v="2019-12-12T00:00:00"/>
    <s v="Diciembre"/>
    <s v="Pendiente"/>
    <s v="Pendiente"/>
    <s v="Pendiente"/>
    <s v="Pendiente"/>
    <s v="OLGA LUCIA GRISALES"/>
    <s v="Abierto"/>
    <s v="Pendiente"/>
    <s v="Abierto"/>
    <b v="1"/>
    <x v="1"/>
    <x v="1"/>
  </r>
  <r>
    <n v="623"/>
    <n v="20036"/>
    <s v="Tramitar Queja"/>
    <d v="2019-12-12T00:00:00"/>
    <s v="Diciembre"/>
    <d v="2019-12-19T00:00:00"/>
    <s v="Octubre - Diciembre"/>
    <n v="7"/>
    <n v="6"/>
    <s v="maria lucero jaramillo gomez"/>
    <s v="Cerrado"/>
    <s v="Diciembre"/>
    <s v="Cerrado"/>
    <b v="1"/>
    <x v="0"/>
    <x v="0"/>
  </r>
  <r>
    <n v="624"/>
    <n v="20037"/>
    <s v="Tramitar Peticiones"/>
    <d v="2019-12-12T00:00:00"/>
    <s v="Diciembre"/>
    <d v="2019-12-13T00:00:00"/>
    <s v="Octubre - Diciembre"/>
    <n v="1"/>
    <n v="2"/>
    <s v="MONICA CORONADO MEDELLIN"/>
    <s v="Cerrado"/>
    <s v="Diciembre"/>
    <s v="Cerrado"/>
    <b v="1"/>
    <x v="0"/>
    <x v="0"/>
  </r>
  <r>
    <n v="625"/>
    <n v="20038"/>
    <s v="Tramitar Peticiones"/>
    <d v="2019-12-12T00:00:00"/>
    <s v="Diciembre"/>
    <d v="2019-12-13T00:00:00"/>
    <s v="Octubre - Diciembre"/>
    <n v="1"/>
    <n v="2"/>
    <s v="JUAN DAVID CASTRO"/>
    <s v="Cerrado"/>
    <s v="Diciembre"/>
    <s v="Cerrado"/>
    <b v="1"/>
    <x v="0"/>
    <x v="0"/>
  </r>
  <r>
    <n v="626"/>
    <n v="20039"/>
    <s v="Tramitar Queja"/>
    <d v="2019-12-12T00:00:00"/>
    <s v="Diciembre"/>
    <d v="2019-12-19T00:00:00"/>
    <s v="Octubre - Diciembre"/>
    <n v="7"/>
    <n v="6"/>
    <s v="Felipe Cortes Clopatofsky"/>
    <s v="Cerrado"/>
    <s v="Diciembre"/>
    <s v="Cerrado"/>
    <b v="1"/>
    <x v="0"/>
    <x v="0"/>
  </r>
  <r>
    <n v="627"/>
    <n v="20040"/>
    <s v="Tramitar Queja"/>
    <d v="2019-12-13T00:00:00"/>
    <s v="Diciembre"/>
    <d v="2019-12-19T00:00:00"/>
    <s v="Octubre - Diciembre"/>
    <n v="6"/>
    <n v="5"/>
    <s v="OSCAR MAURICIO ORTIZ SIERRA"/>
    <s v="Cerrado"/>
    <s v="Diciembre"/>
    <s v="Cerrado"/>
    <b v="1"/>
    <x v="0"/>
    <x v="0"/>
  </r>
  <r>
    <n v="628"/>
    <n v="20041"/>
    <s v="Tramitar Peticiones"/>
    <d v="2019-12-13T00:00:00"/>
    <s v="Diciembre"/>
    <d v="2019-12-16T00:00:00"/>
    <s v="Octubre - Diciembre"/>
    <n v="3"/>
    <n v="2"/>
    <s v="SECUNDINO MORA - SANDRA XIMENA MORA"/>
    <s v="Cerrado"/>
    <s v="Diciembre"/>
    <s v="Cerrado"/>
    <b v="1"/>
    <x v="0"/>
    <x v="0"/>
  </r>
  <r>
    <n v="629"/>
    <n v="20042"/>
    <s v="Tramitar Peticiones"/>
    <d v="2019-12-13T00:00:00"/>
    <s v="Diciembre"/>
    <d v="2019-12-16T00:00:00"/>
    <s v="Octubre - Diciembre"/>
    <n v="3"/>
    <n v="2"/>
    <s v="IVAN ENRIQUE RAMIREZ MUÑOZ"/>
    <s v="Cerrado"/>
    <s v="Diciembre"/>
    <s v="Cerrado"/>
    <b v="1"/>
    <x v="0"/>
    <x v="0"/>
  </r>
  <r>
    <n v="630"/>
    <n v="20043"/>
    <s v="Tramitar Peticiones"/>
    <d v="2019-12-13T00:00:00"/>
    <s v="Diciembre"/>
    <d v="2019-12-16T00:00:00"/>
    <s v="Octubre - Diciembre"/>
    <n v="3"/>
    <n v="2"/>
    <s v="CENTRAL DE INVERSIONES S.A. - CISA"/>
    <s v="Cerrado"/>
    <s v="Diciembre"/>
    <s v="Cerrado"/>
    <b v="1"/>
    <x v="0"/>
    <x v="0"/>
  </r>
  <r>
    <n v="631"/>
    <n v="20044"/>
    <s v="Tramitar Reclamo"/>
    <d v="2019-12-13T00:00:00"/>
    <s v="Diciembre"/>
    <d v="2019-12-23T00:00:00"/>
    <s v="Octubre - Diciembre"/>
    <n v="10"/>
    <n v="7"/>
    <s v="JUAN CARLOS GOMEZ GIRALDO"/>
    <s v="Cerrado"/>
    <s v="Diciembre"/>
    <s v="Cerrado"/>
    <b v="1"/>
    <x v="0"/>
    <x v="0"/>
  </r>
  <r>
    <n v="632"/>
    <n v="20045"/>
    <s v="Tramitar Queja"/>
    <d v="2019-12-13T00:00:00"/>
    <s v="Diciembre"/>
    <d v="2019-12-19T00:00:00"/>
    <s v="Octubre - Diciembre"/>
    <n v="6"/>
    <n v="5"/>
    <s v="BEATRIZ CLEMENCIA GARCIA ESCOBAR"/>
    <s v="Cerrado"/>
    <s v="Diciembre"/>
    <s v="Cerrado"/>
    <b v="1"/>
    <x v="0"/>
    <x v="0"/>
  </r>
  <r>
    <n v="633"/>
    <n v="20046"/>
    <s v="Tramitar Peticiones"/>
    <d v="2019-12-14T00:00:00"/>
    <s v="Diciembre"/>
    <d v="2019-12-16T00:00:00"/>
    <s v="Octubre - Diciembre"/>
    <n v="2"/>
    <n v="1"/>
    <s v="pedro aristarco peña wilches"/>
    <s v="Cerrado"/>
    <s v="Diciembre"/>
    <s v="Cerrado"/>
    <b v="1"/>
    <x v="0"/>
    <x v="0"/>
  </r>
  <r>
    <n v="634"/>
    <n v="20047"/>
    <s v="Tramitar Peticiones"/>
    <d v="2019-12-15T00:00:00"/>
    <s v="Diciembre"/>
    <d v="2019-12-16T00:00:00"/>
    <s v="Octubre - Diciembre"/>
    <n v="1"/>
    <n v="1"/>
    <s v="nfhfjj"/>
    <s v="Cerrado"/>
    <s v="Diciembre"/>
    <s v="Cerrado"/>
    <b v="1"/>
    <x v="0"/>
    <x v="0"/>
  </r>
  <r>
    <n v="635"/>
    <n v="20048"/>
    <s v="Tramitar Peticiones"/>
    <d v="2019-12-16T00:00:00"/>
    <s v="Diciembre"/>
    <d v="2019-12-16T00:00:00"/>
    <s v="Octubre - Diciembre"/>
    <n v="0"/>
    <n v="1"/>
    <s v="Norma Calderón"/>
    <s v="Cerrado"/>
    <s v="Diciembre"/>
    <s v="Cerrado"/>
    <b v="1"/>
    <x v="0"/>
    <x v="0"/>
  </r>
  <r>
    <n v="636"/>
    <n v="20049"/>
    <s v="Tramitar Queja"/>
    <d v="2019-12-16T00:00:00"/>
    <s v="Diciembre"/>
    <d v="2019-12-23T00:00:00"/>
    <s v="Octubre - Diciembre"/>
    <n v="7"/>
    <n v="6"/>
    <s v="MARLENE LOPEZ"/>
    <s v="Cerrado"/>
    <s v="Diciembre"/>
    <s v="Cerrado"/>
    <b v="1"/>
    <x v="0"/>
    <x v="0"/>
  </r>
  <r>
    <n v="637"/>
    <n v="20050"/>
    <s v="Tramitar Peticiones"/>
    <d v="2019-12-16T00:00:00"/>
    <s v="Diciembre"/>
    <d v="2019-12-16T00:00:00"/>
    <s v="Octubre - Diciembre"/>
    <n v="0"/>
    <n v="1"/>
    <s v="SANTIAGO GARCIA MARTINEZ"/>
    <s v="Cerrado"/>
    <s v="Diciembre"/>
    <s v="Cerrado"/>
    <b v="1"/>
    <x v="0"/>
    <x v="0"/>
  </r>
  <r>
    <n v="638"/>
    <n v="20051"/>
    <s v="Tramitar Peticiones"/>
    <d v="2019-12-16T00:00:00"/>
    <s v="Diciembre"/>
    <d v="2019-12-16T00:00:00"/>
    <s v="Octubre - Diciembre"/>
    <n v="0"/>
    <n v="1"/>
    <s v="SANTIAGO GARCIA MARTINEZ"/>
    <s v="Cerrado"/>
    <s v="Diciembre"/>
    <s v="Cerrado"/>
    <b v="1"/>
    <x v="0"/>
    <x v="0"/>
  </r>
  <r>
    <n v="639"/>
    <n v="20052"/>
    <s v="Tramitar Queja"/>
    <d v="2019-12-16T00:00:00"/>
    <s v="Diciembre"/>
    <d v="2019-12-23T00:00:00"/>
    <s v="Octubre - Diciembre"/>
    <n v="7"/>
    <n v="6"/>
    <s v="Carlos enrigue corteslugo"/>
    <s v="Cerrado"/>
    <s v="Diciembre"/>
    <s v="Cerrado"/>
    <b v="1"/>
    <x v="0"/>
    <x v="0"/>
  </r>
  <r>
    <n v="640"/>
    <n v="20053"/>
    <s v="Tramitar Peticiones"/>
    <d v="2019-12-16T00:00:00"/>
    <s v="Diciembre"/>
    <d v="2019-12-18T00:00:00"/>
    <s v="Octubre - Diciembre"/>
    <n v="2"/>
    <n v="3"/>
    <s v="Duvier Arbey Parra Landazuri"/>
    <s v="Cerrado"/>
    <s v="Diciembre"/>
    <s v="Cerrado"/>
    <b v="1"/>
    <x v="0"/>
    <x v="0"/>
  </r>
  <r>
    <n v="641"/>
    <n v="20054"/>
    <s v="Tramitar Reclamo"/>
    <d v="2019-12-16T00:00:00"/>
    <s v="Diciembre"/>
    <d v="2020-02-28T00:00:00"/>
    <s v="Año 2020"/>
    <s v="No Aplica"/>
    <s v="No Aplica"/>
    <s v="MARIA CRISTINA MOSQUERA"/>
    <s v="Cerrado"/>
    <s v="Año 2020"/>
    <s v="Cerrado"/>
    <b v="1"/>
    <x v="0"/>
    <x v="0"/>
  </r>
  <r>
    <n v="642"/>
    <n v="20055"/>
    <s v="Tramitar Queja"/>
    <d v="2019-12-16T00:00:00"/>
    <s v="Diciembre"/>
    <d v="2019-12-18T00:00:00"/>
    <s v="Octubre - Diciembre"/>
    <n v="2"/>
    <n v="3"/>
    <s v="IRMA DALIA GRUESOO RAMOS"/>
    <s v="Cerrado"/>
    <s v="Diciembre"/>
    <s v="Cerrado"/>
    <b v="1"/>
    <x v="0"/>
    <x v="0"/>
  </r>
  <r>
    <n v="643"/>
    <n v="20056"/>
    <s v="Tramitar Queja"/>
    <d v="2019-12-17T00:00:00"/>
    <s v="Diciembre"/>
    <s v="Pendiente"/>
    <s v="Pendiente"/>
    <s v="Pendiente"/>
    <s v="Pendiente"/>
    <s v="BYRON SANCHEZ SANCHEZ"/>
    <s v="Abierto"/>
    <s v="Pendiente"/>
    <s v="Abierto"/>
    <b v="1"/>
    <x v="1"/>
    <x v="1"/>
  </r>
  <r>
    <n v="644"/>
    <n v="20057"/>
    <s v="Tramitar Queja"/>
    <d v="2019-12-17T00:00:00"/>
    <s v="Diciembre"/>
    <s v="Pendiente"/>
    <s v="Pendiente"/>
    <s v="Pendiente"/>
    <s v="Pendiente"/>
    <s v="ANGELA MARIA MONTOYA"/>
    <s v="Abierto"/>
    <s v="Pendiente"/>
    <s v="Abierto"/>
    <b v="1"/>
    <x v="1"/>
    <x v="1"/>
  </r>
  <r>
    <n v="645"/>
    <n v="20058"/>
    <s v="Tramitar Peticiones"/>
    <d v="2019-12-17T00:00:00"/>
    <s v="Diciembre"/>
    <d v="2019-12-18T00:00:00"/>
    <s v="Octubre - Diciembre"/>
    <n v="1"/>
    <n v="2"/>
    <s v="Carlos enrigue corteslugo"/>
    <s v="Cerrado"/>
    <s v="Diciembre"/>
    <s v="Cerrado"/>
    <b v="1"/>
    <x v="0"/>
    <x v="0"/>
  </r>
  <r>
    <n v="646"/>
    <n v="20059"/>
    <s v="Tramitar Peticiones"/>
    <d v="2019-12-17T00:00:00"/>
    <s v="Diciembre"/>
    <d v="2019-12-18T00:00:00"/>
    <s v="Octubre - Diciembre"/>
    <n v="1"/>
    <n v="2"/>
    <s v="camilo andres serna solano"/>
    <s v="Cerrado"/>
    <s v="Diciembre"/>
    <s v="Cerrado"/>
    <b v="1"/>
    <x v="0"/>
    <x v="0"/>
  </r>
  <r>
    <n v="647"/>
    <n v="20060"/>
    <s v="Tramitar Peticiones"/>
    <d v="2019-12-18T00:00:00"/>
    <s v="Diciembre"/>
    <d v="2019-12-18T00:00:00"/>
    <s v="Octubre - Diciembre"/>
    <n v="0"/>
    <n v="1"/>
    <s v="JOSE WILSON PATIÑO"/>
    <s v="Cerrado"/>
    <s v="Diciembre"/>
    <s v="Cerrado"/>
    <b v="1"/>
    <x v="0"/>
    <x v="0"/>
  </r>
  <r>
    <n v="648"/>
    <n v="20061"/>
    <s v="Tramitar Queja"/>
    <d v="2019-12-18T00:00:00"/>
    <s v="Diciembre"/>
    <s v="Pendiente"/>
    <s v="Pendiente"/>
    <s v="Pendiente"/>
    <s v="Pendiente"/>
    <s v="Rosa Diaz Andrade"/>
    <s v="Abierto"/>
    <s v="Pendiente"/>
    <s v="Abierto"/>
    <b v="1"/>
    <x v="1"/>
    <x v="1"/>
  </r>
  <r>
    <n v="649"/>
    <n v="20062"/>
    <s v="Tramitar Queja"/>
    <d v="2019-12-18T00:00:00"/>
    <s v="Diciembre"/>
    <d v="2019-12-23T00:00:00"/>
    <s v="Octubre - Diciembre"/>
    <n v="5"/>
    <n v="4"/>
    <s v="LIGIA NATHALYA GARZON TOVAR"/>
    <s v="Cerrado"/>
    <s v="Diciembre"/>
    <s v="Cerrado"/>
    <b v="1"/>
    <x v="0"/>
    <x v="0"/>
  </r>
  <r>
    <n v="650"/>
    <n v="20063"/>
    <s v="Tramitar Queja"/>
    <d v="2019-12-18T00:00:00"/>
    <s v="Diciembre"/>
    <d v="2019-12-23T00:00:00"/>
    <s v="Octubre - Diciembre"/>
    <n v="5"/>
    <n v="4"/>
    <s v="MARITZA LILIANA CARVAJAL MACHUCA"/>
    <s v="Cerrado"/>
    <s v="Diciembre"/>
    <s v="Cerrado"/>
    <b v="1"/>
    <x v="0"/>
    <x v="0"/>
  </r>
  <r>
    <n v="651"/>
    <n v="20064"/>
    <s v="Tramitar Peticiones"/>
    <d v="2019-12-18T00:00:00"/>
    <s v="Diciembre"/>
    <d v="2019-12-19T00:00:00"/>
    <s v="Octubre - Diciembre"/>
    <n v="1"/>
    <n v="2"/>
    <s v="JAIRO DE J. GONZÁLEZ ARTEAGA"/>
    <s v="Cerrado"/>
    <s v="Diciembre"/>
    <s v="Cerrado"/>
    <b v="1"/>
    <x v="0"/>
    <x v="0"/>
  </r>
  <r>
    <n v="652"/>
    <n v="20065"/>
    <s v="Tramitar Peticiones"/>
    <d v="2019-12-18T00:00:00"/>
    <s v="Diciembre"/>
    <d v="2019-12-19T00:00:00"/>
    <s v="Octubre - Diciembre"/>
    <n v="1"/>
    <n v="2"/>
    <s v="YULIETH MARIA BOHORQUEZ YANEZ"/>
    <s v="Cerrado"/>
    <s v="Diciembre"/>
    <s v="Cerrado"/>
    <b v="1"/>
    <x v="0"/>
    <x v="0"/>
  </r>
  <r>
    <n v="653"/>
    <n v="20066"/>
    <s v="Tramitar Queja"/>
    <d v="2019-12-18T00:00:00"/>
    <s v="Diciembre"/>
    <d v="2019-12-23T00:00:00"/>
    <s v="Octubre - Diciembre"/>
    <n v="5"/>
    <n v="4"/>
    <s v="Luis Fernando Montiel Casas"/>
    <s v="Cerrado"/>
    <s v="Diciembre"/>
    <s v="Cerrado"/>
    <b v="1"/>
    <x v="0"/>
    <x v="0"/>
  </r>
  <r>
    <n v="654"/>
    <n v="20067"/>
    <s v="Asignar Sugerencia"/>
    <d v="2019-12-18T00:00:00"/>
    <s v="Diciembre"/>
    <d v="2019-12-19T00:00:00"/>
    <s v="Octubre - Diciembre"/>
    <n v="1"/>
    <n v="2"/>
    <s v="Diana A. Remolina"/>
    <s v="Cerrado"/>
    <s v="Diciembre"/>
    <s v="Cerrado"/>
    <b v="1"/>
    <x v="0"/>
    <x v="0"/>
  </r>
  <r>
    <n v="655"/>
    <n v="20068"/>
    <s v="Tramitar Queja"/>
    <d v="2019-12-18T00:00:00"/>
    <s v="Diciembre"/>
    <s v="Pendiente"/>
    <s v="Pendiente"/>
    <s v="Pendiente"/>
    <s v="Pendiente"/>
    <s v="samanta lorena gomez gomez"/>
    <s v="Abierto"/>
    <s v="Pendiente"/>
    <s v="Abierto"/>
    <b v="1"/>
    <x v="1"/>
    <x v="1"/>
  </r>
  <r>
    <n v="656"/>
    <n v="20069"/>
    <s v="Tramitar Peticiones"/>
    <d v="2019-12-19T00:00:00"/>
    <s v="Diciembre"/>
    <d v="2019-12-19T00:00:00"/>
    <s v="Octubre - Diciembre"/>
    <n v="0"/>
    <n v="1"/>
    <s v="FRANKLIN ROMERO"/>
    <s v="Cerrado"/>
    <s v="Diciembre"/>
    <s v="Cerrado"/>
    <b v="1"/>
    <x v="0"/>
    <x v="0"/>
  </r>
  <r>
    <n v="657"/>
    <n v="20070"/>
    <s v="Tramitar Reclamo"/>
    <d v="2019-12-19T00:00:00"/>
    <s v="Diciembre"/>
    <d v="2019-12-23T00:00:00"/>
    <s v="Octubre - Diciembre"/>
    <n v="4"/>
    <n v="3"/>
    <s v="AUDY LIZARDO CHAVARRIA ARANGO"/>
    <s v="Cerrado"/>
    <s v="Diciembre"/>
    <s v="Cerrado"/>
    <b v="1"/>
    <x v="0"/>
    <x v="0"/>
  </r>
  <r>
    <n v="658"/>
    <n v="20071"/>
    <s v="Tramitar Reclamo"/>
    <d v="2019-12-19T00:00:00"/>
    <s v="Diciembre"/>
    <d v="2019-12-23T00:00:00"/>
    <s v="Octubre - Diciembre"/>
    <n v="4"/>
    <n v="3"/>
    <s v="SARA MORENO DE JARAMILLO"/>
    <s v="Cerrado"/>
    <s v="Diciembre"/>
    <s v="Cerrado"/>
    <b v="1"/>
    <x v="0"/>
    <x v="0"/>
  </r>
  <r>
    <n v="659"/>
    <n v="20072"/>
    <s v="Tramitar Peticiones"/>
    <d v="2019-12-19T00:00:00"/>
    <s v="Diciembre"/>
    <d v="2019-12-19T00:00:00"/>
    <s v="Octubre - Diciembre"/>
    <n v="0"/>
    <n v="1"/>
    <s v="Ricardo Jose Pinzon"/>
    <s v="Cerrado"/>
    <s v="Diciembre"/>
    <s v="Cerrado"/>
    <b v="1"/>
    <x v="0"/>
    <x v="0"/>
  </r>
  <r>
    <n v="660"/>
    <n v="20073"/>
    <s v="Tramitar Queja"/>
    <d v="2019-12-19T00:00:00"/>
    <s v="Diciembre"/>
    <d v="2019-12-23T00:00:00"/>
    <s v="Octubre - Diciembre"/>
    <n v="4"/>
    <n v="3"/>
    <s v="Maria Fernanda Gómez Peña"/>
    <s v="Cerrado"/>
    <s v="Diciembre"/>
    <s v="Cerrado"/>
    <b v="1"/>
    <x v="0"/>
    <x v="0"/>
  </r>
  <r>
    <n v="661"/>
    <n v="20074"/>
    <s v="Tramitar Peticiones"/>
    <d v="2019-12-19T00:00:00"/>
    <s v="Diciembre"/>
    <d v="2019-12-20T00:00:00"/>
    <s v="Octubre - Diciembre"/>
    <n v="1"/>
    <n v="2"/>
    <s v="MARIA FERNANDA CORREA DIAZTAGLE"/>
    <s v="Cerrado"/>
    <s v="Diciembre"/>
    <s v="Cerrado"/>
    <b v="1"/>
    <x v="0"/>
    <x v="0"/>
  </r>
  <r>
    <n v="662"/>
    <n v="20075"/>
    <s v="Tramitar Peticiones"/>
    <d v="2019-12-19T00:00:00"/>
    <s v="Diciembre"/>
    <d v="2019-12-20T00:00:00"/>
    <s v="Octubre - Diciembre"/>
    <n v="1"/>
    <n v="2"/>
    <s v="Norma Calderón"/>
    <s v="Cerrado"/>
    <s v="Diciembre"/>
    <s v="Cerrado"/>
    <b v="1"/>
    <x v="0"/>
    <x v="0"/>
  </r>
  <r>
    <n v="663"/>
    <n v="20076"/>
    <s v="Tramitar Peticiones"/>
    <d v="2019-12-19T00:00:00"/>
    <s v="Diciembre"/>
    <d v="2019-12-20T00:00:00"/>
    <s v="Octubre - Diciembre"/>
    <n v="1"/>
    <n v="2"/>
    <s v="Norma Calderón"/>
    <s v="Cerrado"/>
    <s v="Diciembre"/>
    <s v="Cerrado"/>
    <b v="1"/>
    <x v="0"/>
    <x v="0"/>
  </r>
  <r>
    <n v="664"/>
    <n v="20077"/>
    <s v="Tramitar Queja"/>
    <d v="2019-12-19T00:00:00"/>
    <s v="Diciembre"/>
    <s v="Pendiente"/>
    <s v="Pendiente"/>
    <s v="Pendiente"/>
    <s v="Pendiente"/>
    <s v="Lina Patricia Grimaldo Franco"/>
    <s v="Abierto"/>
    <s v="Pendiente"/>
    <s v="Abierto"/>
    <b v="1"/>
    <x v="1"/>
    <x v="1"/>
  </r>
  <r>
    <n v="665"/>
    <n v="20078"/>
    <s v="Tramitar Queja"/>
    <d v="2019-12-19T00:00:00"/>
    <s v="Diciembre"/>
    <d v="2020-01-27T00:00:00"/>
    <s v="Año 2020"/>
    <s v="No Aplica"/>
    <s v="No Aplica"/>
    <s v="Beatriz Rincon Rojas"/>
    <s v="Cerrado"/>
    <s v="Año 2020"/>
    <s v="Cerrado"/>
    <b v="1"/>
    <x v="0"/>
    <x v="0"/>
  </r>
  <r>
    <n v="666"/>
    <n v="20079"/>
    <s v="Tramitar Queja"/>
    <d v="2019-12-20T00:00:00"/>
    <s v="Diciembre"/>
    <d v="2019-12-23T00:00:00"/>
    <s v="Octubre - Diciembre"/>
    <n v="3"/>
    <n v="2"/>
    <s v="ERICK JOSE ROMERO GUTIÉRREZ"/>
    <s v="Cerrado"/>
    <s v="Diciembre"/>
    <s v="Cerrado"/>
    <b v="1"/>
    <x v="0"/>
    <x v="0"/>
  </r>
  <r>
    <n v="667"/>
    <n v="20080"/>
    <s v="Tramitar Queja"/>
    <d v="2019-12-20T00:00:00"/>
    <s v="Diciembre"/>
    <d v="2019-12-23T00:00:00"/>
    <s v="Octubre - Diciembre"/>
    <n v="3"/>
    <n v="2"/>
    <s v="Yanidis stella varela cantillo"/>
    <s v="Cerrado"/>
    <s v="Diciembre"/>
    <s v="Cerrado"/>
    <b v="1"/>
    <x v="0"/>
    <x v="0"/>
  </r>
  <r>
    <n v="668"/>
    <n v="20081"/>
    <s v="Tramitar Peticiones"/>
    <d v="2019-12-20T00:00:00"/>
    <s v="Diciembre"/>
    <d v="2019-12-20T00:00:00"/>
    <s v="Octubre - Diciembre"/>
    <n v="0"/>
    <n v="1"/>
    <s v="uacsas"/>
    <s v="Cerrado"/>
    <s v="Diciembre"/>
    <s v="Cerrado"/>
    <b v="1"/>
    <x v="0"/>
    <x v="0"/>
  </r>
  <r>
    <n v="669"/>
    <n v="20082"/>
    <s v="Tramitar Queja"/>
    <d v="2019-12-20T00:00:00"/>
    <s v="Diciembre"/>
    <d v="2020-07-22T00:00:00"/>
    <s v="Año 2020"/>
    <s v="No Aplica"/>
    <s v="No Aplica"/>
    <s v="margarita agudelo"/>
    <s v="Cerrado"/>
    <s v="Año 2020"/>
    <s v="Cerrado"/>
    <b v="1"/>
    <x v="0"/>
    <x v="0"/>
  </r>
  <r>
    <n v="670"/>
    <n v="20083"/>
    <s v="Tramitar Reclamo"/>
    <d v="2019-12-20T00:00:00"/>
    <s v="Diciembre"/>
    <d v="2019-12-23T00:00:00"/>
    <s v="Octubre - Diciembre"/>
    <n v="3"/>
    <n v="2"/>
    <s v="vianey valderrama perez"/>
    <s v="Cerrado"/>
    <s v="Diciembre"/>
    <s v="Cerrado"/>
    <b v="1"/>
    <x v="0"/>
    <x v="0"/>
  </r>
  <r>
    <n v="671"/>
    <n v="20084"/>
    <s v="Tramitar Reclamo"/>
    <d v="2019-12-20T00:00:00"/>
    <s v="Diciembre"/>
    <d v="2019-12-23T00:00:00"/>
    <s v="Octubre - Diciembre"/>
    <n v="3"/>
    <n v="2"/>
    <s v="ROMULO HERNANDEZ CARDOSO"/>
    <s v="Cerrado"/>
    <s v="Diciembre"/>
    <s v="Cerrado"/>
    <b v="1"/>
    <x v="0"/>
    <x v="0"/>
  </r>
  <r>
    <n v="672"/>
    <n v="20085"/>
    <s v="Tramitar Peticiones"/>
    <d v="2019-12-21T00:00:00"/>
    <s v="Diciembre"/>
    <d v="2019-12-23T00:00:00"/>
    <s v="Octubre - Diciembre"/>
    <n v="2"/>
    <n v="1"/>
    <s v="diego fernando ospina toro"/>
    <s v="Cerrado"/>
    <s v="Diciembre"/>
    <s v="Cerrado"/>
    <b v="1"/>
    <x v="0"/>
    <x v="0"/>
  </r>
  <r>
    <n v="673"/>
    <n v="20086"/>
    <s v="Tramitar Peticiones"/>
    <d v="2019-12-21T00:00:00"/>
    <s v="Diciembre"/>
    <d v="2019-12-23T00:00:00"/>
    <s v="Octubre - Diciembre"/>
    <n v="2"/>
    <n v="1"/>
    <s v="LUZ MARINA CURVELO"/>
    <s v="Cerrado"/>
    <s v="Diciembre"/>
    <s v="Cerrado"/>
    <b v="1"/>
    <x v="0"/>
    <x v="0"/>
  </r>
  <r>
    <n v="674"/>
    <n v="20087"/>
    <s v="Tramitar Peticiones"/>
    <d v="2019-12-21T00:00:00"/>
    <s v="Diciembre"/>
    <d v="2019-12-23T00:00:00"/>
    <s v="Octubre - Diciembre"/>
    <n v="2"/>
    <n v="1"/>
    <s v="pedro sacarias medina cifuentes"/>
    <s v="Cerrado"/>
    <s v="Diciembre"/>
    <s v="Cerrado"/>
    <b v="1"/>
    <x v="0"/>
    <x v="0"/>
  </r>
  <r>
    <n v="675"/>
    <n v="20088"/>
    <s v="Tramitar Queja"/>
    <d v="2019-12-21T00:00:00"/>
    <s v="Diciembre"/>
    <d v="2019-12-23T00:00:00"/>
    <s v="Octubre - Diciembre"/>
    <n v="2"/>
    <n v="1"/>
    <s v="NOHORA AHUMADA"/>
    <s v="Cerrado"/>
    <s v="Diciembre"/>
    <s v="Cerrado"/>
    <b v="1"/>
    <x v="0"/>
    <x v="0"/>
  </r>
  <r>
    <n v="676"/>
    <n v="20089"/>
    <s v="Tramitar Peticiones"/>
    <d v="2019-12-21T00:00:00"/>
    <s v="Diciembre"/>
    <d v="2019-12-23T00:00:00"/>
    <s v="Octubre - Diciembre"/>
    <n v="2"/>
    <n v="1"/>
    <s v="ARCENIO ANDRES TOVAR VARGAS"/>
    <s v="Cerrado"/>
    <s v="Diciembre"/>
    <s v="Cerrado"/>
    <b v="1"/>
    <x v="0"/>
    <x v="0"/>
  </r>
  <r>
    <n v="677"/>
    <n v="20090"/>
    <s v="Tramitar Peticiones"/>
    <d v="2019-12-23T00:00:00"/>
    <s v="Diciembre"/>
    <d v="2019-12-23T00:00:00"/>
    <s v="Octubre - Diciembre"/>
    <n v="0"/>
    <n v="1"/>
    <s v="EDUARDO CASTRO MARIN"/>
    <s v="Cerrado"/>
    <s v="Diciembre"/>
    <s v="Cerrado"/>
    <b v="1"/>
    <x v="0"/>
    <x v="0"/>
  </r>
  <r>
    <n v="678"/>
    <n v="20091"/>
    <s v="Tramitar Queja"/>
    <d v="2019-12-23T00:00:00"/>
    <s v="Diciembre"/>
    <d v="2019-12-30T00:00:00"/>
    <s v="Octubre - Diciembre"/>
    <n v="7"/>
    <n v="6"/>
    <s v="luz marina velez vasquez"/>
    <s v="Cerrado"/>
    <s v="Diciembre"/>
    <s v="Cerrado"/>
    <b v="1"/>
    <x v="0"/>
    <x v="0"/>
  </r>
  <r>
    <n v="679"/>
    <n v="20092"/>
    <s v="Tramitar Queja"/>
    <d v="2019-12-23T00:00:00"/>
    <s v="Diciembre"/>
    <s v="Pendiente"/>
    <s v="Pendiente"/>
    <s v="Pendiente"/>
    <s v="Pendiente"/>
    <s v="JOSE MIGUEL ACERO RODRIGUEZ"/>
    <s v="Abierto"/>
    <s v="Pendiente"/>
    <s v="Abierto"/>
    <b v="1"/>
    <x v="1"/>
    <x v="1"/>
  </r>
  <r>
    <n v="680"/>
    <n v="20093"/>
    <s v="Tramitar Peticiones"/>
    <d v="2019-12-26T00:00:00"/>
    <s v="Diciembre"/>
    <d v="2019-12-26T00:00:00"/>
    <s v="Octubre - Diciembre"/>
    <n v="0"/>
    <n v="1"/>
    <s v="Maria velez"/>
    <s v="Cerrado"/>
    <s v="Diciembre"/>
    <s v="Cerrado"/>
    <b v="1"/>
    <x v="0"/>
    <x v="0"/>
  </r>
  <r>
    <n v="681"/>
    <n v="20094"/>
    <s v="Tramitar Queja"/>
    <d v="2019-12-26T00:00:00"/>
    <s v="Diciembre"/>
    <d v="2020-02-07T00:00:00"/>
    <s v="Año 2020"/>
    <s v="No Aplica"/>
    <s v="No Aplica"/>
    <s v="David Felipe Méndez Carreño"/>
    <s v="Cerrado"/>
    <s v="Año 2020"/>
    <s v="Cerrado"/>
    <b v="1"/>
    <x v="0"/>
    <x v="0"/>
  </r>
  <r>
    <n v="682"/>
    <n v="20095"/>
    <s v="Tramitar Peticiones"/>
    <d v="2019-12-26T00:00:00"/>
    <s v="Diciembre"/>
    <d v="2020-01-07T00:00:00"/>
    <s v="Año 2020"/>
    <s v="No Aplica"/>
    <s v="No Aplica"/>
    <s v="Catalina"/>
    <s v="Cerrado"/>
    <s v="Año 2020"/>
    <s v="Cerrado"/>
    <b v="1"/>
    <x v="0"/>
    <x v="0"/>
  </r>
  <r>
    <n v="683"/>
    <n v="20096"/>
    <s v="Tramitar Peticiones"/>
    <d v="2019-12-26T00:00:00"/>
    <s v="Diciembre"/>
    <d v="2020-01-07T00:00:00"/>
    <s v="Año 2020"/>
    <s v="No Aplica"/>
    <s v="No Aplica"/>
    <s v="Lorena Argenis Erira Salazar"/>
    <s v="Cerrado"/>
    <s v="Año 2020"/>
    <s v="Cerrado"/>
    <b v="1"/>
    <x v="0"/>
    <x v="0"/>
  </r>
  <r>
    <n v="684"/>
    <n v="20097"/>
    <s v="Tramitar Peticiones"/>
    <d v="2019-12-26T00:00:00"/>
    <s v="Diciembre"/>
    <d v="2020-01-07T00:00:00"/>
    <s v="Año 2020"/>
    <s v="No Aplica"/>
    <s v="No Aplica"/>
    <s v="RUTH GALINDO"/>
    <s v="Cerrado"/>
    <s v="Año 2020"/>
    <s v="Cerrado"/>
    <b v="1"/>
    <x v="0"/>
    <x v="0"/>
  </r>
  <r>
    <n v="685"/>
    <n v="20098"/>
    <s v="Tramitar Peticiones"/>
    <d v="2019-12-26T00:00:00"/>
    <s v="Diciembre"/>
    <d v="2020-01-07T00:00:00"/>
    <s v="Año 2020"/>
    <s v="No Aplica"/>
    <s v="No Aplica"/>
    <s v="RUTH GALINDO"/>
    <s v="Cerrado"/>
    <s v="Año 2020"/>
    <s v="Cerrado"/>
    <b v="1"/>
    <x v="0"/>
    <x v="0"/>
  </r>
  <r>
    <n v="686"/>
    <n v="20099"/>
    <s v="Tramitar Peticiones"/>
    <d v="2019-12-27T00:00:00"/>
    <s v="Diciembre"/>
    <d v="2020-01-07T00:00:00"/>
    <s v="Año 2020"/>
    <s v="No Aplica"/>
    <s v="No Aplica"/>
    <s v="Luis Hernando Ocampo Martinez"/>
    <s v="Cerrado"/>
    <s v="Año 2020"/>
    <s v="Cerrado"/>
    <b v="1"/>
    <x v="0"/>
    <x v="0"/>
  </r>
  <r>
    <n v="687"/>
    <n v="20100"/>
    <s v="Tramitar Peticiones"/>
    <d v="2019-12-27T00:00:00"/>
    <s v="Diciembre"/>
    <d v="2020-01-07T00:00:00"/>
    <s v="Año 2020"/>
    <s v="No Aplica"/>
    <s v="No Aplica"/>
    <s v="ENOC MANUEL PERTUZ SALCEDO"/>
    <s v="Cerrado"/>
    <s v="Año 2020"/>
    <s v="Cerrado"/>
    <b v="1"/>
    <x v="0"/>
    <x v="0"/>
  </r>
  <r>
    <n v="688"/>
    <n v="20101"/>
    <s v="Tramitar Peticiones"/>
    <d v="2019-12-27T00:00:00"/>
    <s v="Diciembre"/>
    <d v="2020-01-07T00:00:00"/>
    <s v="Año 2020"/>
    <s v="No Aplica"/>
    <s v="No Aplica"/>
    <s v="ANA MARÍA MONCADA RUBIO"/>
    <s v="Cerrado"/>
    <s v="Año 2020"/>
    <s v="Cerrado"/>
    <b v="1"/>
    <x v="0"/>
    <x v="0"/>
  </r>
  <r>
    <n v="689"/>
    <n v="20102"/>
    <s v="Tramitar Peticiones"/>
    <d v="2019-12-27T00:00:00"/>
    <s v="Diciembre"/>
    <d v="2020-01-07T00:00:00"/>
    <s v="Año 2020"/>
    <s v="No Aplica"/>
    <s v="No Aplica"/>
    <s v="Maria teresa cortes lugo"/>
    <s v="Cerrado"/>
    <s v="Año 2020"/>
    <s v="Cerrado"/>
    <b v="1"/>
    <x v="0"/>
    <x v="0"/>
  </r>
  <r>
    <n v="690"/>
    <n v="20103"/>
    <s v="Tramitar Queja"/>
    <d v="2019-12-27T00:00:00"/>
    <s v="Diciembre"/>
    <s v="Pendiente"/>
    <s v="Pendiente"/>
    <s v="Pendiente"/>
    <s v="Pendiente"/>
    <s v="JOSE MIGUEL ACERO RODRIGUEZ"/>
    <s v="Abierto"/>
    <s v="Pendiente"/>
    <s v="Abierto"/>
    <b v="1"/>
    <x v="1"/>
    <x v="1"/>
  </r>
  <r>
    <n v="691"/>
    <n v="20104"/>
    <s v="Tramitar Reclamo"/>
    <d v="2019-12-28T00:00:00"/>
    <s v="Diciembre"/>
    <d v="2020-02-07T00:00:00"/>
    <s v="Año 2020"/>
    <s v="No Aplica"/>
    <s v="No Aplica"/>
    <s v="isabel gonzalez grimaldo"/>
    <s v="Cerrado"/>
    <s v="Año 2020"/>
    <s v="Cerrado"/>
    <b v="1"/>
    <x v="0"/>
    <x v="0"/>
  </r>
  <r>
    <n v="692"/>
    <n v="20105"/>
    <s v="Tramitar Peticiones"/>
    <d v="2019-12-29T00:00:00"/>
    <s v="Diciembre"/>
    <d v="2020-01-07T00:00:00"/>
    <s v="Año 2020"/>
    <s v="No Aplica"/>
    <s v="No Aplica"/>
    <s v="Tito Hernandez Pinto"/>
    <s v="Cerrado"/>
    <s v="Año 2020"/>
    <s v="Cerrado"/>
    <b v="1"/>
    <x v="0"/>
    <x v="0"/>
  </r>
  <r>
    <n v="693"/>
    <n v="20106"/>
    <s v="Tramitar Queja"/>
    <d v="2019-12-29T00:00:00"/>
    <s v="Diciembre"/>
    <s v="Pendiente"/>
    <s v="Pendiente"/>
    <s v="Pendiente"/>
    <s v="Pendiente"/>
    <s v="MARIA RUBY MONTOYA DE URIBE"/>
    <s v="Abierto"/>
    <s v="Pendiente"/>
    <s v="Abierto"/>
    <b v="1"/>
    <x v="1"/>
    <x v="1"/>
  </r>
  <r>
    <n v="694"/>
    <n v="20107"/>
    <s v="Tramitar Peticiones"/>
    <d v="2019-12-30T00:00:00"/>
    <s v="Diciembre"/>
    <d v="2020-01-07T00:00:00"/>
    <s v="Año 2020"/>
    <s v="No Aplica"/>
    <s v="No Aplica"/>
    <s v="Leonardo Lozano"/>
    <s v="Cerrado"/>
    <s v="Año 2020"/>
    <s v="Cerrado"/>
    <b v="1"/>
    <x v="0"/>
    <x v="0"/>
  </r>
  <r>
    <n v="695"/>
    <n v="20108"/>
    <s v="Tramitar Peticiones"/>
    <d v="2019-12-30T00:00:00"/>
    <s v="Diciembre"/>
    <d v="2020-01-07T00:00:00"/>
    <s v="Año 2020"/>
    <s v="No Aplica"/>
    <s v="No Aplica"/>
    <s v="ISABEL CRISTINA MARIN RAMIREZ"/>
    <s v="Cerrado"/>
    <s v="Año 2020"/>
    <s v="Cerrado"/>
    <b v="1"/>
    <x v="0"/>
    <x v="0"/>
  </r>
  <r>
    <n v="696"/>
    <n v="20109"/>
    <s v="Tramitar Queja"/>
    <d v="2019-12-30T00:00:00"/>
    <s v="Diciembre"/>
    <d v="2020-02-07T00:00:00"/>
    <s v="Año 2020"/>
    <s v="No Aplica"/>
    <s v="No Aplica"/>
    <s v="ROVINSON TORRES CAMPOS"/>
    <s v="Cerrado"/>
    <s v="Año 2020"/>
    <s v="Cerrado"/>
    <b v="1"/>
    <x v="0"/>
    <x v="0"/>
  </r>
  <r>
    <n v="697"/>
    <n v="20110"/>
    <s v="Tramitar Reclamo"/>
    <d v="2019-12-30T00:00:00"/>
    <s v="Diciembre"/>
    <d v="2020-02-07T00:00:00"/>
    <s v="Año 2020"/>
    <s v="No Aplica"/>
    <s v="No Aplica"/>
    <s v="Estefany Vásquez alvarez"/>
    <s v="Cerrado"/>
    <s v="Año 2020"/>
    <s v="Cerrado"/>
    <b v="1"/>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C28AFC0-994B-4CE2-BAF7-33123F287EEA}" name="TablaDinámica2" cacheId="4"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Procede _x000a_(el cliente tenia la razón)">
  <location ref="B110:C113" firstHeaderRow="1" firstDataRow="1" firstDataCol="1"/>
  <pivotFields count="16">
    <pivotField dataField="1"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m="1" x="2"/>
        <item x="0"/>
        <item t="default"/>
      </items>
    </pivotField>
  </pivotFields>
  <rowFields count="1">
    <field x="15"/>
  </rowFields>
  <rowItems count="3">
    <i>
      <x/>
    </i>
    <i>
      <x v="2"/>
    </i>
    <i t="grand">
      <x/>
    </i>
  </rowItems>
  <colItems count="1">
    <i/>
  </colItems>
  <dataFields count="1">
    <dataField name="Cantidad" fld="0" subtotal="count" baseField="0" baseItem="0"/>
  </dataFields>
  <formats count="5">
    <format dxfId="8">
      <pivotArea field="15" type="button" dataOnly="0" labelOnly="1" outline="0" axis="axisRow" fieldPosition="0"/>
    </format>
    <format dxfId="7">
      <pivotArea field="15" type="button" dataOnly="0" labelOnly="1" outline="0" axis="axisRow" fieldPosition="0"/>
    </format>
    <format dxfId="6">
      <pivotArea dataOnly="0" labelOnly="1" outline="0" axis="axisValues" fieldPosition="0"/>
    </format>
    <format dxfId="5">
      <pivotArea field="15" type="button" dataOnly="0" labelOnly="1" outline="0" axis="axisRow" fieldPosition="0"/>
    </format>
    <format dxfId="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400-000002000000}" name="Tabla dinámica3" cacheId="0" applyNumberFormats="0" applyBorderFormats="0" applyFontFormats="0" applyPatternFormats="0" applyAlignmentFormats="0" applyWidthHeightFormats="1" dataCaption="Valores" updatedVersion="6" minRefreshableVersion="3" useAutoFormatting="1" itemPrintTitles="1" createdVersion="5" indent="0" outline="1" outlineData="1" multipleFieldFilters="0" chartFormat="4">
  <location ref="A42:B46" firstHeaderRow="1" firstDataRow="1" firstDataCol="1"/>
  <pivotFields count="21">
    <pivotField dataField="1" numFmtId="14" showAll="0"/>
    <pivotField showAll="0"/>
    <pivotField showAll="0"/>
    <pivotField showAll="0"/>
    <pivotField axis="axisRow" showAll="0">
      <items count="4">
        <item x="1"/>
        <item x="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showAll="0"/>
    <pivotField showAll="0"/>
    <pivotField numFmtId="2" showAll="0"/>
  </pivotFields>
  <rowFields count="1">
    <field x="4"/>
  </rowFields>
  <rowItems count="4">
    <i>
      <x/>
    </i>
    <i>
      <x v="1"/>
    </i>
    <i>
      <x v="2"/>
    </i>
    <i t="grand">
      <x/>
    </i>
  </rowItems>
  <colItems count="1">
    <i/>
  </colItems>
  <dataFields count="1">
    <dataField name="Cuenta de Fecha de origen" fld="0" subtotal="count" baseField="0" baseItem="0"/>
  </dataFields>
  <chartFormats count="8">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4" count="1" selected="0">
            <x v="2"/>
          </reference>
        </references>
      </pivotArea>
    </chartFormat>
    <chartFormat chart="0" format="2">
      <pivotArea type="data" outline="0" fieldPosition="0">
        <references count="2">
          <reference field="4294967294" count="1" selected="0">
            <x v="0"/>
          </reference>
          <reference field="4" count="1" selected="0">
            <x v="0"/>
          </reference>
        </references>
      </pivotArea>
    </chartFormat>
    <chartFormat chart="0" format="3">
      <pivotArea type="data" outline="0" fieldPosition="0">
        <references count="2">
          <reference field="4294967294" count="1" selected="0">
            <x v="0"/>
          </reference>
          <reference field="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pivotArea type="data" outline="0" fieldPosition="0">
        <references count="2">
          <reference field="4294967294" count="1" selected="0">
            <x v="0"/>
          </reference>
          <reference field="4" count="1" selected="0">
            <x v="0"/>
          </reference>
        </references>
      </pivotArea>
    </chartFormat>
    <chartFormat chart="3" format="2">
      <pivotArea type="data" outline="0" fieldPosition="0">
        <references count="2">
          <reference field="4294967294" count="1" selected="0">
            <x v="0"/>
          </reference>
          <reference field="4" count="1" selected="0">
            <x v="1"/>
          </reference>
        </references>
      </pivotArea>
    </chartFormat>
    <chartFormat chart="3" format="3">
      <pivotArea type="data" outline="0" fieldPosition="0">
        <references count="2">
          <reference field="4294967294" count="1" selected="0">
            <x v="0"/>
          </reference>
          <reference field="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00000000-0007-0000-0400-000003000000}" name="Tabla dinámica4" cacheId="0" applyNumberFormats="0" applyBorderFormats="0" applyFontFormats="0" applyPatternFormats="0" applyAlignmentFormats="0" applyWidthHeightFormats="1" dataCaption="Valores" updatedVersion="6" minRefreshableVersion="3" useAutoFormatting="1" itemPrintTitles="1" createdVersion="5" indent="0" outline="1" outlineData="1" multipleFieldFilters="0" chartFormat="15">
  <location ref="A63:B67" firstHeaderRow="1" firstDataRow="1" firstDataCol="1" rowPageCount="2" colPageCount="1"/>
  <pivotFields count="21">
    <pivotField numFmtId="14" showAll="0"/>
    <pivotField axis="axisPage" multipleItemSelectionAllowed="1" showAll="0">
      <items count="10">
        <item x="0"/>
        <item x="1"/>
        <item x="2"/>
        <item x="3"/>
        <item x="4"/>
        <item x="5"/>
        <item x="6"/>
        <item x="7"/>
        <item x="8"/>
        <item t="default"/>
      </items>
    </pivotField>
    <pivotField showAll="0"/>
    <pivotField showAll="0"/>
    <pivotField axis="axisRow" showAll="0" sortType="descending">
      <items count="4">
        <item x="1"/>
        <item x="2"/>
        <item x="0"/>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axis="axisPage" multipleItemSelectionAllowed="1" showAll="0">
      <items count="11">
        <item x="1"/>
        <item x="2"/>
        <item x="5"/>
        <item x="3"/>
        <item x="4"/>
        <item x="6"/>
        <item x="0"/>
        <item x="7"/>
        <item x="8"/>
        <item x="9"/>
        <item t="default"/>
      </items>
    </pivotField>
    <pivotField showAll="0"/>
    <pivotField dataField="1" numFmtId="2" showAll="0"/>
  </pivotFields>
  <rowFields count="1">
    <field x="4"/>
  </rowFields>
  <rowItems count="4">
    <i>
      <x v="1"/>
    </i>
    <i>
      <x v="2"/>
    </i>
    <i>
      <x/>
    </i>
    <i t="grand">
      <x/>
    </i>
  </rowItems>
  <colItems count="1">
    <i/>
  </colItems>
  <pageFields count="2">
    <pageField fld="1" hier="-1"/>
    <pageField fld="18" hier="-1"/>
  </pageFields>
  <dataFields count="1">
    <dataField name="Promedio de Días Hábiles en Gestión" fld="20" subtotal="average" baseField="4" baseItem="0" numFmtId="1"/>
  </dataFields>
  <formats count="1">
    <format dxfId="0">
      <pivotArea outline="0" collapsedLevelsAreSubtotals="1" fieldPosition="0"/>
    </format>
  </formats>
  <chartFormats count="4">
    <chartFormat chart="13" format="0" series="1">
      <pivotArea type="data" outline="0" fieldPosition="0">
        <references count="1">
          <reference field="4294967294" count="1" selected="0">
            <x v="0"/>
          </reference>
        </references>
      </pivotArea>
    </chartFormat>
    <chartFormat chart="13" format="1">
      <pivotArea type="data" outline="0" fieldPosition="0">
        <references count="2">
          <reference field="4294967294" count="1" selected="0">
            <x v="0"/>
          </reference>
          <reference field="4" count="1" selected="0">
            <x v="0"/>
          </reference>
        </references>
      </pivotArea>
    </chartFormat>
    <chartFormat chart="13" format="2">
      <pivotArea type="data" outline="0" fieldPosition="0">
        <references count="2">
          <reference field="4294967294" count="1" selected="0">
            <x v="0"/>
          </reference>
          <reference field="4" count="1" selected="0">
            <x v="1"/>
          </reference>
        </references>
      </pivotArea>
    </chartFormat>
    <chartFormat chart="13" format="3">
      <pivotArea type="data" outline="0" fieldPosition="0">
        <references count="2">
          <reference field="4294967294" count="1" selected="0">
            <x v="0"/>
          </reference>
          <reference field="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E7EF925-067B-4FAA-876F-A5EF880EC16E}" name="TablaDinámica1" cacheId="4"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Reenviar a responsable externo">
  <location ref="B98:C101" firstHeaderRow="1" firstDataRow="1" firstDataCol="1"/>
  <pivotFields count="16">
    <pivotField dataField="1"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axis="axisRow" showAll="0">
      <items count="5">
        <item m="1" x="2"/>
        <item m="1" x="3"/>
        <item x="1"/>
        <item x="0"/>
        <item t="default"/>
      </items>
    </pivotField>
    <pivotField showAll="0"/>
  </pivotFields>
  <rowFields count="1">
    <field x="14"/>
  </rowFields>
  <rowItems count="3">
    <i>
      <x v="2"/>
    </i>
    <i>
      <x v="3"/>
    </i>
    <i t="grand">
      <x/>
    </i>
  </rowItems>
  <colItems count="1">
    <i/>
  </colItems>
  <dataFields count="1">
    <dataField name="Cantidad" fld="0" subtotal="count" baseField="15" baseItem="0"/>
  </dataFields>
  <formats count="4">
    <format dxfId="12">
      <pivotArea field="14" type="button" dataOnly="0" labelOnly="1" outline="0" axis="axisRow" fieldPosition="0"/>
    </format>
    <format dxfId="11">
      <pivotArea dataOnly="0" labelOnly="1" outline="0" axis="axisValues" fieldPosition="0"/>
    </format>
    <format dxfId="10">
      <pivotArea dataOnly="0" labelOnly="1" outline="0" axis="axisValues" fieldPosition="0"/>
    </format>
    <format dxfId="9">
      <pivotArea field="14" type="button" dataOnly="0" labelOnly="1" outline="0"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9B8E2DC-E094-4C07-8D1C-F788C9F550A5}" name="Tabla dinámica9" cacheId="3" applyNumberFormats="0" applyBorderFormats="0" applyFontFormats="0" applyPatternFormats="0" applyAlignmentFormats="0" applyWidthHeightFormats="1" dataCaption="Valores" showMissing="0" updatedVersion="6" minRefreshableVersion="3" showDrill="0" itemPrintTitles="1" createdVersion="5" indent="0" outline="1" outlineData="1" multipleFieldFilters="0">
  <location ref="B90:G93" firstHeaderRow="1" firstDataRow="2" firstDataCol="1" rowPageCount="1" colPageCount="1"/>
  <pivotFields count="15">
    <pivotField showAll="0"/>
    <pivotField dataField="1" showAll="0"/>
    <pivotField showAll="0"/>
    <pivotField numFmtId="14" showAll="0"/>
    <pivotField showAll="0">
      <items count="16">
        <item h="1" m="1" x="10"/>
        <item h="1" m="1" x="12"/>
        <item h="1" m="1" x="13"/>
        <item h="1" m="1" x="6"/>
        <item h="1" m="1" x="4"/>
        <item h="1" m="1" x="8"/>
        <item h="1" f="1" x="9"/>
        <item h="1" f="1" x="5"/>
        <item h="1" m="1" x="7"/>
        <item h="1" m="1" x="14"/>
        <item h="1" m="1" x="11"/>
        <item x="0"/>
        <item x="1"/>
        <item x="2"/>
        <item h="1" m="1" x="3"/>
        <item t="default"/>
      </items>
    </pivotField>
    <pivotField showAll="0"/>
    <pivotField axis="axisPage" multipleItemSelectionAllowed="1" showAll="0">
      <items count="7">
        <item h="1" x="2"/>
        <item h="1" m="1" x="5"/>
        <item m="1" x="3"/>
        <item h="1" m="1" x="4"/>
        <item x="0"/>
        <item x="1"/>
        <item t="default"/>
      </items>
    </pivotField>
    <pivotField showAll="0"/>
    <pivotField showAll="0"/>
    <pivotField showAll="0"/>
    <pivotField axis="axisRow" showAll="0">
      <items count="3">
        <item x="1"/>
        <item x="0"/>
        <item t="default"/>
      </items>
    </pivotField>
    <pivotField axis="axisCol" showAll="0">
      <items count="16">
        <item m="1" x="10"/>
        <item m="1" x="12"/>
        <item m="1" x="13"/>
        <item m="1" x="7"/>
        <item m="1" x="6"/>
        <item m="1" x="9"/>
        <item m="1" x="8"/>
        <item m="1" x="14"/>
        <item m="1" x="11"/>
        <item x="0"/>
        <item x="1"/>
        <item x="2"/>
        <item x="3"/>
        <item x="4"/>
        <item m="1" x="5"/>
        <item t="default"/>
      </items>
    </pivotField>
    <pivotField showAll="0"/>
    <pivotField showAll="0"/>
    <pivotField showAll="0"/>
  </pivotFields>
  <rowFields count="1">
    <field x="10"/>
  </rowFields>
  <rowItems count="2">
    <i>
      <x v="1"/>
    </i>
    <i t="grand">
      <x/>
    </i>
  </rowItems>
  <colFields count="1">
    <field x="11"/>
  </colFields>
  <colItems count="5">
    <i>
      <x v="9"/>
    </i>
    <i>
      <x v="10"/>
    </i>
    <i>
      <x v="11"/>
    </i>
    <i>
      <x v="12"/>
    </i>
    <i t="grand">
      <x/>
    </i>
  </colItems>
  <pageFields count="1">
    <pageField fld="6" hier="-1"/>
  </pageFields>
  <dataFields count="1">
    <dataField name="Cuenta de Radicado" fld="1" subtotal="count" baseField="10" baseItem="3"/>
  </dataFields>
  <formats count="4">
    <format dxfId="16">
      <pivotArea dataOnly="0" labelOnly="1" grandCol="1" outline="0" fieldPosition="0"/>
    </format>
    <format dxfId="15">
      <pivotArea field="10" type="button" dataOnly="0" labelOnly="1" outline="0" axis="axisRow" fieldPosition="0"/>
    </format>
    <format dxfId="14">
      <pivotArea dataOnly="0" labelOnly="1" fieldPosition="0">
        <references count="1">
          <reference field="11" count="4">
            <x v="9"/>
            <x v="10"/>
            <x v="11"/>
            <x v="12"/>
          </reference>
        </references>
      </pivotArea>
    </format>
    <format dxfId="13">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E550C13-8D76-4627-8E54-EA7A305A5BD4}" name="Tabla dinámica4" cacheId="2" applyNumberFormats="0" applyBorderFormats="0" applyFontFormats="0" applyPatternFormats="0" applyAlignmentFormats="0" applyWidthHeightFormats="1" dataCaption="Valores" updatedVersion="6" minRefreshableVersion="3" itemPrintTitles="1" mergeItem="1" createdVersion="5" indent="0" outline="1" outlineData="1" multipleFieldFilters="0" chartFormat="34">
  <location ref="B66:C71" firstHeaderRow="1" firstDataRow="1" firstDataCol="1" rowPageCount="2" colPageCount="1"/>
  <pivotFields count="14">
    <pivotField showAll="0" defaultSubtotal="0"/>
    <pivotField axis="axisRow" showAll="0">
      <items count="5">
        <item x="2"/>
        <item x="1"/>
        <item x="3"/>
        <item x="0"/>
        <item t="default"/>
      </items>
    </pivotField>
    <pivotField numFmtId="14" showAll="0"/>
    <pivotField axis="axisPage" multipleItemSelectionAllowed="1" showAll="0" defaultSubtotal="0">
      <items count="9">
        <item m="1" x="7"/>
        <item m="1" x="6"/>
        <item m="1" x="3"/>
        <item m="1" x="5"/>
        <item m="1" x="4"/>
        <item m="1" x="8"/>
        <item x="0"/>
        <item x="1"/>
        <item x="2"/>
      </items>
    </pivotField>
    <pivotField numFmtId="14" showAll="0"/>
    <pivotField showAll="0"/>
    <pivotField dataField="1" numFmtId="1" showAll="0" avgSubtotal="1"/>
    <pivotField numFmtId="1" showAll="0"/>
    <pivotField showAll="0"/>
    <pivotField showAll="0"/>
    <pivotField axis="axisPage" multipleItemSelectionAllowed="1" showAll="0">
      <items count="12">
        <item m="1" x="9"/>
        <item m="1" x="8"/>
        <item m="1" x="4"/>
        <item m="1" x="7"/>
        <item m="1" x="5"/>
        <item m="1" x="10"/>
        <item h="1" x="1"/>
        <item m="1" x="6"/>
        <item x="0"/>
        <item x="2"/>
        <item x="3"/>
        <item t="default"/>
      </items>
    </pivotField>
    <pivotField showAll="0"/>
    <pivotField showAll="0"/>
    <pivotField showAll="0"/>
  </pivotFields>
  <rowFields count="1">
    <field x="1"/>
  </rowFields>
  <rowItems count="5">
    <i>
      <x/>
    </i>
    <i>
      <x v="1"/>
    </i>
    <i>
      <x v="2"/>
    </i>
    <i>
      <x v="3"/>
    </i>
    <i t="grand">
      <x/>
    </i>
  </rowItems>
  <colItems count="1">
    <i/>
  </colItems>
  <pageFields count="2">
    <pageField fld="10" hier="-1"/>
    <pageField fld="3" hier="-1"/>
  </pageFields>
  <dataFields count="1">
    <dataField name="Promedio de Tiempo en Trámite _x000a_(Días Calendario)" fld="6" subtotal="average" baseField="9" baseItem="0"/>
  </dataFields>
  <formats count="16">
    <format dxfId="32">
      <pivotArea grandRow="1" outline="0" collapsedLevelsAreSubtotals="1" fieldPosition="0"/>
    </format>
    <format dxfId="31">
      <pivotArea dataOnly="0" labelOnly="1" grandCol="1" outline="0" fieldPosition="0"/>
    </format>
    <format dxfId="30">
      <pivotArea dataOnly="0" labelOnly="1" grandCol="1" outline="0" fieldPosition="0"/>
    </format>
    <format dxfId="29">
      <pivotArea dataOnly="0" labelOnly="1" grandCol="1" outline="0" fieldPosition="0"/>
    </format>
    <format dxfId="28">
      <pivotArea dataOnly="0" labelOnly="1" fieldPosition="0">
        <references count="1">
          <reference field="1" count="0"/>
        </references>
      </pivotArea>
    </format>
    <format dxfId="27">
      <pivotArea dataOnly="0" labelOnly="1" fieldPosition="0">
        <references count="1">
          <reference field="1" count="0"/>
        </references>
      </pivotArea>
    </format>
    <format dxfId="26">
      <pivotArea outline="0" collapsedLevelsAreSubtotals="1" fieldPosition="0"/>
    </format>
    <format dxfId="25">
      <pivotArea type="origin" dataOnly="0" labelOnly="1" outline="0" fieldPosition="0"/>
    </format>
    <format dxfId="24">
      <pivotArea type="origin" dataOnly="0" labelOnly="1" outline="0" fieldPosition="0"/>
    </format>
    <format dxfId="23">
      <pivotArea field="1" type="button" dataOnly="0" labelOnly="1" outline="0" axis="axisRow" fieldPosition="0"/>
    </format>
    <format dxfId="22">
      <pivotArea field="1" type="button" dataOnly="0" labelOnly="1" outline="0" axis="axisRow" fieldPosition="0"/>
    </format>
    <format dxfId="21">
      <pivotArea field="1" type="button" dataOnly="0" labelOnly="1" outline="0" axis="axisRow" fieldPosition="0"/>
    </format>
    <format dxfId="20">
      <pivotArea field="1" type="button" dataOnly="0" labelOnly="1" outline="0" axis="axisRow" fieldPosition="0"/>
    </format>
    <format dxfId="19">
      <pivotArea type="origin" dataOnly="0" labelOnly="1" outline="0" fieldPosition="0"/>
    </format>
    <format dxfId="18">
      <pivotArea collapsedLevelsAreSubtotals="1" fieldPosition="0">
        <references count="1">
          <reference field="1" count="0"/>
        </references>
      </pivotArea>
    </format>
    <format dxfId="17">
      <pivotArea dataOnly="0" labelOnly="1" outline="0" axis="axisValues" fieldPosition="0"/>
    </format>
  </formats>
  <chartFormats count="10">
    <chartFormat chart="20" format="16" series="1">
      <pivotArea type="data" outline="0" fieldPosition="0">
        <references count="1">
          <reference field="1" count="1" selected="0">
            <x v="0"/>
          </reference>
        </references>
      </pivotArea>
    </chartFormat>
    <chartFormat chart="20" format="17" series="1">
      <pivotArea type="data" outline="0" fieldPosition="0">
        <references count="1">
          <reference field="1" count="1" selected="0">
            <x v="1"/>
          </reference>
        </references>
      </pivotArea>
    </chartFormat>
    <chartFormat chart="20" format="18" series="1">
      <pivotArea type="data" outline="0" fieldPosition="0">
        <references count="1">
          <reference field="1" count="1" selected="0">
            <x v="2"/>
          </reference>
        </references>
      </pivotArea>
    </chartFormat>
    <chartFormat chart="20" format="19" series="1">
      <pivotArea type="data" outline="0" fieldPosition="0">
        <references count="2">
          <reference field="4294967294" count="1" selected="0">
            <x v="0"/>
          </reference>
          <reference field="1" count="1" selected="0">
            <x v="0"/>
          </reference>
        </references>
      </pivotArea>
    </chartFormat>
    <chartFormat chart="20" format="20" series="1">
      <pivotArea type="data" outline="0" fieldPosition="0">
        <references count="2">
          <reference field="4294967294" count="1" selected="0">
            <x v="0"/>
          </reference>
          <reference field="1" count="1" selected="0">
            <x v="1"/>
          </reference>
        </references>
      </pivotArea>
    </chartFormat>
    <chartFormat chart="20" format="21" series="1">
      <pivotArea type="data" outline="0" fieldPosition="0">
        <references count="2">
          <reference field="4294967294" count="1" selected="0">
            <x v="0"/>
          </reference>
          <reference field="1" count="1" selected="0">
            <x v="2"/>
          </reference>
        </references>
      </pivotArea>
    </chartFormat>
    <chartFormat chart="20" format="25" series="1">
      <pivotArea type="data" outline="0" fieldPosition="0">
        <references count="1">
          <reference field="4294967294" count="1" selected="0">
            <x v="0"/>
          </reference>
        </references>
      </pivotArea>
    </chartFormat>
    <chartFormat chart="20" format="26">
      <pivotArea type="data" outline="0" fieldPosition="0">
        <references count="2">
          <reference field="4294967294" count="1" selected="0">
            <x v="0"/>
          </reference>
          <reference field="1" count="1" selected="0">
            <x v="2"/>
          </reference>
        </references>
      </pivotArea>
    </chartFormat>
    <chartFormat chart="20" format="27">
      <pivotArea type="data" outline="0" fieldPosition="0">
        <references count="2">
          <reference field="4294967294" count="1" selected="0">
            <x v="0"/>
          </reference>
          <reference field="1" count="1" selected="0">
            <x v="1"/>
          </reference>
        </references>
      </pivotArea>
    </chartFormat>
    <chartFormat chart="20" format="28">
      <pivotArea type="data" outline="0" fieldPosition="0">
        <references count="2">
          <reference field="4294967294" count="1" selected="0">
            <x v="0"/>
          </reference>
          <reference field="1"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E43C3EDC-1703-4F59-8C3C-1ECA8AC3D1B3}" name="Tabla dinámica5" cacheId="2" applyNumberFormats="0" applyBorderFormats="0" applyFontFormats="0" applyPatternFormats="0" applyAlignmentFormats="0" applyWidthHeightFormats="1" dataCaption="Valores" updatedVersion="6" minRefreshableVersion="3" itemPrintTitles="1" createdVersion="5" indent="0" outline="1" outlineData="1" multipleFieldFilters="0">
  <location ref="B80:C82" firstHeaderRow="1" firstDataRow="1" firstDataCol="1" rowPageCount="1" colPageCount="1"/>
  <pivotFields count="14">
    <pivotField showAll="0"/>
    <pivotField showAll="0"/>
    <pivotField numFmtId="14" showAll="0"/>
    <pivotField axis="axisPage" multipleItemSelectionAllowed="1" showAll="0">
      <items count="10">
        <item m="1" x="7"/>
        <item m="1" x="6"/>
        <item m="1" x="3"/>
        <item m="1" x="5"/>
        <item m="1" x="4"/>
        <item m="1" x="8"/>
        <item x="0"/>
        <item x="1"/>
        <item x="2"/>
        <item t="default"/>
      </items>
    </pivotField>
    <pivotField showAll="0"/>
    <pivotField axis="axisRow" showAll="0">
      <items count="6">
        <item h="1" x="1"/>
        <item h="1" m="1" x="3"/>
        <item h="1" m="1" x="2"/>
        <item h="1" m="1" x="4"/>
        <item x="0"/>
        <item t="default"/>
      </items>
    </pivotField>
    <pivotField dataField="1" showAll="0"/>
    <pivotField showAll="0"/>
    <pivotField showAll="0"/>
    <pivotField showAll="0"/>
    <pivotField showAll="0"/>
    <pivotField showAll="0"/>
    <pivotField multipleItemSelectionAllowed="1" showAll="0"/>
    <pivotField showAll="0"/>
  </pivotFields>
  <rowFields count="1">
    <field x="5"/>
  </rowFields>
  <rowItems count="2">
    <i>
      <x v="4"/>
    </i>
    <i t="grand">
      <x/>
    </i>
  </rowItems>
  <colItems count="1">
    <i/>
  </colItems>
  <pageFields count="1">
    <pageField fld="3" hier="-1"/>
  </pageFields>
  <dataFields count="1">
    <dataField name="Promedio de Tiempo en Trámite (Días Calendario)" fld="6" subtotal="average" baseField="5" baseItem="0"/>
  </dataFields>
  <formats count="6">
    <format dxfId="38">
      <pivotArea outline="0" collapsedLevelsAreSubtotals="1" fieldPosition="0"/>
    </format>
    <format dxfId="37">
      <pivotArea field="5" type="button" dataOnly="0" labelOnly="1" outline="0" axis="axisRow" fieldPosition="0"/>
    </format>
    <format dxfId="36">
      <pivotArea field="5" type="button" dataOnly="0" labelOnly="1" outline="0" axis="axisRow" fieldPosition="0"/>
    </format>
    <format dxfId="35">
      <pivotArea field="5" type="button" dataOnly="0" labelOnly="1" outline="0" axis="axisRow" fieldPosition="0"/>
    </format>
    <format dxfId="34">
      <pivotArea dataOnly="0" labelOnly="1" outline="0" axis="axisValues" fieldPosition="0"/>
    </format>
    <format dxfId="3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0098B07-0589-49DC-8043-FA598ABF389E}" name="Tabla dinámica2" cacheId="3" applyNumberFormats="0" applyBorderFormats="0" applyFontFormats="0" applyPatternFormats="0" applyAlignmentFormats="0" applyWidthHeightFormats="1" dataCaption="Valores" updatedVersion="6" minRefreshableVersion="3" itemPrintTitles="1" createdVersion="5" indent="0" showHeaders="0" outline="1" outlineData="1" multipleFieldFilters="0" chartFormat="17">
  <location ref="B23:E28" firstHeaderRow="1" firstDataRow="2" firstDataCol="1" rowPageCount="1" colPageCount="1"/>
  <pivotFields count="15">
    <pivotField dataField="1" numFmtId="1" showAll="0"/>
    <pivotField showAll="0" defaultSubtotal="0"/>
    <pivotField showAll="0"/>
    <pivotField numFmtId="14" showAll="0"/>
    <pivotField axis="axisRow" showAll="0" defaultSubtotal="0">
      <items count="15">
        <item m="1" x="10"/>
        <item m="1" x="12"/>
        <item m="1" x="13"/>
        <item h="1" f="1" x="9"/>
        <item h="1" f="1" x="5"/>
        <item m="1" x="6"/>
        <item m="1" x="4"/>
        <item m="1" x="8"/>
        <item m="1" x="7"/>
        <item m="1" x="14"/>
        <item m="1" x="11"/>
        <item x="0"/>
        <item x="1"/>
        <item x="2"/>
        <item h="1" m="1" x="3"/>
      </items>
    </pivotField>
    <pivotField numFmtId="14" showAll="0"/>
    <pivotField showAll="0"/>
    <pivotField numFmtId="1" showAll="0"/>
    <pivotField numFmtId="1" showAll="0"/>
    <pivotField showAll="0"/>
    <pivotField axis="axisCol" showAll="0">
      <items count="3">
        <item x="1"/>
        <item x="0"/>
        <item t="default"/>
      </items>
    </pivotField>
    <pivotField axis="axisPage" multipleItemSelectionAllowed="1" showAll="0">
      <items count="16">
        <item m="1" x="10"/>
        <item m="1" x="12"/>
        <item m="1" x="13"/>
        <item m="1" x="7"/>
        <item m="1" x="6"/>
        <item m="1" x="9"/>
        <item m="1" x="8"/>
        <item m="1" x="14"/>
        <item m="1" x="11"/>
        <item x="4"/>
        <item x="2"/>
        <item x="0"/>
        <item x="1"/>
        <item m="1" x="5"/>
        <item x="3"/>
        <item t="default"/>
      </items>
    </pivotField>
    <pivotField showAll="0"/>
    <pivotField showAll="0"/>
    <pivotField showAll="0"/>
  </pivotFields>
  <rowFields count="1">
    <field x="4"/>
  </rowFields>
  <rowItems count="4">
    <i>
      <x v="11"/>
    </i>
    <i>
      <x v="12"/>
    </i>
    <i>
      <x v="13"/>
    </i>
    <i t="grand">
      <x/>
    </i>
  </rowItems>
  <colFields count="1">
    <field x="10"/>
  </colFields>
  <colItems count="3">
    <i>
      <x/>
    </i>
    <i>
      <x v="1"/>
    </i>
    <i t="grand">
      <x/>
    </i>
  </colItems>
  <pageFields count="1">
    <pageField fld="11" hier="-1"/>
  </pageFields>
  <dataFields count="1">
    <dataField name="Mes" fld="0" subtotal="count" baseField="10" baseItem="0"/>
  </dataFields>
  <formats count="3">
    <format dxfId="41">
      <pivotArea dataOnly="0" labelOnly="1" grandCol="1" outline="0" fieldPosition="0"/>
    </format>
    <format dxfId="40">
      <pivotArea type="all" dataOnly="0" outline="0" fieldPosition="0"/>
    </format>
    <format dxfId="39">
      <pivotArea type="all" dataOnly="0" outline="0" fieldPosition="0"/>
    </format>
  </formats>
  <chartFormats count="3">
    <chartFormat chart="15" format="4" series="1">
      <pivotArea type="data" outline="0" fieldPosition="0">
        <references count="1">
          <reference field="4294967294" count="1" selected="0">
            <x v="0"/>
          </reference>
        </references>
      </pivotArea>
    </chartFormat>
    <chartFormat chart="15" format="15" series="1">
      <pivotArea type="data" outline="0" fieldPosition="0">
        <references count="2">
          <reference field="4294967294" count="1" selected="0">
            <x v="0"/>
          </reference>
          <reference field="10" count="1" selected="0">
            <x v="0"/>
          </reference>
        </references>
      </pivotArea>
    </chartFormat>
    <chartFormat chart="15" format="16" series="1">
      <pivotArea type="data" outline="0" fieldPosition="0">
        <references count="2">
          <reference field="4294967294" count="1" selected="0">
            <x v="0"/>
          </reference>
          <reference field="10"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2B3DA1BA-5C29-4030-93A9-D3C30A8CC0A9}" name="Tabla dinámica1" cacheId="1" applyNumberFormats="0" applyBorderFormats="0" applyFontFormats="0" applyPatternFormats="0" applyAlignmentFormats="0" applyWidthHeightFormats="1" dataCaption="Valores" updatedVersion="6" minRefreshableVersion="3" itemPrintTitles="1" createdVersion="5" indent="0" showHeaders="0" outline="1" outlineData="1" multipleFieldFilters="0" chartFormat="10">
  <location ref="B9:C13" firstHeaderRow="1" firstDataRow="1" firstDataCol="1"/>
  <pivotFields count="13">
    <pivotField dataField="1" numFmtId="1" showAll="0"/>
    <pivotField showAll="0" defaultSubtotal="0"/>
    <pivotField showAll="0"/>
    <pivotField numFmtId="14" showAll="0"/>
    <pivotField axis="axisRow" showAll="0" defaultSubtotal="0">
      <items count="15">
        <item m="1" x="10"/>
        <item m="1" x="12"/>
        <item h="1" f="1" x="5"/>
        <item h="1" f="1" x="9"/>
        <item m="1" x="13"/>
        <item m="1" x="6"/>
        <item m="1" x="4"/>
        <item m="1" x="8"/>
        <item m="1" x="7"/>
        <item m="1" x="14"/>
        <item m="1" x="11"/>
        <item x="0"/>
        <item x="1"/>
        <item x="2"/>
        <item h="1" m="1" x="3"/>
      </items>
    </pivotField>
    <pivotField numFmtId="14" showAll="0"/>
    <pivotField showAll="0"/>
    <pivotField numFmtId="1" showAll="0"/>
    <pivotField numFmtId="1" showAll="0"/>
    <pivotField showAll="0"/>
    <pivotField showAll="0"/>
    <pivotField showAll="0"/>
    <pivotField showAll="0"/>
  </pivotFields>
  <rowFields count="1">
    <field x="4"/>
  </rowFields>
  <rowItems count="4">
    <i>
      <x v="11"/>
    </i>
    <i>
      <x v="12"/>
    </i>
    <i>
      <x v="13"/>
    </i>
    <i t="grand">
      <x/>
    </i>
  </rowItems>
  <colItems count="1">
    <i/>
  </colItems>
  <dataFields count="1">
    <dataField name="Cantidad" fld="0" subtotal="count" baseField="3" baseItem="0"/>
  </dataFields>
  <chartFormats count="15">
    <chartFormat chart="2" format="0" series="1">
      <pivotArea type="data" outline="0" fieldPosition="0">
        <references count="1">
          <reference field="4294967294" count="1" selected="0">
            <x v="0"/>
          </reference>
        </references>
      </pivotArea>
    </chartFormat>
    <chartFormat chart="3" format="2" series="1">
      <pivotArea type="data" outline="0" fieldPosition="0">
        <references count="1">
          <reference field="4294967294" count="1" selected="0">
            <x v="0"/>
          </reference>
        </references>
      </pivotArea>
    </chartFormat>
    <chartFormat chart="5" format="9" series="1">
      <pivotArea type="data" outline="0" fieldPosition="0">
        <references count="1">
          <reference field="4294967294" count="1" selected="0">
            <x v="0"/>
          </reference>
        </references>
      </pivotArea>
    </chartFormat>
    <chartFormat chart="3" format="9">
      <pivotArea type="data" outline="0" fieldPosition="0">
        <references count="2">
          <reference field="4294967294" count="1" selected="0">
            <x v="0"/>
          </reference>
          <reference field="4" count="1" selected="0">
            <x v="10"/>
          </reference>
        </references>
      </pivotArea>
    </chartFormat>
    <chartFormat chart="3" format="10">
      <pivotArea type="data" outline="0" fieldPosition="0">
        <references count="2">
          <reference field="4294967294" count="1" selected="0">
            <x v="0"/>
          </reference>
          <reference field="4" count="1" selected="0">
            <x v="9"/>
          </reference>
        </references>
      </pivotArea>
    </chartFormat>
    <chartFormat chart="3" format="11">
      <pivotArea type="data" outline="0" fieldPosition="0">
        <references count="2">
          <reference field="4294967294" count="1" selected="0">
            <x v="0"/>
          </reference>
          <reference field="4" count="1" selected="0">
            <x v="8"/>
          </reference>
        </references>
      </pivotArea>
    </chartFormat>
    <chartFormat chart="3" format="12">
      <pivotArea type="data" outline="0" fieldPosition="0">
        <references count="2">
          <reference field="4294967294" count="1" selected="0">
            <x v="0"/>
          </reference>
          <reference field="4" count="1" selected="0">
            <x v="7"/>
          </reference>
        </references>
      </pivotArea>
    </chartFormat>
    <chartFormat chart="3" format="13">
      <pivotArea type="data" outline="0" fieldPosition="0">
        <references count="2">
          <reference field="4294967294" count="1" selected="0">
            <x v="0"/>
          </reference>
          <reference field="4" count="1" selected="0">
            <x v="6"/>
          </reference>
        </references>
      </pivotArea>
    </chartFormat>
    <chartFormat chart="3" format="14">
      <pivotArea type="data" outline="0" fieldPosition="0">
        <references count="2">
          <reference field="4294967294" count="1" selected="0">
            <x v="0"/>
          </reference>
          <reference field="4" count="1" selected="0">
            <x v="5"/>
          </reference>
        </references>
      </pivotArea>
    </chartFormat>
    <chartFormat chart="3" format="15">
      <pivotArea type="data" outline="0" fieldPosition="0">
        <references count="2">
          <reference field="4294967294" count="1" selected="0">
            <x v="0"/>
          </reference>
          <reference field="4" count="1" selected="0">
            <x v="4"/>
          </reference>
        </references>
      </pivotArea>
    </chartFormat>
    <chartFormat chart="3" format="16">
      <pivotArea type="data" outline="0" fieldPosition="0">
        <references count="2">
          <reference field="4294967294" count="1" selected="0">
            <x v="0"/>
          </reference>
          <reference field="4" count="1" selected="0">
            <x v="1"/>
          </reference>
        </references>
      </pivotArea>
    </chartFormat>
    <chartFormat chart="3" format="17">
      <pivotArea type="data" outline="0" fieldPosition="0">
        <references count="2">
          <reference field="4294967294" count="1" selected="0">
            <x v="0"/>
          </reference>
          <reference field="4" count="1" selected="0">
            <x v="0"/>
          </reference>
        </references>
      </pivotArea>
    </chartFormat>
    <chartFormat chart="3" format="18">
      <pivotArea type="data" outline="0" fieldPosition="0">
        <references count="2">
          <reference field="4294967294" count="1" selected="0">
            <x v="0"/>
          </reference>
          <reference field="4" count="1" selected="0">
            <x v="11"/>
          </reference>
        </references>
      </pivotArea>
    </chartFormat>
    <chartFormat chart="3" format="19">
      <pivotArea type="data" outline="0" fieldPosition="0">
        <references count="2">
          <reference field="4294967294" count="1" selected="0">
            <x v="0"/>
          </reference>
          <reference field="4" count="1" selected="0">
            <x v="12"/>
          </reference>
        </references>
      </pivotArea>
    </chartFormat>
    <chartFormat chart="3" format="20">
      <pivotArea type="data" outline="0" fieldPosition="0">
        <references count="2">
          <reference field="4294967294" count="1" selected="0">
            <x v="0"/>
          </reference>
          <reference field="4" count="1" selected="0">
            <x v="1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400-000001000000}" name="Tabla dinámica2" cacheId="0" applyNumberFormats="0" applyBorderFormats="0" applyFontFormats="0" applyPatternFormats="0" applyAlignmentFormats="0" applyWidthHeightFormats="1" dataCaption="Valores" updatedVersion="6" minRefreshableVersion="3" useAutoFormatting="1" itemPrintTitles="1" createdVersion="5" indent="0" outline="1" outlineData="1" multipleFieldFilters="0" chartFormat="3">
  <location ref="A26:D37" firstHeaderRow="1" firstDataRow="2" firstDataCol="1"/>
  <pivotFields count="21">
    <pivotField numFmtId="14" showAll="0"/>
    <pivotField axis="axisRow" showAll="0">
      <items count="10">
        <item x="0"/>
        <item x="1"/>
        <item x="2"/>
        <item x="3"/>
        <item x="4"/>
        <item x="5"/>
        <item x="6"/>
        <item x="7"/>
        <item x="8"/>
        <item t="default"/>
      </items>
    </pivotField>
    <pivotField showAll="0"/>
    <pivotField axis="axisCol" showAll="0" sortType="descending">
      <items count="3">
        <item x="0"/>
        <item x="1"/>
        <item t="default"/>
      </items>
      <autoSortScope>
        <pivotArea dataOnly="0" outline="0" fieldPosition="0">
          <references count="1">
            <reference field="4294967294" count="1" selected="0">
              <x v="0"/>
            </reference>
          </references>
        </pivotArea>
      </autoSortScope>
    </pivotField>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showAll="0"/>
    <pivotField showAll="0"/>
    <pivotField numFmtId="2" showAll="0"/>
  </pivotFields>
  <rowFields count="1">
    <field x="1"/>
  </rowFields>
  <rowItems count="10">
    <i>
      <x/>
    </i>
    <i>
      <x v="1"/>
    </i>
    <i>
      <x v="2"/>
    </i>
    <i>
      <x v="3"/>
    </i>
    <i>
      <x v="4"/>
    </i>
    <i>
      <x v="5"/>
    </i>
    <i>
      <x v="6"/>
    </i>
    <i>
      <x v="7"/>
    </i>
    <i>
      <x v="8"/>
    </i>
    <i t="grand">
      <x/>
    </i>
  </rowItems>
  <colFields count="1">
    <field x="3"/>
  </colFields>
  <colItems count="3">
    <i>
      <x v="1"/>
    </i>
    <i>
      <x/>
    </i>
    <i t="grand">
      <x/>
    </i>
  </colItems>
  <dataFields count="1">
    <dataField name="Cuenta de Prioridad" fld="4" subtotal="count" baseField="0" baseItem="0"/>
  </dataFields>
  <chartFormats count="2">
    <chartFormat chart="0" format="0" series="1">
      <pivotArea type="data" outline="0" fieldPosition="0">
        <references count="2">
          <reference field="4294967294" count="1" selected="0">
            <x v="0"/>
          </reference>
          <reference field="3" count="1" selected="0">
            <x v="0"/>
          </reference>
        </references>
      </pivotArea>
    </chartFormat>
    <chartFormat chart="0" format="1" series="1">
      <pivotArea type="data" outline="0" fieldPosition="0">
        <references count="2">
          <reference field="4294967294" count="1" selected="0">
            <x v="0"/>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Tabla dinámica1" cacheId="0" applyNumberFormats="0" applyBorderFormats="0" applyFontFormats="0" applyPatternFormats="0" applyAlignmentFormats="0" applyWidthHeightFormats="1" dataCaption="Valores" updatedVersion="6" minRefreshableVersion="3" useAutoFormatting="1" itemPrintTitles="1" createdVersion="5" indent="0" outline="1" outlineData="1" multipleFieldFilters="0" chartFormat="4">
  <location ref="A7:B17" firstHeaderRow="1" firstDataRow="1" firstDataCol="1"/>
  <pivotFields count="21">
    <pivotField dataField="1" numFmtId="14" showAll="0"/>
    <pivotField axis="axisRow" showAll="0">
      <items count="10">
        <item x="0"/>
        <item x="1"/>
        <item x="2"/>
        <item x="3"/>
        <item x="4"/>
        <item x="5"/>
        <item x="6"/>
        <item x="7"/>
        <item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showAll="0"/>
    <pivotField showAll="0"/>
    <pivotField numFmtId="2" showAll="0"/>
  </pivotFields>
  <rowFields count="1">
    <field x="1"/>
  </rowFields>
  <rowItems count="10">
    <i>
      <x/>
    </i>
    <i>
      <x v="1"/>
    </i>
    <i>
      <x v="2"/>
    </i>
    <i>
      <x v="3"/>
    </i>
    <i>
      <x v="4"/>
    </i>
    <i>
      <x v="5"/>
    </i>
    <i>
      <x v="6"/>
    </i>
    <i>
      <x v="7"/>
    </i>
    <i>
      <x v="8"/>
    </i>
    <i t="grand">
      <x/>
    </i>
  </rowItems>
  <colItems count="1">
    <i/>
  </colItems>
  <dataFields count="1">
    <dataField name="Cuenta de Fecha de origen" fld="0" subtotal="count" baseField="0" baseItem="0"/>
  </dataFields>
  <chartFormats count="10">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 count="1" selected="0">
            <x v="0"/>
          </reference>
        </references>
      </pivotArea>
    </chartFormat>
    <chartFormat chart="0" format="2">
      <pivotArea type="data" outline="0" fieldPosition="0">
        <references count="2">
          <reference field="4294967294" count="1" selected="0">
            <x v="0"/>
          </reference>
          <reference field="1" count="1" selected="0">
            <x v="1"/>
          </reference>
        </references>
      </pivotArea>
    </chartFormat>
    <chartFormat chart="0" format="3">
      <pivotArea type="data" outline="0" fieldPosition="0">
        <references count="2">
          <reference field="4294967294" count="1" selected="0">
            <x v="0"/>
          </reference>
          <reference field="1" count="1" selected="0">
            <x v="2"/>
          </reference>
        </references>
      </pivotArea>
    </chartFormat>
    <chartFormat chart="0" format="4">
      <pivotArea type="data" outline="0" fieldPosition="0">
        <references count="2">
          <reference field="4294967294" count="1" selected="0">
            <x v="0"/>
          </reference>
          <reference field="1" count="1" selected="0">
            <x v="3"/>
          </reference>
        </references>
      </pivotArea>
    </chartFormat>
    <chartFormat chart="0" format="5">
      <pivotArea type="data" outline="0" fieldPosition="0">
        <references count="2">
          <reference field="4294967294" count="1" selected="0">
            <x v="0"/>
          </reference>
          <reference field="1" count="1" selected="0">
            <x v="4"/>
          </reference>
        </references>
      </pivotArea>
    </chartFormat>
    <chartFormat chart="0" format="6">
      <pivotArea type="data" outline="0" fieldPosition="0">
        <references count="2">
          <reference field="4294967294" count="1" selected="0">
            <x v="0"/>
          </reference>
          <reference field="1" count="1" selected="0">
            <x v="5"/>
          </reference>
        </references>
      </pivotArea>
    </chartFormat>
    <chartFormat chart="0" format="7">
      <pivotArea type="data" outline="0" fieldPosition="0">
        <references count="2">
          <reference field="4294967294" count="1" selected="0">
            <x v="0"/>
          </reference>
          <reference field="1" count="1" selected="0">
            <x v="6"/>
          </reference>
        </references>
      </pivotArea>
    </chartFormat>
    <chartFormat chart="0" format="8">
      <pivotArea type="data" outline="0" fieldPosition="0">
        <references count="2">
          <reference field="4294967294" count="1" selected="0">
            <x v="0"/>
          </reference>
          <reference field="1" count="1" selected="0">
            <x v="7"/>
          </reference>
        </references>
      </pivotArea>
    </chartFormat>
    <chartFormat chart="0" format="9">
      <pivotArea type="data" outline="0" fieldPosition="0">
        <references count="2">
          <reference field="4294967294" count="1" selected="0">
            <x v="0"/>
          </reference>
          <reference field="1"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9C16BF7-D2D8-4F8D-8551-BE55AA8EE8BA}" name="Tabla1" displayName="Tabla1" ref="B42:D49" totalsRowShown="0">
  <autoFilter ref="B42:D49" xr:uid="{6ED3278E-321A-4FA1-971D-D1C59D7051C8}"/>
  <tableColumns count="3">
    <tableColumn id="1" xr3:uid="{86376D42-07A0-4482-A6F6-B6FE341665A5}" name="Columna1" dataDxfId="3"/>
    <tableColumn id="2" xr3:uid="{3643E3BD-56C0-454B-8A17-1D304F7DFECE}" name="Abierto " dataDxfId="2"/>
    <tableColumn id="3" xr3:uid="{CCDF3DC2-77D2-4EAE-A6EA-188B7A53E2AB}" name="Cerrado " dataDxfId="1"/>
  </tableColumns>
  <tableStyleInfo name="TableStyleLight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17" Type="http://schemas.openxmlformats.org/officeDocument/2006/relationships/hyperlink" Target="http://sistemagestioncalidad.ramajudicial.gov.co/ModeloCSJ/index.php?sesion=&amp;op=8&amp;sop=8.5.6&amp;id_estrutura=1&amp;id=14546.00000&amp;hr=1" TargetMode="External"/><Relationship Id="rId671" Type="http://schemas.openxmlformats.org/officeDocument/2006/relationships/hyperlink" Target="http://sistemagestioncalidad.ramajudicial.gov.co/ModeloCSJ/index.php?sesion=&amp;op=8&amp;sop=8.5.6&amp;id_estrutura=3&amp;id=15100.00000&amp;hr=1" TargetMode="External"/><Relationship Id="rId21" Type="http://schemas.openxmlformats.org/officeDocument/2006/relationships/hyperlink" Target="http://sistemagestioncalidad.ramajudicial.gov.co/ModeloCSJ/index.php?sesion=&amp;op=8&amp;sop=8.5.6&amp;id_estrutura=2&amp;id=14450.00000&amp;hr=1" TargetMode="External"/><Relationship Id="rId324" Type="http://schemas.openxmlformats.org/officeDocument/2006/relationships/hyperlink" Target="http://sistemagestioncalidad.ramajudicial.gov.co/ModeloCSJ/index.php?sesion=&amp;op=8&amp;sop=8.5.6&amp;id_estrutura=1&amp;id=14753.00000&amp;hr=1" TargetMode="External"/><Relationship Id="rId531" Type="http://schemas.openxmlformats.org/officeDocument/2006/relationships/hyperlink" Target="http://sistemagestioncalidad.ramajudicial.gov.co/ModeloCSJ/index.php?sesion=&amp;op=8&amp;sop=8.5.6&amp;id_estrutura=2&amp;id=14960.00000&amp;hr=1" TargetMode="External"/><Relationship Id="rId629" Type="http://schemas.openxmlformats.org/officeDocument/2006/relationships/hyperlink" Target="http://sistemagestioncalidad.ramajudicial.gov.co/ModeloCSJ/index.php?sesion=&amp;op=8&amp;sop=8.5.6&amp;id_estrutura=1&amp;id=15058.00000&amp;hr=1" TargetMode="External"/><Relationship Id="rId170" Type="http://schemas.openxmlformats.org/officeDocument/2006/relationships/hyperlink" Target="http://sistemagestioncalidad.ramajudicial.gov.co/ModeloCSJ/index.php?sesion=&amp;op=8&amp;sop=8.5.6&amp;id_estrutura=3&amp;id=14599.00000&amp;hr=1" TargetMode="External"/><Relationship Id="rId268" Type="http://schemas.openxmlformats.org/officeDocument/2006/relationships/hyperlink" Target="http://sistemagestioncalidad.ramajudicial.gov.co/ModeloCSJ/index.php?sesion=&amp;op=8&amp;sop=8.5.6&amp;id_estrutura=1&amp;id=14697.00000&amp;hr=1" TargetMode="External"/><Relationship Id="rId475" Type="http://schemas.openxmlformats.org/officeDocument/2006/relationships/hyperlink" Target="http://sistemagestioncalidad.ramajudicial.gov.co/ModeloCSJ/index.php?sesion=&amp;op=8&amp;sop=8.5.6&amp;id_estrutura=1&amp;id=14904.00000&amp;hr=1" TargetMode="External"/><Relationship Id="rId682" Type="http://schemas.openxmlformats.org/officeDocument/2006/relationships/hyperlink" Target="http://sistemagestioncalidad.ramajudicial.gov.co/ModeloCSJ/index.php?sesion=&amp;op=8&amp;sop=8.5.6&amp;id_estrutura=1&amp;id=15111.00000&amp;hr=1" TargetMode="External"/><Relationship Id="rId32" Type="http://schemas.openxmlformats.org/officeDocument/2006/relationships/hyperlink" Target="http://sistemagestioncalidad.ramajudicial.gov.co/ModeloCSJ/index.php?sesion=&amp;op=8&amp;sop=8.5.6&amp;id_estrutura=1&amp;id=14461.00000&amp;hr=1" TargetMode="External"/><Relationship Id="rId128" Type="http://schemas.openxmlformats.org/officeDocument/2006/relationships/hyperlink" Target="http://sistemagestioncalidad.ramajudicial.gov.co/ModeloCSJ/index.php?sesion=&amp;op=8&amp;sop=8.5.6&amp;id_estrutura=1&amp;id=14557.00000&amp;hr=1" TargetMode="External"/><Relationship Id="rId335" Type="http://schemas.openxmlformats.org/officeDocument/2006/relationships/hyperlink" Target="http://sistemagestioncalidad.ramajudicial.gov.co/ModeloCSJ/index.php?sesion=&amp;op=8&amp;sop=8.5.6&amp;id_estrutura=1&amp;id=14764.00000&amp;hr=1" TargetMode="External"/><Relationship Id="rId542" Type="http://schemas.openxmlformats.org/officeDocument/2006/relationships/hyperlink" Target="http://sistemagestioncalidad.ramajudicial.gov.co/ModeloCSJ/index.php?sesion=&amp;op=8&amp;sop=8.5.6&amp;id_estrutura=1&amp;id=14971.00000&amp;hr=1" TargetMode="External"/><Relationship Id="rId181" Type="http://schemas.openxmlformats.org/officeDocument/2006/relationships/hyperlink" Target="http://sistemagestioncalidad.ramajudicial.gov.co/ModeloCSJ/index.php?sesion=&amp;op=8&amp;sop=8.5.6&amp;id_estrutura=1&amp;id=14610.00000&amp;hr=1" TargetMode="External"/><Relationship Id="rId402" Type="http://schemas.openxmlformats.org/officeDocument/2006/relationships/hyperlink" Target="http://sistemagestioncalidad.ramajudicial.gov.co/ModeloCSJ/index.php?sesion=&amp;op=8&amp;sop=8.5.6&amp;id_estrutura=1&amp;id=14831.00000&amp;hr=1" TargetMode="External"/><Relationship Id="rId279" Type="http://schemas.openxmlformats.org/officeDocument/2006/relationships/hyperlink" Target="http://sistemagestioncalidad.ramajudicial.gov.co/ModeloCSJ/index.php?sesion=&amp;op=8&amp;sop=8.5.6&amp;id_estrutura=1&amp;id=14708.00000&amp;hr=1" TargetMode="External"/><Relationship Id="rId486" Type="http://schemas.openxmlformats.org/officeDocument/2006/relationships/hyperlink" Target="http://sistemagestioncalidad.ramajudicial.gov.co/ModeloCSJ/index.php?sesion=&amp;op=8&amp;sop=8.5.6&amp;id_estrutura=1&amp;id=14915.00000&amp;hr=1" TargetMode="External"/><Relationship Id="rId693" Type="http://schemas.openxmlformats.org/officeDocument/2006/relationships/hyperlink" Target="http://sistemagestioncalidad.ramajudicial.gov.co/ModeloCSJ/index.php?sesion=&amp;op=8&amp;sop=8.5.6&amp;id_estrutura=1&amp;id=15122.00000&amp;hr=1" TargetMode="External"/><Relationship Id="rId43" Type="http://schemas.openxmlformats.org/officeDocument/2006/relationships/hyperlink" Target="http://sistemagestioncalidad.ramajudicial.gov.co/ModeloCSJ/index.php?sesion=&amp;op=8&amp;sop=8.5.6&amp;id_estrutura=2&amp;id=14472.00000&amp;hr=1" TargetMode="External"/><Relationship Id="rId139" Type="http://schemas.openxmlformats.org/officeDocument/2006/relationships/hyperlink" Target="http://sistemagestioncalidad.ramajudicial.gov.co/ModeloCSJ/index.php?sesion=&amp;op=8&amp;sop=8.5.6&amp;id_estrutura=3&amp;id=14568.00000&amp;hr=1" TargetMode="External"/><Relationship Id="rId346" Type="http://schemas.openxmlformats.org/officeDocument/2006/relationships/hyperlink" Target="http://sistemagestioncalidad.ramajudicial.gov.co/ModeloCSJ/index.php?sesion=&amp;op=8&amp;sop=8.5.6&amp;id_estrutura=1&amp;id=14775.00000&amp;hr=1" TargetMode="External"/><Relationship Id="rId553" Type="http://schemas.openxmlformats.org/officeDocument/2006/relationships/hyperlink" Target="http://sistemagestioncalidad.ramajudicial.gov.co/ModeloCSJ/index.php?sesion=&amp;op=8&amp;sop=8.5.6&amp;id_estrutura=3&amp;id=14982.00000&amp;hr=1" TargetMode="External"/><Relationship Id="rId192" Type="http://schemas.openxmlformats.org/officeDocument/2006/relationships/hyperlink" Target="http://sistemagestioncalidad.ramajudicial.gov.co/ModeloCSJ/index.php?sesion=&amp;op=8&amp;sop=8.5.6&amp;id_estrutura=1&amp;id=14621.00000&amp;hr=1" TargetMode="External"/><Relationship Id="rId206" Type="http://schemas.openxmlformats.org/officeDocument/2006/relationships/hyperlink" Target="http://sistemagestioncalidad.ramajudicial.gov.co/ModeloCSJ/index.php?sesion=&amp;op=8&amp;sop=8.5.6&amp;id_estrutura=2&amp;id=14635.00000&amp;hr=1" TargetMode="External"/><Relationship Id="rId413" Type="http://schemas.openxmlformats.org/officeDocument/2006/relationships/hyperlink" Target="http://sistemagestioncalidad.ramajudicial.gov.co/ModeloCSJ/index.php?sesion=&amp;op=8&amp;sop=8.5.6&amp;id_estrutura=2&amp;id=14842.00000&amp;hr=1" TargetMode="External"/><Relationship Id="rId497" Type="http://schemas.openxmlformats.org/officeDocument/2006/relationships/hyperlink" Target="http://sistemagestioncalidad.ramajudicial.gov.co/ModeloCSJ/index.php?sesion=&amp;op=8&amp;sop=8.5.6&amp;id_estrutura=1&amp;id=14926.00000&amp;hr=1" TargetMode="External"/><Relationship Id="rId620" Type="http://schemas.openxmlformats.org/officeDocument/2006/relationships/hyperlink" Target="http://sistemagestioncalidad.ramajudicial.gov.co/ModeloCSJ/index.php?sesion=&amp;op=8&amp;sop=8.5.6&amp;id_estrutura=1&amp;id=15049.00000&amp;hr=1" TargetMode="External"/><Relationship Id="rId357" Type="http://schemas.openxmlformats.org/officeDocument/2006/relationships/hyperlink" Target="http://sistemagestioncalidad.ramajudicial.gov.co/ModeloCSJ/index.php?sesion=&amp;op=8&amp;sop=8.5.6&amp;id_estrutura=1&amp;id=14786.00000&amp;hr=1" TargetMode="External"/><Relationship Id="rId54" Type="http://schemas.openxmlformats.org/officeDocument/2006/relationships/hyperlink" Target="http://sistemagestioncalidad.ramajudicial.gov.co/ModeloCSJ/index.php?sesion=&amp;op=8&amp;sop=8.5.6&amp;id_estrutura=1&amp;id=14483.00000&amp;hr=1" TargetMode="External"/><Relationship Id="rId217" Type="http://schemas.openxmlformats.org/officeDocument/2006/relationships/hyperlink" Target="http://sistemagestioncalidad.ramajudicial.gov.co/ModeloCSJ/index.php?sesion=&amp;op=8&amp;sop=8.5.6&amp;id_estrutura=2&amp;id=14646.00000&amp;hr=1" TargetMode="External"/><Relationship Id="rId564" Type="http://schemas.openxmlformats.org/officeDocument/2006/relationships/hyperlink" Target="http://sistemagestioncalidad.ramajudicial.gov.co/ModeloCSJ/index.php?sesion=&amp;op=8&amp;sop=8.5.6&amp;id_estrutura=1&amp;id=14993.00000&amp;hr=1" TargetMode="External"/><Relationship Id="rId424" Type="http://schemas.openxmlformats.org/officeDocument/2006/relationships/hyperlink" Target="http://sistemagestioncalidad.ramajudicial.gov.co/ModeloCSJ/index.php?sesion=&amp;op=8&amp;sop=8.5.6&amp;id_estrutura=1&amp;id=14853.00000&amp;hr=1" TargetMode="External"/><Relationship Id="rId631" Type="http://schemas.openxmlformats.org/officeDocument/2006/relationships/hyperlink" Target="http://sistemagestioncalidad.ramajudicial.gov.co/ModeloCSJ/index.php?sesion=&amp;op=8&amp;sop=8.5.6&amp;id_estrutura=1&amp;id=15060.00000&amp;hr=1" TargetMode="External"/><Relationship Id="rId270" Type="http://schemas.openxmlformats.org/officeDocument/2006/relationships/hyperlink" Target="http://sistemagestioncalidad.ramajudicial.gov.co/ModeloCSJ/index.php?sesion=&amp;op=8&amp;sop=8.5.6&amp;id_estrutura=3&amp;id=14699.00000&amp;hr=1" TargetMode="External"/><Relationship Id="rId65" Type="http://schemas.openxmlformats.org/officeDocument/2006/relationships/hyperlink" Target="http://sistemagestioncalidad.ramajudicial.gov.co/ModeloCSJ/index.php?sesion=&amp;op=8&amp;sop=8.5.6&amp;id_estrutura=1&amp;id=14494.00000&amp;hr=1" TargetMode="External"/><Relationship Id="rId130" Type="http://schemas.openxmlformats.org/officeDocument/2006/relationships/hyperlink" Target="http://sistemagestioncalidad.ramajudicial.gov.co/ModeloCSJ/index.php?sesion=&amp;op=8&amp;sop=8.5.6&amp;id_estrutura=1&amp;id=14559.00000&amp;hr=1" TargetMode="External"/><Relationship Id="rId368" Type="http://schemas.openxmlformats.org/officeDocument/2006/relationships/hyperlink" Target="http://sistemagestioncalidad.ramajudicial.gov.co/ModeloCSJ/index.php?sesion=&amp;op=8&amp;sop=8.5.6&amp;id_estrutura=2&amp;id=14797.00000&amp;hr=1" TargetMode="External"/><Relationship Id="rId575" Type="http://schemas.openxmlformats.org/officeDocument/2006/relationships/hyperlink" Target="http://sistemagestioncalidad.ramajudicial.gov.co/ModeloCSJ/index.php?sesion=&amp;op=8&amp;sop=8.5.6&amp;id_estrutura=1&amp;id=15004.00000&amp;hr=1" TargetMode="External"/><Relationship Id="rId228" Type="http://schemas.openxmlformats.org/officeDocument/2006/relationships/hyperlink" Target="http://sistemagestioncalidad.ramajudicial.gov.co/ModeloCSJ/index.php?sesion=&amp;op=8&amp;sop=8.5.6&amp;id_estrutura=2&amp;id=14657.00000&amp;hr=1" TargetMode="External"/><Relationship Id="rId435" Type="http://schemas.openxmlformats.org/officeDocument/2006/relationships/hyperlink" Target="http://sistemagestioncalidad.ramajudicial.gov.co/ModeloCSJ/index.php?sesion=&amp;op=8&amp;sop=8.5.6&amp;id_estrutura=1&amp;id=14864.00000&amp;hr=1" TargetMode="External"/><Relationship Id="rId642" Type="http://schemas.openxmlformats.org/officeDocument/2006/relationships/hyperlink" Target="http://sistemagestioncalidad.ramajudicial.gov.co/ModeloCSJ/index.php?sesion=&amp;op=8&amp;sop=8.5.6&amp;id_estrutura=1&amp;id=15071.00000&amp;hr=1" TargetMode="External"/><Relationship Id="rId281" Type="http://schemas.openxmlformats.org/officeDocument/2006/relationships/hyperlink" Target="http://sistemagestioncalidad.ramajudicial.gov.co/ModeloCSJ/index.php?sesion=&amp;op=8&amp;sop=8.5.6&amp;id_estrutura=1&amp;id=14710.00000&amp;hr=1" TargetMode="External"/><Relationship Id="rId502" Type="http://schemas.openxmlformats.org/officeDocument/2006/relationships/hyperlink" Target="http://sistemagestioncalidad.ramajudicial.gov.co/ModeloCSJ/index.php?sesion=&amp;op=8&amp;sop=8.5.6&amp;id_estrutura=3&amp;id=14931.00000&amp;hr=1" TargetMode="External"/><Relationship Id="rId76" Type="http://schemas.openxmlformats.org/officeDocument/2006/relationships/hyperlink" Target="http://sistemagestioncalidad.ramajudicial.gov.co/ModeloCSJ/index.php?sesion=&amp;op=8&amp;sop=8.5.6&amp;id_estrutura=1&amp;id=14505.00000&amp;hr=1" TargetMode="External"/><Relationship Id="rId141" Type="http://schemas.openxmlformats.org/officeDocument/2006/relationships/hyperlink" Target="http://sistemagestioncalidad.ramajudicial.gov.co/ModeloCSJ/index.php?sesion=&amp;op=8&amp;sop=8.5.6&amp;id_estrutura=2&amp;id=14570.00000&amp;hr=1" TargetMode="External"/><Relationship Id="rId379" Type="http://schemas.openxmlformats.org/officeDocument/2006/relationships/hyperlink" Target="http://sistemagestioncalidad.ramajudicial.gov.co/ModeloCSJ/index.php?sesion=&amp;op=8&amp;sop=8.5.6&amp;id_estrutura=1&amp;id=14808.00000&amp;hr=1" TargetMode="External"/><Relationship Id="rId586" Type="http://schemas.openxmlformats.org/officeDocument/2006/relationships/hyperlink" Target="http://sistemagestioncalidad.ramajudicial.gov.co/ModeloCSJ/index.php?sesion=&amp;op=8&amp;sop=8.5.6&amp;id_estrutura=1&amp;id=15015.00000&amp;hr=1" TargetMode="External"/><Relationship Id="rId7" Type="http://schemas.openxmlformats.org/officeDocument/2006/relationships/hyperlink" Target="http://sistemagestioncalidad.ramajudicial.gov.co/ModeloCSJ/index.php?sesion=&amp;op=8&amp;sop=8.5.6&amp;id_estrutura=3&amp;id=14436.00000&amp;hr=1" TargetMode="External"/><Relationship Id="rId239" Type="http://schemas.openxmlformats.org/officeDocument/2006/relationships/hyperlink" Target="http://sistemagestioncalidad.ramajudicial.gov.co/ModeloCSJ/index.php?sesion=&amp;op=8&amp;sop=8.5.6&amp;id_estrutura=1&amp;id=14668.00000&amp;hr=1" TargetMode="External"/><Relationship Id="rId446" Type="http://schemas.openxmlformats.org/officeDocument/2006/relationships/hyperlink" Target="http://sistemagestioncalidad.ramajudicial.gov.co/ModeloCSJ/index.php?sesion=&amp;op=8&amp;sop=8.5.6&amp;id_estrutura=1&amp;id=14875.00000&amp;hr=1" TargetMode="External"/><Relationship Id="rId653" Type="http://schemas.openxmlformats.org/officeDocument/2006/relationships/hyperlink" Target="http://sistemagestioncalidad.ramajudicial.gov.co/ModeloCSJ/index.php?sesion=&amp;op=8&amp;sop=8.5.6&amp;id_estrutura=1&amp;id=15082.00000&amp;hr=1" TargetMode="External"/><Relationship Id="rId292" Type="http://schemas.openxmlformats.org/officeDocument/2006/relationships/hyperlink" Target="http://sistemagestioncalidad.ramajudicial.gov.co/ModeloCSJ/index.php?sesion=&amp;op=8&amp;sop=8.5.6&amp;id_estrutura=3&amp;id=14721.00000&amp;hr=1" TargetMode="External"/><Relationship Id="rId306" Type="http://schemas.openxmlformats.org/officeDocument/2006/relationships/hyperlink" Target="http://sistemagestioncalidad.ramajudicial.gov.co/ModeloCSJ/index.php?sesion=&amp;op=8&amp;sop=8.5.6&amp;id_estrutura=2&amp;id=14735.00000&amp;hr=1" TargetMode="External"/><Relationship Id="rId87" Type="http://schemas.openxmlformats.org/officeDocument/2006/relationships/hyperlink" Target="http://sistemagestioncalidad.ramajudicial.gov.co/ModeloCSJ/index.php?sesion=&amp;op=8&amp;sop=8.5.6&amp;id_estrutura=2&amp;id=14516.00000&amp;hr=1" TargetMode="External"/><Relationship Id="rId513" Type="http://schemas.openxmlformats.org/officeDocument/2006/relationships/hyperlink" Target="http://sistemagestioncalidad.ramajudicial.gov.co/ModeloCSJ/index.php?sesion=&amp;op=8&amp;sop=8.5.6&amp;id_estrutura=3&amp;id=14942.00000&amp;hr=1" TargetMode="External"/><Relationship Id="rId597" Type="http://schemas.openxmlformats.org/officeDocument/2006/relationships/hyperlink" Target="http://sistemagestioncalidad.ramajudicial.gov.co/ModeloCSJ/index.php?sesion=&amp;op=8&amp;sop=8.5.6&amp;id_estrutura=1&amp;id=15026.00000&amp;hr=1" TargetMode="External"/><Relationship Id="rId152" Type="http://schemas.openxmlformats.org/officeDocument/2006/relationships/hyperlink" Target="http://sistemagestioncalidad.ramajudicial.gov.co/ModeloCSJ/index.php?sesion=&amp;op=8&amp;sop=8.5.6&amp;id_estrutura=1&amp;id=14581.00000&amp;hr=1" TargetMode="External"/><Relationship Id="rId457" Type="http://schemas.openxmlformats.org/officeDocument/2006/relationships/hyperlink" Target="http://sistemagestioncalidad.ramajudicial.gov.co/ModeloCSJ/index.php?sesion=&amp;op=8&amp;sop=8.5.6&amp;id_estrutura=1&amp;id=14886.00000&amp;hr=1" TargetMode="External"/><Relationship Id="rId664" Type="http://schemas.openxmlformats.org/officeDocument/2006/relationships/hyperlink" Target="http://sistemagestioncalidad.ramajudicial.gov.co/ModeloCSJ/index.php?sesion=&amp;op=8&amp;sop=8.5.6&amp;id_estrutura=3&amp;id=15093.00000&amp;hr=1" TargetMode="External"/><Relationship Id="rId14" Type="http://schemas.openxmlformats.org/officeDocument/2006/relationships/hyperlink" Target="http://sistemagestioncalidad.ramajudicial.gov.co/ModeloCSJ/index.php?sesion=&amp;op=8&amp;sop=8.5.6&amp;id_estrutura=2&amp;id=14443.00000&amp;hr=1" TargetMode="External"/><Relationship Id="rId317" Type="http://schemas.openxmlformats.org/officeDocument/2006/relationships/hyperlink" Target="http://sistemagestioncalidad.ramajudicial.gov.co/ModeloCSJ/index.php?sesion=&amp;op=8&amp;sop=8.5.6&amp;id_estrutura=2&amp;id=14746.00000&amp;hr=1" TargetMode="External"/><Relationship Id="rId524" Type="http://schemas.openxmlformats.org/officeDocument/2006/relationships/hyperlink" Target="http://sistemagestioncalidad.ramajudicial.gov.co/ModeloCSJ/index.php?sesion=&amp;op=8&amp;sop=8.5.6&amp;id_estrutura=3&amp;id=14953.00000&amp;hr=1" TargetMode="External"/><Relationship Id="rId98" Type="http://schemas.openxmlformats.org/officeDocument/2006/relationships/hyperlink" Target="http://sistemagestioncalidad.ramajudicial.gov.co/ModeloCSJ/index.php?sesion=&amp;op=8&amp;sop=8.5.6&amp;id_estrutura=1&amp;id=14527.00000&amp;hr=1" TargetMode="External"/><Relationship Id="rId163" Type="http://schemas.openxmlformats.org/officeDocument/2006/relationships/hyperlink" Target="http://sistemagestioncalidad.ramajudicial.gov.co/ModeloCSJ/index.php?sesion=&amp;op=8&amp;sop=8.5.6&amp;id_estrutura=1&amp;id=14592.00000&amp;hr=1" TargetMode="External"/><Relationship Id="rId370" Type="http://schemas.openxmlformats.org/officeDocument/2006/relationships/hyperlink" Target="http://sistemagestioncalidad.ramajudicial.gov.co/ModeloCSJ/index.php?sesion=&amp;op=8&amp;sop=8.5.6&amp;id_estrutura=1&amp;id=14799.00000&amp;hr=1" TargetMode="External"/><Relationship Id="rId230" Type="http://schemas.openxmlformats.org/officeDocument/2006/relationships/hyperlink" Target="http://sistemagestioncalidad.ramajudicial.gov.co/ModeloCSJ/index.php?sesion=&amp;op=8&amp;sop=8.5.6&amp;id_estrutura=1&amp;id=14659.00000&amp;hr=1" TargetMode="External"/><Relationship Id="rId468" Type="http://schemas.openxmlformats.org/officeDocument/2006/relationships/hyperlink" Target="http://sistemagestioncalidad.ramajudicial.gov.co/ModeloCSJ/index.php?sesion=&amp;op=8&amp;sop=8.5.6&amp;id_estrutura=1&amp;id=14897.00000&amp;hr=1" TargetMode="External"/><Relationship Id="rId675" Type="http://schemas.openxmlformats.org/officeDocument/2006/relationships/hyperlink" Target="http://sistemagestioncalidad.ramajudicial.gov.co/ModeloCSJ/index.php?sesion=&amp;op=8&amp;sop=8.5.6&amp;id_estrutura=1&amp;id=15104.00000&amp;hr=1" TargetMode="External"/><Relationship Id="rId25" Type="http://schemas.openxmlformats.org/officeDocument/2006/relationships/hyperlink" Target="http://sistemagestioncalidad.ramajudicial.gov.co/ModeloCSJ/index.php?sesion=&amp;op=8&amp;sop=8.5.6&amp;id_estrutura=2&amp;id=14454.00000&amp;hr=1" TargetMode="External"/><Relationship Id="rId328" Type="http://schemas.openxmlformats.org/officeDocument/2006/relationships/hyperlink" Target="http://sistemagestioncalidad.ramajudicial.gov.co/ModeloCSJ/index.php?sesion=&amp;op=8&amp;sop=8.5.6&amp;id_estrutura=2&amp;id=14757.00000&amp;hr=1" TargetMode="External"/><Relationship Id="rId535" Type="http://schemas.openxmlformats.org/officeDocument/2006/relationships/hyperlink" Target="http://sistemagestioncalidad.ramajudicial.gov.co/ModeloCSJ/index.php?sesion=&amp;op=8&amp;sop=8.5.6&amp;id_estrutura=1&amp;id=14964.00000&amp;hr=1" TargetMode="External"/><Relationship Id="rId174" Type="http://schemas.openxmlformats.org/officeDocument/2006/relationships/hyperlink" Target="http://sistemagestioncalidad.ramajudicial.gov.co/ModeloCSJ/index.php?sesion=&amp;op=8&amp;sop=8.5.6&amp;id_estrutura=1&amp;id=14603.00000&amp;hr=1" TargetMode="External"/><Relationship Id="rId381" Type="http://schemas.openxmlformats.org/officeDocument/2006/relationships/hyperlink" Target="http://sistemagestioncalidad.ramajudicial.gov.co/ModeloCSJ/index.php?sesion=&amp;op=8&amp;sop=8.5.6&amp;id_estrutura=1&amp;id=14810.00000&amp;hr=1" TargetMode="External"/><Relationship Id="rId602" Type="http://schemas.openxmlformats.org/officeDocument/2006/relationships/hyperlink" Target="http://sistemagestioncalidad.ramajudicial.gov.co/ModeloCSJ/index.php?sesion=&amp;op=8&amp;sop=8.5.6&amp;id_estrutura=2&amp;id=15031.00000&amp;hr=1" TargetMode="External"/><Relationship Id="rId241" Type="http://schemas.openxmlformats.org/officeDocument/2006/relationships/hyperlink" Target="http://sistemagestioncalidad.ramajudicial.gov.co/ModeloCSJ/index.php?sesion=&amp;op=8&amp;sop=8.5.6&amp;id_estrutura=1&amp;id=14670.00000&amp;hr=1" TargetMode="External"/><Relationship Id="rId479" Type="http://schemas.openxmlformats.org/officeDocument/2006/relationships/hyperlink" Target="http://sistemagestioncalidad.ramajudicial.gov.co/ModeloCSJ/index.php?sesion=&amp;op=8&amp;sop=8.5.6&amp;id_estrutura=1&amp;id=14908.00000&amp;hr=1" TargetMode="External"/><Relationship Id="rId686" Type="http://schemas.openxmlformats.org/officeDocument/2006/relationships/hyperlink" Target="http://sistemagestioncalidad.ramajudicial.gov.co/ModeloCSJ/index.php?sesion=&amp;op=8&amp;sop=8.5.6&amp;id_estrutura=2&amp;id=15115.00000&amp;hr=1" TargetMode="External"/><Relationship Id="rId36" Type="http://schemas.openxmlformats.org/officeDocument/2006/relationships/hyperlink" Target="http://sistemagestioncalidad.ramajudicial.gov.co/ModeloCSJ/index.php?sesion=&amp;op=8&amp;sop=8.5.6&amp;id_estrutura=1&amp;id=14465.00000&amp;hr=1" TargetMode="External"/><Relationship Id="rId339" Type="http://schemas.openxmlformats.org/officeDocument/2006/relationships/hyperlink" Target="http://sistemagestioncalidad.ramajudicial.gov.co/ModeloCSJ/index.php?sesion=&amp;op=8&amp;sop=8.5.6&amp;id_estrutura=1&amp;id=14768.00000&amp;hr=1" TargetMode="External"/><Relationship Id="rId546" Type="http://schemas.openxmlformats.org/officeDocument/2006/relationships/hyperlink" Target="http://sistemagestioncalidad.ramajudicial.gov.co/ModeloCSJ/index.php?sesion=&amp;op=8&amp;sop=8.5.6&amp;id_estrutura=1&amp;id=14975.00000&amp;hr=1" TargetMode="External"/><Relationship Id="rId101" Type="http://schemas.openxmlformats.org/officeDocument/2006/relationships/hyperlink" Target="http://sistemagestioncalidad.ramajudicial.gov.co/ModeloCSJ/index.php?sesion=&amp;op=8&amp;sop=8.5.6&amp;id_estrutura=1&amp;id=14530.00000&amp;hr=1" TargetMode="External"/><Relationship Id="rId185" Type="http://schemas.openxmlformats.org/officeDocument/2006/relationships/hyperlink" Target="http://sistemagestioncalidad.ramajudicial.gov.co/ModeloCSJ/index.php?sesion=&amp;op=8&amp;sop=8.5.6&amp;id_estrutura=2&amp;id=14614.00000&amp;hr=1" TargetMode="External"/><Relationship Id="rId406" Type="http://schemas.openxmlformats.org/officeDocument/2006/relationships/hyperlink" Target="http://sistemagestioncalidad.ramajudicial.gov.co/ModeloCSJ/index.php?sesion=&amp;op=8&amp;sop=8.5.6&amp;id_estrutura=2&amp;id=14835.00000&amp;hr=1" TargetMode="External"/><Relationship Id="rId392" Type="http://schemas.openxmlformats.org/officeDocument/2006/relationships/hyperlink" Target="http://sistemagestioncalidad.ramajudicial.gov.co/ModeloCSJ/index.php?sesion=&amp;op=8&amp;sop=8.5.6&amp;id_estrutura=3&amp;id=14821.00000&amp;hr=1" TargetMode="External"/><Relationship Id="rId613" Type="http://schemas.openxmlformats.org/officeDocument/2006/relationships/hyperlink" Target="http://sistemagestioncalidad.ramajudicial.gov.co/ModeloCSJ/index.php?sesion=&amp;op=8&amp;sop=8.5.6&amp;id_estrutura=2&amp;id=15042.00000&amp;hr=1" TargetMode="External"/><Relationship Id="rId697" Type="http://schemas.openxmlformats.org/officeDocument/2006/relationships/hyperlink" Target="http://sistemagestioncalidad.ramajudicial.gov.co/ModeloCSJ/index.php?sesion=&amp;op=8&amp;sop=8.5.6&amp;id_estrutura=2&amp;id=15126.00000&amp;hr=1" TargetMode="External"/><Relationship Id="rId252" Type="http://schemas.openxmlformats.org/officeDocument/2006/relationships/hyperlink" Target="http://sistemagestioncalidad.ramajudicial.gov.co/ModeloCSJ/index.php?sesion=&amp;op=8&amp;sop=8.5.6&amp;id_estrutura=1&amp;id=14681.00000&amp;hr=1" TargetMode="External"/><Relationship Id="rId47" Type="http://schemas.openxmlformats.org/officeDocument/2006/relationships/hyperlink" Target="http://sistemagestioncalidad.ramajudicial.gov.co/ModeloCSJ/index.php?sesion=&amp;op=8&amp;sop=8.5.6&amp;id_estrutura=1&amp;id=14476.00000&amp;hr=1" TargetMode="External"/><Relationship Id="rId112" Type="http://schemas.openxmlformats.org/officeDocument/2006/relationships/hyperlink" Target="http://sistemagestioncalidad.ramajudicial.gov.co/ModeloCSJ/index.php?sesion=&amp;op=8&amp;sop=8.5.6&amp;id_estrutura=2&amp;id=14541.00000&amp;hr=1" TargetMode="External"/><Relationship Id="rId557" Type="http://schemas.openxmlformats.org/officeDocument/2006/relationships/hyperlink" Target="http://sistemagestioncalidad.ramajudicial.gov.co/ModeloCSJ/index.php?sesion=&amp;op=8&amp;sop=8.5.6&amp;id_estrutura=1&amp;id=14986.00000&amp;hr=1" TargetMode="External"/><Relationship Id="rId196" Type="http://schemas.openxmlformats.org/officeDocument/2006/relationships/hyperlink" Target="http://sistemagestioncalidad.ramajudicial.gov.co/ModeloCSJ/index.php?sesion=&amp;op=8&amp;sop=8.5.6&amp;id_estrutura=1&amp;id=14625.00000&amp;hr=1" TargetMode="External"/><Relationship Id="rId417" Type="http://schemas.openxmlformats.org/officeDocument/2006/relationships/hyperlink" Target="http://sistemagestioncalidad.ramajudicial.gov.co/ModeloCSJ/index.php?sesion=&amp;op=8&amp;sop=8.5.6&amp;id_estrutura=1&amp;id=14846.00000&amp;hr=1" TargetMode="External"/><Relationship Id="rId624" Type="http://schemas.openxmlformats.org/officeDocument/2006/relationships/hyperlink" Target="http://sistemagestioncalidad.ramajudicial.gov.co/ModeloCSJ/index.php?sesion=&amp;op=8&amp;sop=8.5.6&amp;id_estrutura=2&amp;id=15053.00000&amp;hr=1" TargetMode="External"/><Relationship Id="rId263" Type="http://schemas.openxmlformats.org/officeDocument/2006/relationships/hyperlink" Target="http://sistemagestioncalidad.ramajudicial.gov.co/ModeloCSJ/index.php?sesion=&amp;op=8&amp;sop=8.5.6&amp;id_estrutura=1&amp;id=14692.00000&amp;hr=1" TargetMode="External"/><Relationship Id="rId470" Type="http://schemas.openxmlformats.org/officeDocument/2006/relationships/hyperlink" Target="http://sistemagestioncalidad.ramajudicial.gov.co/ModeloCSJ/index.php?sesion=&amp;op=8&amp;sop=8.5.6&amp;id_estrutura=1&amp;id=14899.00000&amp;hr=1" TargetMode="External"/><Relationship Id="rId58" Type="http://schemas.openxmlformats.org/officeDocument/2006/relationships/hyperlink" Target="http://sistemagestioncalidad.ramajudicial.gov.co/ModeloCSJ/index.php?sesion=&amp;op=8&amp;sop=8.5.6&amp;id_estrutura=3&amp;id=14487.00000&amp;hr=1" TargetMode="External"/><Relationship Id="rId123" Type="http://schemas.openxmlformats.org/officeDocument/2006/relationships/hyperlink" Target="http://sistemagestioncalidad.ramajudicial.gov.co/ModeloCSJ/index.php?sesion=&amp;op=8&amp;sop=8.5.6&amp;id_estrutura=3&amp;id=14552.00000&amp;hr=1" TargetMode="External"/><Relationship Id="rId330" Type="http://schemas.openxmlformats.org/officeDocument/2006/relationships/hyperlink" Target="http://sistemagestioncalidad.ramajudicial.gov.co/ModeloCSJ/index.php?sesion=&amp;op=8&amp;sop=8.5.6&amp;id_estrutura=1&amp;id=14759.00000&amp;hr=1" TargetMode="External"/><Relationship Id="rId568" Type="http://schemas.openxmlformats.org/officeDocument/2006/relationships/hyperlink" Target="http://sistemagestioncalidad.ramajudicial.gov.co/ModeloCSJ/index.php?sesion=&amp;op=8&amp;sop=8.5.6&amp;id_estrutura=1&amp;id=14997.00000&amp;hr=1" TargetMode="External"/><Relationship Id="rId428" Type="http://schemas.openxmlformats.org/officeDocument/2006/relationships/hyperlink" Target="http://sistemagestioncalidad.ramajudicial.gov.co/ModeloCSJ/index.php?sesion=&amp;op=8&amp;sop=8.5.6&amp;id_estrutura=2&amp;id=14857.00000&amp;hr=1" TargetMode="External"/><Relationship Id="rId635" Type="http://schemas.openxmlformats.org/officeDocument/2006/relationships/hyperlink" Target="http://sistemagestioncalidad.ramajudicial.gov.co/ModeloCSJ/index.php?sesion=&amp;op=8&amp;sop=8.5.6&amp;id_estrutura=1&amp;id=15064.00000&amp;hr=1" TargetMode="External"/><Relationship Id="rId274" Type="http://schemas.openxmlformats.org/officeDocument/2006/relationships/hyperlink" Target="http://sistemagestioncalidad.ramajudicial.gov.co/ModeloCSJ/index.php?sesion=&amp;op=8&amp;sop=8.5.6&amp;id_estrutura=3&amp;id=14703.00000&amp;hr=1" TargetMode="External"/><Relationship Id="rId481" Type="http://schemas.openxmlformats.org/officeDocument/2006/relationships/hyperlink" Target="http://sistemagestioncalidad.ramajudicial.gov.co/ModeloCSJ/index.php?sesion=&amp;op=8&amp;sop=8.5.6&amp;id_estrutura=3&amp;id=14910.00000&amp;hr=1" TargetMode="External"/><Relationship Id="rId69" Type="http://schemas.openxmlformats.org/officeDocument/2006/relationships/hyperlink" Target="http://sistemagestioncalidad.ramajudicial.gov.co/ModeloCSJ/index.php?sesion=&amp;op=8&amp;sop=8.5.6&amp;id_estrutura=2&amp;id=14498.00000&amp;hr=1" TargetMode="External"/><Relationship Id="rId134" Type="http://schemas.openxmlformats.org/officeDocument/2006/relationships/hyperlink" Target="http://sistemagestioncalidad.ramajudicial.gov.co/ModeloCSJ/index.php?sesion=&amp;op=8&amp;sop=8.5.6&amp;id_estrutura=1&amp;id=14563.00000&amp;hr=1" TargetMode="External"/><Relationship Id="rId579" Type="http://schemas.openxmlformats.org/officeDocument/2006/relationships/hyperlink" Target="http://sistemagestioncalidad.ramajudicial.gov.co/ModeloCSJ/index.php?sesion=&amp;op=8&amp;sop=8.5.6&amp;id_estrutura=1&amp;id=15008.00000&amp;hr=1" TargetMode="External"/><Relationship Id="rId341" Type="http://schemas.openxmlformats.org/officeDocument/2006/relationships/hyperlink" Target="http://sistemagestioncalidad.ramajudicial.gov.co/ModeloCSJ/index.php?sesion=&amp;op=8&amp;sop=8.5.6&amp;id_estrutura=2&amp;id=14770.00000&amp;hr=1" TargetMode="External"/><Relationship Id="rId439" Type="http://schemas.openxmlformats.org/officeDocument/2006/relationships/hyperlink" Target="http://sistemagestioncalidad.ramajudicial.gov.co/ModeloCSJ/index.php?sesion=&amp;op=8&amp;sop=8.5.6&amp;id_estrutura=1&amp;id=14868.00000&amp;hr=1" TargetMode="External"/><Relationship Id="rId646" Type="http://schemas.openxmlformats.org/officeDocument/2006/relationships/hyperlink" Target="http://sistemagestioncalidad.ramajudicial.gov.co/ModeloCSJ/index.php?sesion=&amp;op=8&amp;sop=8.5.6&amp;id_estrutura=1&amp;id=15075.00000&amp;hr=1" TargetMode="External"/><Relationship Id="rId201" Type="http://schemas.openxmlformats.org/officeDocument/2006/relationships/hyperlink" Target="http://sistemagestioncalidad.ramajudicial.gov.co/ModeloCSJ/index.php?sesion=&amp;op=8&amp;sop=8.5.6&amp;id_estrutura=2&amp;id=14630.00000&amp;hr=1" TargetMode="External"/><Relationship Id="rId285" Type="http://schemas.openxmlformats.org/officeDocument/2006/relationships/hyperlink" Target="http://sistemagestioncalidad.ramajudicial.gov.co/ModeloCSJ/index.php?sesion=&amp;op=8&amp;sop=8.5.6&amp;id_estrutura=2&amp;id=14714.00000&amp;hr=1" TargetMode="External"/><Relationship Id="rId506" Type="http://schemas.openxmlformats.org/officeDocument/2006/relationships/hyperlink" Target="http://sistemagestioncalidad.ramajudicial.gov.co/ModeloCSJ/index.php?sesion=&amp;op=8&amp;sop=8.5.6&amp;id_estrutura=2&amp;id=14935.00000&amp;hr=1" TargetMode="External"/><Relationship Id="rId492" Type="http://schemas.openxmlformats.org/officeDocument/2006/relationships/hyperlink" Target="http://sistemagestioncalidad.ramajudicial.gov.co/ModeloCSJ/index.php?sesion=&amp;op=8&amp;sop=8.5.6&amp;id_estrutura=1&amp;id=14921.00000&amp;hr=1" TargetMode="External"/><Relationship Id="rId145" Type="http://schemas.openxmlformats.org/officeDocument/2006/relationships/hyperlink" Target="http://sistemagestioncalidad.ramajudicial.gov.co/ModeloCSJ/index.php?sesion=&amp;op=8&amp;sop=8.5.6&amp;id_estrutura=2&amp;id=14574.00000&amp;hr=1" TargetMode="External"/><Relationship Id="rId352" Type="http://schemas.openxmlformats.org/officeDocument/2006/relationships/hyperlink" Target="http://sistemagestioncalidad.ramajudicial.gov.co/ModeloCSJ/index.php?sesion=&amp;op=8&amp;sop=8.5.6&amp;id_estrutura=3&amp;id=14781.00000&amp;hr=1" TargetMode="External"/><Relationship Id="rId212" Type="http://schemas.openxmlformats.org/officeDocument/2006/relationships/hyperlink" Target="http://sistemagestioncalidad.ramajudicial.gov.co/ModeloCSJ/index.php?sesion=&amp;op=8&amp;sop=8.5.6&amp;id_estrutura=1&amp;id=14641.00000&amp;hr=1" TargetMode="External"/><Relationship Id="rId657" Type="http://schemas.openxmlformats.org/officeDocument/2006/relationships/hyperlink" Target="http://sistemagestioncalidad.ramajudicial.gov.co/ModeloCSJ/index.php?sesion=&amp;op=8&amp;sop=8.5.6&amp;id_estrutura=1&amp;id=15086.00000&amp;hr=1" TargetMode="External"/><Relationship Id="rId296" Type="http://schemas.openxmlformats.org/officeDocument/2006/relationships/hyperlink" Target="http://sistemagestioncalidad.ramajudicial.gov.co/ModeloCSJ/index.php?sesion=&amp;op=8&amp;sop=8.5.6&amp;id_estrutura=2&amp;id=14725.00000&amp;hr=1" TargetMode="External"/><Relationship Id="rId517" Type="http://schemas.openxmlformats.org/officeDocument/2006/relationships/hyperlink" Target="http://sistemagestioncalidad.ramajudicial.gov.co/ModeloCSJ/index.php?sesion=&amp;op=8&amp;sop=8.5.6&amp;id_estrutura=1&amp;id=14946.00000&amp;hr=1" TargetMode="External"/><Relationship Id="rId60" Type="http://schemas.openxmlformats.org/officeDocument/2006/relationships/hyperlink" Target="http://sistemagestioncalidad.ramajudicial.gov.co/ModeloCSJ/index.php?sesion=&amp;op=8&amp;sop=8.5.6&amp;id_estrutura=2&amp;id=14489.00000&amp;hr=1" TargetMode="External"/><Relationship Id="rId156" Type="http://schemas.openxmlformats.org/officeDocument/2006/relationships/hyperlink" Target="http://sistemagestioncalidad.ramajudicial.gov.co/ModeloCSJ/index.php?sesion=&amp;op=8&amp;sop=8.5.6&amp;id_estrutura=1&amp;id=14585.00000&amp;hr=1" TargetMode="External"/><Relationship Id="rId363" Type="http://schemas.openxmlformats.org/officeDocument/2006/relationships/hyperlink" Target="http://sistemagestioncalidad.ramajudicial.gov.co/ModeloCSJ/index.php?sesion=&amp;op=8&amp;sop=8.5.6&amp;id_estrutura=2&amp;id=14792.00000&amp;hr=1" TargetMode="External"/><Relationship Id="rId570" Type="http://schemas.openxmlformats.org/officeDocument/2006/relationships/hyperlink" Target="http://sistemagestioncalidad.ramajudicial.gov.co/ModeloCSJ/index.php?sesion=&amp;op=8&amp;sop=8.5.6&amp;id_estrutura=3&amp;id=14999.00000&amp;hr=1" TargetMode="External"/><Relationship Id="rId223" Type="http://schemas.openxmlformats.org/officeDocument/2006/relationships/hyperlink" Target="http://sistemagestioncalidad.ramajudicial.gov.co/ModeloCSJ/index.php?sesion=&amp;op=8&amp;sop=8.5.6&amp;id_estrutura=1&amp;id=14652.00000&amp;hr=1" TargetMode="External"/><Relationship Id="rId430" Type="http://schemas.openxmlformats.org/officeDocument/2006/relationships/hyperlink" Target="http://sistemagestioncalidad.ramajudicial.gov.co/ModeloCSJ/index.php?sesion=&amp;op=8&amp;sop=8.5.6&amp;id_estrutura=1&amp;id=14859.00000&amp;hr=1" TargetMode="External"/><Relationship Id="rId668" Type="http://schemas.openxmlformats.org/officeDocument/2006/relationships/hyperlink" Target="http://sistemagestioncalidad.ramajudicial.gov.co/ModeloCSJ/index.php?sesion=&amp;op=8&amp;sop=8.5.6&amp;id_estrutura=2&amp;id=15097.00000&amp;hr=1" TargetMode="External"/><Relationship Id="rId18" Type="http://schemas.openxmlformats.org/officeDocument/2006/relationships/hyperlink" Target="http://sistemagestioncalidad.ramajudicial.gov.co/ModeloCSJ/index.php?sesion=&amp;op=8&amp;sop=8.5.6&amp;id_estrutura=2&amp;id=14447.00000&amp;hr=1" TargetMode="External"/><Relationship Id="rId265" Type="http://schemas.openxmlformats.org/officeDocument/2006/relationships/hyperlink" Target="http://sistemagestioncalidad.ramajudicial.gov.co/ModeloCSJ/index.php?sesion=&amp;op=8&amp;sop=8.5.6&amp;id_estrutura=2&amp;id=14694.00000&amp;hr=1" TargetMode="External"/><Relationship Id="rId472" Type="http://schemas.openxmlformats.org/officeDocument/2006/relationships/hyperlink" Target="http://sistemagestioncalidad.ramajudicial.gov.co/ModeloCSJ/index.php?sesion=&amp;op=8&amp;sop=8.5.6&amp;id_estrutura=1&amp;id=14901.00000&amp;hr=1" TargetMode="External"/><Relationship Id="rId528" Type="http://schemas.openxmlformats.org/officeDocument/2006/relationships/hyperlink" Target="http://sistemagestioncalidad.ramajudicial.gov.co/ModeloCSJ/index.php?sesion=&amp;op=8&amp;sop=8.5.6&amp;id_estrutura=2&amp;id=14957.00000&amp;hr=1" TargetMode="External"/><Relationship Id="rId125" Type="http://schemas.openxmlformats.org/officeDocument/2006/relationships/hyperlink" Target="http://sistemagestioncalidad.ramajudicial.gov.co/ModeloCSJ/index.php?sesion=&amp;op=8&amp;sop=8.5.6&amp;id_estrutura=1&amp;id=14554.00000&amp;hr=1" TargetMode="External"/><Relationship Id="rId167" Type="http://schemas.openxmlformats.org/officeDocument/2006/relationships/hyperlink" Target="http://sistemagestioncalidad.ramajudicial.gov.co/ModeloCSJ/index.php?sesion=&amp;op=8&amp;sop=8.5.6&amp;id_estrutura=1&amp;id=14596.00000&amp;hr=1" TargetMode="External"/><Relationship Id="rId332" Type="http://schemas.openxmlformats.org/officeDocument/2006/relationships/hyperlink" Target="http://sistemagestioncalidad.ramajudicial.gov.co/ModeloCSJ/index.php?sesion=&amp;op=8&amp;sop=8.5.6&amp;id_estrutura=2&amp;id=14761.00000&amp;hr=1" TargetMode="External"/><Relationship Id="rId374" Type="http://schemas.openxmlformats.org/officeDocument/2006/relationships/hyperlink" Target="http://sistemagestioncalidad.ramajudicial.gov.co/ModeloCSJ/index.php?sesion=&amp;op=8&amp;sop=8.5.6&amp;id_estrutura=1&amp;id=14803.00000&amp;hr=1" TargetMode="External"/><Relationship Id="rId581" Type="http://schemas.openxmlformats.org/officeDocument/2006/relationships/hyperlink" Target="http://sistemagestioncalidad.ramajudicial.gov.co/ModeloCSJ/index.php?sesion=&amp;op=8&amp;sop=8.5.6&amp;id_estrutura=1&amp;id=15010.00000&amp;hr=1" TargetMode="External"/><Relationship Id="rId71" Type="http://schemas.openxmlformats.org/officeDocument/2006/relationships/hyperlink" Target="http://sistemagestioncalidad.ramajudicial.gov.co/ModeloCSJ/index.php?sesion=&amp;op=8&amp;sop=8.5.6&amp;id_estrutura=1&amp;id=14500.00000&amp;hr=1" TargetMode="External"/><Relationship Id="rId234" Type="http://schemas.openxmlformats.org/officeDocument/2006/relationships/hyperlink" Target="http://sistemagestioncalidad.ramajudicial.gov.co/ModeloCSJ/index.php?sesion=&amp;op=8&amp;sop=8.5.6&amp;id_estrutura=2&amp;id=14663.00000&amp;hr=1" TargetMode="External"/><Relationship Id="rId637" Type="http://schemas.openxmlformats.org/officeDocument/2006/relationships/hyperlink" Target="http://sistemagestioncalidad.ramajudicial.gov.co/ModeloCSJ/index.php?sesion=&amp;op=8&amp;sop=8.5.6&amp;id_estrutura=2&amp;id=15066.00000&amp;hr=1" TargetMode="External"/><Relationship Id="rId679" Type="http://schemas.openxmlformats.org/officeDocument/2006/relationships/hyperlink" Target="http://sistemagestioncalidad.ramajudicial.gov.co/ModeloCSJ/index.php?sesion=&amp;op=8&amp;sop=8.5.6&amp;id_estrutura=2&amp;id=15108.00000&amp;hr=1" TargetMode="External"/><Relationship Id="rId2" Type="http://schemas.openxmlformats.org/officeDocument/2006/relationships/hyperlink" Target="http://sistemagestioncalidad.ramajudicial.gov.co/ModeloCSJ/index.php?sesion=&amp;op=8&amp;sop=8.5.6&amp;id_estrutura=1&amp;id=14431.00000&amp;hr=1" TargetMode="External"/><Relationship Id="rId29" Type="http://schemas.openxmlformats.org/officeDocument/2006/relationships/hyperlink" Target="http://sistemagestioncalidad.ramajudicial.gov.co/ModeloCSJ/index.php?sesion=&amp;op=8&amp;sop=8.5.6&amp;id_estrutura=1&amp;id=14458.00000&amp;hr=1" TargetMode="External"/><Relationship Id="rId276" Type="http://schemas.openxmlformats.org/officeDocument/2006/relationships/hyperlink" Target="http://sistemagestioncalidad.ramajudicial.gov.co/ModeloCSJ/index.php?sesion=&amp;op=8&amp;sop=8.5.6&amp;id_estrutura=2&amp;id=14705.00000&amp;hr=1" TargetMode="External"/><Relationship Id="rId441" Type="http://schemas.openxmlformats.org/officeDocument/2006/relationships/hyperlink" Target="http://sistemagestioncalidad.ramajudicial.gov.co/ModeloCSJ/index.php?sesion=&amp;op=8&amp;sop=8.5.6&amp;id_estrutura=1&amp;id=14870.00000&amp;hr=1" TargetMode="External"/><Relationship Id="rId483" Type="http://schemas.openxmlformats.org/officeDocument/2006/relationships/hyperlink" Target="http://sistemagestioncalidad.ramajudicial.gov.co/ModeloCSJ/index.php?sesion=&amp;op=8&amp;sop=8.5.6&amp;id_estrutura=1&amp;id=14912.00000&amp;hr=1" TargetMode="External"/><Relationship Id="rId539" Type="http://schemas.openxmlformats.org/officeDocument/2006/relationships/hyperlink" Target="http://sistemagestioncalidad.ramajudicial.gov.co/ModeloCSJ/index.php?sesion=&amp;op=8&amp;sop=8.5.6&amp;id_estrutura=1&amp;id=14968.00000&amp;hr=1" TargetMode="External"/><Relationship Id="rId690" Type="http://schemas.openxmlformats.org/officeDocument/2006/relationships/hyperlink" Target="http://sistemagestioncalidad.ramajudicial.gov.co/ModeloCSJ/index.php?sesion=&amp;op=8&amp;sop=8.5.6&amp;id_estrutura=2&amp;id=15119.00000&amp;hr=1" TargetMode="External"/><Relationship Id="rId40" Type="http://schemas.openxmlformats.org/officeDocument/2006/relationships/hyperlink" Target="http://sistemagestioncalidad.ramajudicial.gov.co/ModeloCSJ/index.php?sesion=&amp;op=8&amp;sop=8.5.6&amp;id_estrutura=2&amp;id=14469.00000&amp;hr=1" TargetMode="External"/><Relationship Id="rId136" Type="http://schemas.openxmlformats.org/officeDocument/2006/relationships/hyperlink" Target="http://sistemagestioncalidad.ramajudicial.gov.co/ModeloCSJ/index.php?sesion=&amp;op=8&amp;sop=8.5.6&amp;id_estrutura=2&amp;id=14565.00000&amp;hr=1" TargetMode="External"/><Relationship Id="rId178" Type="http://schemas.openxmlformats.org/officeDocument/2006/relationships/hyperlink" Target="http://sistemagestioncalidad.ramajudicial.gov.co/ModeloCSJ/index.php?sesion=&amp;op=8&amp;sop=8.5.6&amp;id_estrutura=1&amp;id=14607.00000&amp;hr=1" TargetMode="External"/><Relationship Id="rId301" Type="http://schemas.openxmlformats.org/officeDocument/2006/relationships/hyperlink" Target="http://sistemagestioncalidad.ramajudicial.gov.co/ModeloCSJ/index.php?sesion=&amp;op=8&amp;sop=8.5.6&amp;id_estrutura=3&amp;id=14730.00000&amp;hr=1" TargetMode="External"/><Relationship Id="rId343" Type="http://schemas.openxmlformats.org/officeDocument/2006/relationships/hyperlink" Target="http://sistemagestioncalidad.ramajudicial.gov.co/ModeloCSJ/index.php?sesion=&amp;op=8&amp;sop=8.5.6&amp;id_estrutura=1&amp;id=14772.00000&amp;hr=1" TargetMode="External"/><Relationship Id="rId550" Type="http://schemas.openxmlformats.org/officeDocument/2006/relationships/hyperlink" Target="http://sistemagestioncalidad.ramajudicial.gov.co/ModeloCSJ/index.php?sesion=&amp;op=8&amp;sop=8.5.6&amp;id_estrutura=1&amp;id=14979.00000&amp;hr=1" TargetMode="External"/><Relationship Id="rId82" Type="http://schemas.openxmlformats.org/officeDocument/2006/relationships/hyperlink" Target="http://sistemagestioncalidad.ramajudicial.gov.co/ModeloCSJ/index.php?sesion=&amp;op=8&amp;sop=8.5.6&amp;id_estrutura=1&amp;id=14511.00000&amp;hr=1" TargetMode="External"/><Relationship Id="rId203" Type="http://schemas.openxmlformats.org/officeDocument/2006/relationships/hyperlink" Target="http://sistemagestioncalidad.ramajudicial.gov.co/ModeloCSJ/index.php?sesion=&amp;op=8&amp;sop=8.5.6&amp;id_estrutura=1&amp;id=14632.00000&amp;hr=1" TargetMode="External"/><Relationship Id="rId385" Type="http://schemas.openxmlformats.org/officeDocument/2006/relationships/hyperlink" Target="http://sistemagestioncalidad.ramajudicial.gov.co/ModeloCSJ/index.php?sesion=&amp;op=8&amp;sop=8.5.6&amp;id_estrutura=2&amp;id=14814.00000&amp;hr=1" TargetMode="External"/><Relationship Id="rId592" Type="http://schemas.openxmlformats.org/officeDocument/2006/relationships/hyperlink" Target="http://sistemagestioncalidad.ramajudicial.gov.co/ModeloCSJ/index.php?sesion=&amp;op=8&amp;sop=8.5.6&amp;id_estrutura=2&amp;id=15021.00000&amp;hr=1" TargetMode="External"/><Relationship Id="rId606" Type="http://schemas.openxmlformats.org/officeDocument/2006/relationships/hyperlink" Target="http://sistemagestioncalidad.ramajudicial.gov.co/ModeloCSJ/index.php?sesion=&amp;op=8&amp;sop=8.5.6&amp;id_estrutura=1&amp;id=15035.00000&amp;hr=1" TargetMode="External"/><Relationship Id="rId648" Type="http://schemas.openxmlformats.org/officeDocument/2006/relationships/hyperlink" Target="http://sistemagestioncalidad.ramajudicial.gov.co/ModeloCSJ/index.php?sesion=&amp;op=8&amp;sop=8.5.6&amp;id_estrutura=1&amp;id=15077.00000&amp;hr=1" TargetMode="External"/><Relationship Id="rId245" Type="http://schemas.openxmlformats.org/officeDocument/2006/relationships/hyperlink" Target="http://sistemagestioncalidad.ramajudicial.gov.co/ModeloCSJ/index.php?sesion=&amp;op=8&amp;sop=8.5.6&amp;id_estrutura=3&amp;id=14674.00000&amp;hr=1" TargetMode="External"/><Relationship Id="rId287" Type="http://schemas.openxmlformats.org/officeDocument/2006/relationships/hyperlink" Target="http://sistemagestioncalidad.ramajudicial.gov.co/ModeloCSJ/index.php?sesion=&amp;op=8&amp;sop=8.5.6&amp;id_estrutura=1&amp;id=14716.00000&amp;hr=1" TargetMode="External"/><Relationship Id="rId410" Type="http://schemas.openxmlformats.org/officeDocument/2006/relationships/hyperlink" Target="http://sistemagestioncalidad.ramajudicial.gov.co/ModeloCSJ/index.php?sesion=&amp;op=8&amp;sop=8.5.6&amp;id_estrutura=2&amp;id=14839.00000&amp;hr=1" TargetMode="External"/><Relationship Id="rId452" Type="http://schemas.openxmlformats.org/officeDocument/2006/relationships/hyperlink" Target="http://sistemagestioncalidad.ramajudicial.gov.co/ModeloCSJ/index.php?sesion=&amp;op=8&amp;sop=8.5.6&amp;id_estrutura=3&amp;id=14881.00000&amp;hr=1" TargetMode="External"/><Relationship Id="rId494" Type="http://schemas.openxmlformats.org/officeDocument/2006/relationships/hyperlink" Target="http://sistemagestioncalidad.ramajudicial.gov.co/ModeloCSJ/index.php?sesion=&amp;op=8&amp;sop=8.5.6&amp;id_estrutura=1&amp;id=14923.00000&amp;hr=1" TargetMode="External"/><Relationship Id="rId508" Type="http://schemas.openxmlformats.org/officeDocument/2006/relationships/hyperlink" Target="http://sistemagestioncalidad.ramajudicial.gov.co/ModeloCSJ/index.php?sesion=&amp;op=8&amp;sop=8.5.6&amp;id_estrutura=3&amp;id=14937.00000&amp;hr=1" TargetMode="External"/><Relationship Id="rId105" Type="http://schemas.openxmlformats.org/officeDocument/2006/relationships/hyperlink" Target="http://sistemagestioncalidad.ramajudicial.gov.co/ModeloCSJ/index.php?sesion=&amp;op=8&amp;sop=8.5.6&amp;id_estrutura=3&amp;id=14534.00000&amp;hr=1" TargetMode="External"/><Relationship Id="rId147" Type="http://schemas.openxmlformats.org/officeDocument/2006/relationships/hyperlink" Target="http://sistemagestioncalidad.ramajudicial.gov.co/ModeloCSJ/index.php?sesion=&amp;op=8&amp;sop=8.5.6&amp;id_estrutura=1&amp;id=14576.00000&amp;hr=1" TargetMode="External"/><Relationship Id="rId312" Type="http://schemas.openxmlformats.org/officeDocument/2006/relationships/hyperlink" Target="http://sistemagestioncalidad.ramajudicial.gov.co/ModeloCSJ/index.php?sesion=&amp;op=8&amp;sop=8.5.6&amp;id_estrutura=1&amp;id=14741.00000&amp;hr=1" TargetMode="External"/><Relationship Id="rId354" Type="http://schemas.openxmlformats.org/officeDocument/2006/relationships/hyperlink" Target="http://sistemagestioncalidad.ramajudicial.gov.co/ModeloCSJ/index.php?sesion=&amp;op=8&amp;sop=8.5.6&amp;id_estrutura=1&amp;id=14783.00000&amp;hr=1" TargetMode="External"/><Relationship Id="rId51" Type="http://schemas.openxmlformats.org/officeDocument/2006/relationships/hyperlink" Target="http://sistemagestioncalidad.ramajudicial.gov.co/ModeloCSJ/index.php?sesion=&amp;op=8&amp;sop=8.5.6&amp;id_estrutura=1&amp;id=14480.00000&amp;hr=1" TargetMode="External"/><Relationship Id="rId93" Type="http://schemas.openxmlformats.org/officeDocument/2006/relationships/hyperlink" Target="http://sistemagestioncalidad.ramajudicial.gov.co/ModeloCSJ/index.php?sesion=&amp;op=8&amp;sop=8.5.6&amp;id_estrutura=1&amp;id=14522.00000&amp;hr=1" TargetMode="External"/><Relationship Id="rId189" Type="http://schemas.openxmlformats.org/officeDocument/2006/relationships/hyperlink" Target="http://sistemagestioncalidad.ramajudicial.gov.co/ModeloCSJ/index.php?sesion=&amp;op=8&amp;sop=8.5.6&amp;id_estrutura=1&amp;id=14618.00000&amp;hr=1" TargetMode="External"/><Relationship Id="rId396" Type="http://schemas.openxmlformats.org/officeDocument/2006/relationships/hyperlink" Target="http://sistemagestioncalidad.ramajudicial.gov.co/ModeloCSJ/index.php?sesion=&amp;op=8&amp;sop=8.5.6&amp;id_estrutura=1&amp;id=14825.00000&amp;hr=1" TargetMode="External"/><Relationship Id="rId561" Type="http://schemas.openxmlformats.org/officeDocument/2006/relationships/hyperlink" Target="http://sistemagestioncalidad.ramajudicial.gov.co/ModeloCSJ/index.php?sesion=&amp;op=8&amp;sop=8.5.6&amp;id_estrutura=1&amp;id=14990.00000&amp;hr=1" TargetMode="External"/><Relationship Id="rId617" Type="http://schemas.openxmlformats.org/officeDocument/2006/relationships/hyperlink" Target="http://sistemagestioncalidad.ramajudicial.gov.co/ModeloCSJ/index.php?sesion=&amp;op=8&amp;sop=8.5.6&amp;id_estrutura=1&amp;id=15046.00000&amp;hr=1" TargetMode="External"/><Relationship Id="rId659" Type="http://schemas.openxmlformats.org/officeDocument/2006/relationships/hyperlink" Target="http://sistemagestioncalidad.ramajudicial.gov.co/ModeloCSJ/index.php?sesion=&amp;op=8&amp;sop=8.5.6&amp;id_estrutura=1&amp;id=15088.00000&amp;hr=1" TargetMode="External"/><Relationship Id="rId214" Type="http://schemas.openxmlformats.org/officeDocument/2006/relationships/hyperlink" Target="http://sistemagestioncalidad.ramajudicial.gov.co/ModeloCSJ/index.php?sesion=&amp;op=8&amp;sop=8.5.6&amp;id_estrutura=1&amp;id=14643.00000&amp;hr=1" TargetMode="External"/><Relationship Id="rId256" Type="http://schemas.openxmlformats.org/officeDocument/2006/relationships/hyperlink" Target="http://sistemagestioncalidad.ramajudicial.gov.co/ModeloCSJ/index.php?sesion=&amp;op=8&amp;sop=8.5.6&amp;id_estrutura=1&amp;id=14685.00000&amp;hr=1" TargetMode="External"/><Relationship Id="rId298" Type="http://schemas.openxmlformats.org/officeDocument/2006/relationships/hyperlink" Target="http://sistemagestioncalidad.ramajudicial.gov.co/ModeloCSJ/index.php?sesion=&amp;op=8&amp;sop=8.5.6&amp;id_estrutura=2&amp;id=14727.00000&amp;hr=1" TargetMode="External"/><Relationship Id="rId421" Type="http://schemas.openxmlformats.org/officeDocument/2006/relationships/hyperlink" Target="http://sistemagestioncalidad.ramajudicial.gov.co/ModeloCSJ/index.php?sesion=&amp;op=8&amp;sop=8.5.6&amp;id_estrutura=2&amp;id=14850.00000&amp;hr=1" TargetMode="External"/><Relationship Id="rId463" Type="http://schemas.openxmlformats.org/officeDocument/2006/relationships/hyperlink" Target="http://sistemagestioncalidad.ramajudicial.gov.co/ModeloCSJ/index.php?sesion=&amp;op=8&amp;sop=8.5.6&amp;id_estrutura=3&amp;id=14892.00000&amp;hr=1" TargetMode="External"/><Relationship Id="rId519" Type="http://schemas.openxmlformats.org/officeDocument/2006/relationships/hyperlink" Target="http://sistemagestioncalidad.ramajudicial.gov.co/ModeloCSJ/index.php?sesion=&amp;op=8&amp;sop=8.5.6&amp;id_estrutura=1&amp;id=14948.00000&amp;hr=1" TargetMode="External"/><Relationship Id="rId670" Type="http://schemas.openxmlformats.org/officeDocument/2006/relationships/hyperlink" Target="http://sistemagestioncalidad.ramajudicial.gov.co/ModeloCSJ/index.php?sesion=&amp;op=8&amp;sop=8.5.6&amp;id_estrutura=1&amp;id=15099.00000&amp;hr=1" TargetMode="External"/><Relationship Id="rId116" Type="http://schemas.openxmlformats.org/officeDocument/2006/relationships/hyperlink" Target="http://sistemagestioncalidad.ramajudicial.gov.co/ModeloCSJ/index.php?sesion=&amp;op=8&amp;sop=8.5.6&amp;id_estrutura=2&amp;id=14545.00000&amp;hr=1" TargetMode="External"/><Relationship Id="rId158" Type="http://schemas.openxmlformats.org/officeDocument/2006/relationships/hyperlink" Target="http://sistemagestioncalidad.ramajudicial.gov.co/ModeloCSJ/index.php?sesion=&amp;op=8&amp;sop=8.5.6&amp;id_estrutura=1&amp;id=14587.00000&amp;hr=1" TargetMode="External"/><Relationship Id="rId323" Type="http://schemas.openxmlformats.org/officeDocument/2006/relationships/hyperlink" Target="http://sistemagestioncalidad.ramajudicial.gov.co/ModeloCSJ/index.php?sesion=&amp;op=8&amp;sop=8.5.6&amp;id_estrutura=3&amp;id=14752.00000&amp;hr=1" TargetMode="External"/><Relationship Id="rId530" Type="http://schemas.openxmlformats.org/officeDocument/2006/relationships/hyperlink" Target="http://sistemagestioncalidad.ramajudicial.gov.co/ModeloCSJ/index.php?sesion=&amp;op=8&amp;sop=8.5.6&amp;id_estrutura=1&amp;id=14959.00000&amp;hr=1" TargetMode="External"/><Relationship Id="rId20" Type="http://schemas.openxmlformats.org/officeDocument/2006/relationships/hyperlink" Target="http://sistemagestioncalidad.ramajudicial.gov.co/ModeloCSJ/index.php?sesion=&amp;op=8&amp;sop=8.5.6&amp;id_estrutura=1&amp;id=14449.00000&amp;hr=1" TargetMode="External"/><Relationship Id="rId62" Type="http://schemas.openxmlformats.org/officeDocument/2006/relationships/hyperlink" Target="http://sistemagestioncalidad.ramajudicial.gov.co/ModeloCSJ/index.php?sesion=&amp;op=8&amp;sop=8.5.6&amp;id_estrutura=1&amp;id=14491.00000&amp;hr=1" TargetMode="External"/><Relationship Id="rId365" Type="http://schemas.openxmlformats.org/officeDocument/2006/relationships/hyperlink" Target="http://sistemagestioncalidad.ramajudicial.gov.co/ModeloCSJ/index.php?sesion=&amp;op=8&amp;sop=8.5.6&amp;id_estrutura=2&amp;id=14794.00000&amp;hr=1" TargetMode="External"/><Relationship Id="rId572" Type="http://schemas.openxmlformats.org/officeDocument/2006/relationships/hyperlink" Target="http://sistemagestioncalidad.ramajudicial.gov.co/ModeloCSJ/index.php?sesion=&amp;op=8&amp;sop=8.5.6&amp;id_estrutura=1&amp;id=15001.00000&amp;hr=1" TargetMode="External"/><Relationship Id="rId628" Type="http://schemas.openxmlformats.org/officeDocument/2006/relationships/hyperlink" Target="http://sistemagestioncalidad.ramajudicial.gov.co/ModeloCSJ/index.php?sesion=&amp;op=8&amp;sop=8.5.6&amp;id_estrutura=1&amp;id=15057.00000&amp;hr=1" TargetMode="External"/><Relationship Id="rId225" Type="http://schemas.openxmlformats.org/officeDocument/2006/relationships/hyperlink" Target="http://sistemagestioncalidad.ramajudicial.gov.co/ModeloCSJ/index.php?sesion=&amp;op=8&amp;sop=8.5.6&amp;id_estrutura=2&amp;id=14654.00000&amp;hr=1" TargetMode="External"/><Relationship Id="rId267" Type="http://schemas.openxmlformats.org/officeDocument/2006/relationships/hyperlink" Target="http://sistemagestioncalidad.ramajudicial.gov.co/ModeloCSJ/index.php?sesion=&amp;op=8&amp;sop=8.5.6&amp;id_estrutura=2&amp;id=14696.00000&amp;hr=1" TargetMode="External"/><Relationship Id="rId432" Type="http://schemas.openxmlformats.org/officeDocument/2006/relationships/hyperlink" Target="http://sistemagestioncalidad.ramajudicial.gov.co/ModeloCSJ/index.php?sesion=&amp;op=8&amp;sop=8.5.6&amp;id_estrutura=3&amp;id=14861.00000&amp;hr=1" TargetMode="External"/><Relationship Id="rId474" Type="http://schemas.openxmlformats.org/officeDocument/2006/relationships/hyperlink" Target="http://sistemagestioncalidad.ramajudicial.gov.co/ModeloCSJ/index.php?sesion=&amp;op=8&amp;sop=8.5.6&amp;id_estrutura=2&amp;id=14903.00000&amp;hr=1" TargetMode="External"/><Relationship Id="rId127" Type="http://schemas.openxmlformats.org/officeDocument/2006/relationships/hyperlink" Target="http://sistemagestioncalidad.ramajudicial.gov.co/ModeloCSJ/index.php?sesion=&amp;op=8&amp;sop=8.5.6&amp;id_estrutura=1&amp;id=14556.00000&amp;hr=1" TargetMode="External"/><Relationship Id="rId681" Type="http://schemas.openxmlformats.org/officeDocument/2006/relationships/hyperlink" Target="http://sistemagestioncalidad.ramajudicial.gov.co/ModeloCSJ/index.php?sesion=&amp;op=8&amp;sop=8.5.6&amp;id_estrutura=1&amp;id=15110.00000&amp;hr=1" TargetMode="External"/><Relationship Id="rId31" Type="http://schemas.openxmlformats.org/officeDocument/2006/relationships/hyperlink" Target="http://sistemagestioncalidad.ramajudicial.gov.co/ModeloCSJ/index.php?sesion=&amp;op=8&amp;sop=8.5.6&amp;id_estrutura=1&amp;id=14460.00000&amp;hr=1" TargetMode="External"/><Relationship Id="rId73" Type="http://schemas.openxmlformats.org/officeDocument/2006/relationships/hyperlink" Target="http://sistemagestioncalidad.ramajudicial.gov.co/ModeloCSJ/index.php?sesion=&amp;op=8&amp;sop=8.5.6&amp;id_estrutura=1&amp;id=14502.00000&amp;hr=1" TargetMode="External"/><Relationship Id="rId169" Type="http://schemas.openxmlformats.org/officeDocument/2006/relationships/hyperlink" Target="http://sistemagestioncalidad.ramajudicial.gov.co/ModeloCSJ/index.php?sesion=&amp;op=8&amp;sop=8.5.6&amp;id_estrutura=1&amp;id=14598.00000&amp;hr=1" TargetMode="External"/><Relationship Id="rId334" Type="http://schemas.openxmlformats.org/officeDocument/2006/relationships/hyperlink" Target="http://sistemagestioncalidad.ramajudicial.gov.co/ModeloCSJ/index.php?sesion=&amp;op=8&amp;sop=8.5.6&amp;id_estrutura=3&amp;id=14763.00000&amp;hr=1" TargetMode="External"/><Relationship Id="rId376" Type="http://schemas.openxmlformats.org/officeDocument/2006/relationships/hyperlink" Target="http://sistemagestioncalidad.ramajudicial.gov.co/ModeloCSJ/index.php?sesion=&amp;op=8&amp;sop=8.5.6&amp;id_estrutura=1&amp;id=14805.00000&amp;hr=1" TargetMode="External"/><Relationship Id="rId541" Type="http://schemas.openxmlformats.org/officeDocument/2006/relationships/hyperlink" Target="http://sistemagestioncalidad.ramajudicial.gov.co/ModeloCSJ/index.php?sesion=&amp;op=8&amp;sop=8.5.6&amp;id_estrutura=3&amp;id=14970.00000&amp;hr=1" TargetMode="External"/><Relationship Id="rId583" Type="http://schemas.openxmlformats.org/officeDocument/2006/relationships/hyperlink" Target="http://sistemagestioncalidad.ramajudicial.gov.co/ModeloCSJ/index.php?sesion=&amp;op=8&amp;sop=8.5.6&amp;id_estrutura=3&amp;id=15012.00000&amp;hr=1" TargetMode="External"/><Relationship Id="rId639" Type="http://schemas.openxmlformats.org/officeDocument/2006/relationships/hyperlink" Target="http://sistemagestioncalidad.ramajudicial.gov.co/ModeloCSJ/index.php?sesion=&amp;op=8&amp;sop=8.5.6&amp;id_estrutura=1&amp;id=15068.00000&amp;hr=1" TargetMode="External"/><Relationship Id="rId4" Type="http://schemas.openxmlformats.org/officeDocument/2006/relationships/hyperlink" Target="http://sistemagestioncalidad.ramajudicial.gov.co/ModeloCSJ/index.php?sesion=&amp;op=8&amp;sop=8.5.6&amp;id_estrutura=1&amp;id=14433.00000&amp;hr=1" TargetMode="External"/><Relationship Id="rId180" Type="http://schemas.openxmlformats.org/officeDocument/2006/relationships/hyperlink" Target="http://sistemagestioncalidad.ramajudicial.gov.co/ModeloCSJ/index.php?sesion=&amp;op=8&amp;sop=8.5.6&amp;id_estrutura=1&amp;id=14609.00000&amp;hr=1" TargetMode="External"/><Relationship Id="rId236" Type="http://schemas.openxmlformats.org/officeDocument/2006/relationships/hyperlink" Target="http://sistemagestioncalidad.ramajudicial.gov.co/ModeloCSJ/index.php?sesion=&amp;op=8&amp;sop=8.5.6&amp;id_estrutura=1&amp;id=14665.00000&amp;hr=1" TargetMode="External"/><Relationship Id="rId278" Type="http://schemas.openxmlformats.org/officeDocument/2006/relationships/hyperlink" Target="http://sistemagestioncalidad.ramajudicial.gov.co/ModeloCSJ/index.php?sesion=&amp;op=8&amp;sop=8.5.6&amp;id_estrutura=2&amp;id=14707.00000&amp;hr=1" TargetMode="External"/><Relationship Id="rId401" Type="http://schemas.openxmlformats.org/officeDocument/2006/relationships/hyperlink" Target="http://sistemagestioncalidad.ramajudicial.gov.co/ModeloCSJ/index.php?sesion=&amp;op=8&amp;sop=8.5.6&amp;id_estrutura=1&amp;id=14830.00000&amp;hr=1" TargetMode="External"/><Relationship Id="rId443" Type="http://schemas.openxmlformats.org/officeDocument/2006/relationships/hyperlink" Target="http://sistemagestioncalidad.ramajudicial.gov.co/ModeloCSJ/index.php?sesion=&amp;op=8&amp;sop=8.5.6&amp;id_estrutura=3&amp;id=14872.00000&amp;hr=1" TargetMode="External"/><Relationship Id="rId650" Type="http://schemas.openxmlformats.org/officeDocument/2006/relationships/hyperlink" Target="http://sistemagestioncalidad.ramajudicial.gov.co/ModeloCSJ/index.php?sesion=&amp;op=8&amp;sop=8.5.6&amp;id_estrutura=1&amp;id=15079.00000&amp;hr=1" TargetMode="External"/><Relationship Id="rId303" Type="http://schemas.openxmlformats.org/officeDocument/2006/relationships/hyperlink" Target="http://sistemagestioncalidad.ramajudicial.gov.co/ModeloCSJ/index.php?sesion=&amp;op=8&amp;sop=8.5.6&amp;id_estrutura=3&amp;id=14732.00000&amp;hr=1" TargetMode="External"/><Relationship Id="rId485" Type="http://schemas.openxmlformats.org/officeDocument/2006/relationships/hyperlink" Target="http://sistemagestioncalidad.ramajudicial.gov.co/ModeloCSJ/index.php?sesion=&amp;op=8&amp;sop=8.5.6&amp;id_estrutura=1&amp;id=14914.00000&amp;hr=1" TargetMode="External"/><Relationship Id="rId692" Type="http://schemas.openxmlformats.org/officeDocument/2006/relationships/hyperlink" Target="http://sistemagestioncalidad.ramajudicial.gov.co/ModeloCSJ/index.php?sesion=&amp;op=8&amp;sop=8.5.6&amp;id_estrutura=3&amp;id=15121.00000&amp;hr=1" TargetMode="External"/><Relationship Id="rId42" Type="http://schemas.openxmlformats.org/officeDocument/2006/relationships/hyperlink" Target="http://sistemagestioncalidad.ramajudicial.gov.co/ModeloCSJ/index.php?sesion=&amp;op=8&amp;sop=8.5.6&amp;id_estrutura=1&amp;id=14471.00000&amp;hr=1" TargetMode="External"/><Relationship Id="rId84" Type="http://schemas.openxmlformats.org/officeDocument/2006/relationships/hyperlink" Target="http://sistemagestioncalidad.ramajudicial.gov.co/ModeloCSJ/index.php?sesion=&amp;op=8&amp;sop=8.5.6&amp;id_estrutura=1&amp;id=14513.00000&amp;hr=1" TargetMode="External"/><Relationship Id="rId138" Type="http://schemas.openxmlformats.org/officeDocument/2006/relationships/hyperlink" Target="http://sistemagestioncalidad.ramajudicial.gov.co/ModeloCSJ/index.php?sesion=&amp;op=8&amp;sop=8.5.6&amp;id_estrutura=1&amp;id=14567.00000&amp;hr=1" TargetMode="External"/><Relationship Id="rId345" Type="http://schemas.openxmlformats.org/officeDocument/2006/relationships/hyperlink" Target="http://sistemagestioncalidad.ramajudicial.gov.co/ModeloCSJ/index.php?sesion=&amp;op=8&amp;sop=8.5.6&amp;id_estrutura=1&amp;id=14774.00000&amp;hr=1" TargetMode="External"/><Relationship Id="rId387" Type="http://schemas.openxmlformats.org/officeDocument/2006/relationships/hyperlink" Target="http://sistemagestioncalidad.ramajudicial.gov.co/ModeloCSJ/index.php?sesion=&amp;op=8&amp;sop=8.5.6&amp;id_estrutura=3&amp;id=14816.00000&amp;hr=1" TargetMode="External"/><Relationship Id="rId510" Type="http://schemas.openxmlformats.org/officeDocument/2006/relationships/hyperlink" Target="http://sistemagestioncalidad.ramajudicial.gov.co/ModeloCSJ/index.php?sesion=&amp;op=8&amp;sop=8.5.6&amp;id_estrutura=1&amp;id=14939.00000&amp;hr=1" TargetMode="External"/><Relationship Id="rId552" Type="http://schemas.openxmlformats.org/officeDocument/2006/relationships/hyperlink" Target="http://sistemagestioncalidad.ramajudicial.gov.co/ModeloCSJ/index.php?sesion=&amp;op=8&amp;sop=8.5.6&amp;id_estrutura=2&amp;id=14981.00000&amp;hr=1" TargetMode="External"/><Relationship Id="rId594" Type="http://schemas.openxmlformats.org/officeDocument/2006/relationships/hyperlink" Target="http://sistemagestioncalidad.ramajudicial.gov.co/ModeloCSJ/index.php?sesion=&amp;op=8&amp;sop=8.5.6&amp;id_estrutura=2&amp;id=15023.00000&amp;hr=1" TargetMode="External"/><Relationship Id="rId608" Type="http://schemas.openxmlformats.org/officeDocument/2006/relationships/hyperlink" Target="http://sistemagestioncalidad.ramajudicial.gov.co/ModeloCSJ/index.php?sesion=&amp;op=8&amp;sop=8.5.6&amp;id_estrutura=1&amp;id=15037.00000&amp;hr=1" TargetMode="External"/><Relationship Id="rId191" Type="http://schemas.openxmlformats.org/officeDocument/2006/relationships/hyperlink" Target="http://sistemagestioncalidad.ramajudicial.gov.co/ModeloCSJ/index.php?sesion=&amp;op=8&amp;sop=8.5.6&amp;id_estrutura=2&amp;id=14620.00000&amp;hr=1" TargetMode="External"/><Relationship Id="rId205" Type="http://schemas.openxmlformats.org/officeDocument/2006/relationships/hyperlink" Target="http://sistemagestioncalidad.ramajudicial.gov.co/ModeloCSJ/index.php?sesion=&amp;op=8&amp;sop=8.5.6&amp;id_estrutura=3&amp;id=14634.00000&amp;hr=1" TargetMode="External"/><Relationship Id="rId247" Type="http://schemas.openxmlformats.org/officeDocument/2006/relationships/hyperlink" Target="http://sistemagestioncalidad.ramajudicial.gov.co/ModeloCSJ/index.php?sesion=&amp;op=8&amp;sop=8.5.6&amp;id_estrutura=2&amp;id=14676.00000&amp;hr=1" TargetMode="External"/><Relationship Id="rId412" Type="http://schemas.openxmlformats.org/officeDocument/2006/relationships/hyperlink" Target="http://sistemagestioncalidad.ramajudicial.gov.co/ModeloCSJ/index.php?sesion=&amp;op=8&amp;sop=8.5.6&amp;id_estrutura=1&amp;id=14841.00000&amp;hr=1" TargetMode="External"/><Relationship Id="rId107" Type="http://schemas.openxmlformats.org/officeDocument/2006/relationships/hyperlink" Target="http://sistemagestioncalidad.ramajudicial.gov.co/ModeloCSJ/index.php?sesion=&amp;op=8&amp;sop=8.5.6&amp;id_estrutura=3&amp;id=14536.00000&amp;hr=1" TargetMode="External"/><Relationship Id="rId289" Type="http://schemas.openxmlformats.org/officeDocument/2006/relationships/hyperlink" Target="http://sistemagestioncalidad.ramajudicial.gov.co/ModeloCSJ/index.php?sesion=&amp;op=8&amp;sop=8.5.6&amp;id_estrutura=1&amp;id=14718.00000&amp;hr=1" TargetMode="External"/><Relationship Id="rId454" Type="http://schemas.openxmlformats.org/officeDocument/2006/relationships/hyperlink" Target="http://sistemagestioncalidad.ramajudicial.gov.co/ModeloCSJ/index.php?sesion=&amp;op=8&amp;sop=8.5.6&amp;id_estrutura=1&amp;id=14883.00000&amp;hr=1" TargetMode="External"/><Relationship Id="rId496" Type="http://schemas.openxmlformats.org/officeDocument/2006/relationships/hyperlink" Target="http://sistemagestioncalidad.ramajudicial.gov.co/ModeloCSJ/index.php?sesion=&amp;op=8&amp;sop=8.5.6&amp;id_estrutura=1&amp;id=14925.00000&amp;hr=1" TargetMode="External"/><Relationship Id="rId661" Type="http://schemas.openxmlformats.org/officeDocument/2006/relationships/hyperlink" Target="http://sistemagestioncalidad.ramajudicial.gov.co/ModeloCSJ/index.php?sesion=&amp;op=8&amp;sop=8.5.6&amp;id_estrutura=2&amp;id=15090.00000&amp;hr=1" TargetMode="External"/><Relationship Id="rId11" Type="http://schemas.openxmlformats.org/officeDocument/2006/relationships/hyperlink" Target="http://sistemagestioncalidad.ramajudicial.gov.co/ModeloCSJ/index.php?sesion=&amp;op=8&amp;sop=8.5.6&amp;id_estrutura=1&amp;id=14440.00000&amp;hr=1" TargetMode="External"/><Relationship Id="rId53" Type="http://schemas.openxmlformats.org/officeDocument/2006/relationships/hyperlink" Target="http://sistemagestioncalidad.ramajudicial.gov.co/ModeloCSJ/index.php?sesion=&amp;op=8&amp;sop=8.5.6&amp;id_estrutura=1&amp;id=14482.00000&amp;hr=1" TargetMode="External"/><Relationship Id="rId149" Type="http://schemas.openxmlformats.org/officeDocument/2006/relationships/hyperlink" Target="http://sistemagestioncalidad.ramajudicial.gov.co/ModeloCSJ/index.php?sesion=&amp;op=8&amp;sop=8.5.6&amp;id_estrutura=1&amp;id=14578.00000&amp;hr=1" TargetMode="External"/><Relationship Id="rId314" Type="http://schemas.openxmlformats.org/officeDocument/2006/relationships/hyperlink" Target="http://sistemagestioncalidad.ramajudicial.gov.co/ModeloCSJ/index.php?sesion=&amp;op=8&amp;sop=8.5.6&amp;id_estrutura=2&amp;id=14743.00000&amp;hr=1" TargetMode="External"/><Relationship Id="rId356" Type="http://schemas.openxmlformats.org/officeDocument/2006/relationships/hyperlink" Target="http://sistemagestioncalidad.ramajudicial.gov.co/ModeloCSJ/index.php?sesion=&amp;op=8&amp;sop=8.5.6&amp;id_estrutura=1&amp;id=14785.00000&amp;hr=1" TargetMode="External"/><Relationship Id="rId398" Type="http://schemas.openxmlformats.org/officeDocument/2006/relationships/hyperlink" Target="http://sistemagestioncalidad.ramajudicial.gov.co/ModeloCSJ/index.php?sesion=&amp;op=8&amp;sop=8.5.6&amp;id_estrutura=2&amp;id=14827.00000&amp;hr=1" TargetMode="External"/><Relationship Id="rId521" Type="http://schemas.openxmlformats.org/officeDocument/2006/relationships/hyperlink" Target="http://sistemagestioncalidad.ramajudicial.gov.co/ModeloCSJ/index.php?sesion=&amp;op=8&amp;sop=8.5.6&amp;id_estrutura=1&amp;id=14950.00000&amp;hr=1" TargetMode="External"/><Relationship Id="rId563" Type="http://schemas.openxmlformats.org/officeDocument/2006/relationships/hyperlink" Target="http://sistemagestioncalidad.ramajudicial.gov.co/ModeloCSJ/index.php?sesion=&amp;op=8&amp;sop=8.5.6&amp;id_estrutura=2&amp;id=14992.00000&amp;hr=1" TargetMode="External"/><Relationship Id="rId619" Type="http://schemas.openxmlformats.org/officeDocument/2006/relationships/hyperlink" Target="http://sistemagestioncalidad.ramajudicial.gov.co/ModeloCSJ/index.php?sesion=&amp;op=8&amp;sop=8.5.6&amp;id_estrutura=3&amp;id=15048.00000&amp;hr=1" TargetMode="External"/><Relationship Id="rId95" Type="http://schemas.openxmlformats.org/officeDocument/2006/relationships/hyperlink" Target="http://sistemagestioncalidad.ramajudicial.gov.co/ModeloCSJ/index.php?sesion=&amp;op=8&amp;sop=8.5.6&amp;id_estrutura=2&amp;id=14524.00000&amp;hr=1" TargetMode="External"/><Relationship Id="rId160" Type="http://schemas.openxmlformats.org/officeDocument/2006/relationships/hyperlink" Target="http://sistemagestioncalidad.ramajudicial.gov.co/ModeloCSJ/index.php?sesion=&amp;op=8&amp;sop=8.5.6&amp;id_estrutura=1&amp;id=14589.00000&amp;hr=1" TargetMode="External"/><Relationship Id="rId216" Type="http://schemas.openxmlformats.org/officeDocument/2006/relationships/hyperlink" Target="http://sistemagestioncalidad.ramajudicial.gov.co/ModeloCSJ/index.php?sesion=&amp;op=8&amp;sop=8.5.6&amp;id_estrutura=3&amp;id=14645.00000&amp;hr=1" TargetMode="External"/><Relationship Id="rId423" Type="http://schemas.openxmlformats.org/officeDocument/2006/relationships/hyperlink" Target="http://sistemagestioncalidad.ramajudicial.gov.co/ModeloCSJ/index.php?sesion=&amp;op=8&amp;sop=8.5.6&amp;id_estrutura=2&amp;id=14852.00000&amp;hr=1" TargetMode="External"/><Relationship Id="rId258" Type="http://schemas.openxmlformats.org/officeDocument/2006/relationships/hyperlink" Target="http://sistemagestioncalidad.ramajudicial.gov.co/ModeloCSJ/index.php?sesion=&amp;op=8&amp;sop=8.5.6&amp;id_estrutura=1&amp;id=14687.00000&amp;hr=1" TargetMode="External"/><Relationship Id="rId465" Type="http://schemas.openxmlformats.org/officeDocument/2006/relationships/hyperlink" Target="http://sistemagestioncalidad.ramajudicial.gov.co/ModeloCSJ/index.php?sesion=&amp;op=8&amp;sop=8.5.6&amp;id_estrutura=1&amp;id=14894.00000&amp;hr=1" TargetMode="External"/><Relationship Id="rId630" Type="http://schemas.openxmlformats.org/officeDocument/2006/relationships/hyperlink" Target="http://sistemagestioncalidad.ramajudicial.gov.co/ModeloCSJ/index.php?sesion=&amp;op=8&amp;sop=8.5.6&amp;id_estrutura=2&amp;id=15059.00000&amp;hr=1" TargetMode="External"/><Relationship Id="rId672" Type="http://schemas.openxmlformats.org/officeDocument/2006/relationships/hyperlink" Target="http://sistemagestioncalidad.ramajudicial.gov.co/ModeloCSJ/index.php?sesion=&amp;op=8&amp;sop=8.5.6&amp;id_estrutura=1&amp;id=15101.00000&amp;hr=1" TargetMode="External"/><Relationship Id="rId22" Type="http://schemas.openxmlformats.org/officeDocument/2006/relationships/hyperlink" Target="http://sistemagestioncalidad.ramajudicial.gov.co/ModeloCSJ/index.php?sesion=&amp;op=8&amp;sop=8.5.6&amp;id_estrutura=2&amp;id=14451.00000&amp;hr=1" TargetMode="External"/><Relationship Id="rId64" Type="http://schemas.openxmlformats.org/officeDocument/2006/relationships/hyperlink" Target="http://sistemagestioncalidad.ramajudicial.gov.co/ModeloCSJ/index.php?sesion=&amp;op=8&amp;sop=8.5.6&amp;id_estrutura=1&amp;id=14493.00000&amp;hr=1" TargetMode="External"/><Relationship Id="rId118" Type="http://schemas.openxmlformats.org/officeDocument/2006/relationships/hyperlink" Target="http://sistemagestioncalidad.ramajudicial.gov.co/ModeloCSJ/index.php?sesion=&amp;op=8&amp;sop=8.5.6&amp;id_estrutura=1&amp;id=14547.00000&amp;hr=1" TargetMode="External"/><Relationship Id="rId325" Type="http://schemas.openxmlformats.org/officeDocument/2006/relationships/hyperlink" Target="http://sistemagestioncalidad.ramajudicial.gov.co/ModeloCSJ/index.php?sesion=&amp;op=8&amp;sop=8.5.6&amp;id_estrutura=1&amp;id=14754.00000&amp;hr=1" TargetMode="External"/><Relationship Id="rId367" Type="http://schemas.openxmlformats.org/officeDocument/2006/relationships/hyperlink" Target="http://sistemagestioncalidad.ramajudicial.gov.co/ModeloCSJ/index.php?sesion=&amp;op=8&amp;sop=8.5.6&amp;id_estrutura=1&amp;id=14796.00000&amp;hr=1" TargetMode="External"/><Relationship Id="rId532" Type="http://schemas.openxmlformats.org/officeDocument/2006/relationships/hyperlink" Target="http://sistemagestioncalidad.ramajudicial.gov.co/ModeloCSJ/index.php?sesion=&amp;op=8&amp;sop=8.5.6&amp;id_estrutura=1&amp;id=14961.00000&amp;hr=1" TargetMode="External"/><Relationship Id="rId574" Type="http://schemas.openxmlformats.org/officeDocument/2006/relationships/hyperlink" Target="http://sistemagestioncalidad.ramajudicial.gov.co/ModeloCSJ/index.php?sesion=&amp;op=8&amp;sop=8.5.6&amp;id_estrutura=1&amp;id=15003.00000&amp;hr=1" TargetMode="External"/><Relationship Id="rId171" Type="http://schemas.openxmlformats.org/officeDocument/2006/relationships/hyperlink" Target="http://sistemagestioncalidad.ramajudicial.gov.co/ModeloCSJ/index.php?sesion=&amp;op=8&amp;sop=8.5.6&amp;id_estrutura=1&amp;id=14600.00000&amp;hr=1" TargetMode="External"/><Relationship Id="rId227" Type="http://schemas.openxmlformats.org/officeDocument/2006/relationships/hyperlink" Target="http://sistemagestioncalidad.ramajudicial.gov.co/ModeloCSJ/index.php?sesion=&amp;op=8&amp;sop=8.5.6&amp;id_estrutura=2&amp;id=14656.00000&amp;hr=1" TargetMode="External"/><Relationship Id="rId269" Type="http://schemas.openxmlformats.org/officeDocument/2006/relationships/hyperlink" Target="http://sistemagestioncalidad.ramajudicial.gov.co/ModeloCSJ/index.php?sesion=&amp;op=8&amp;sop=8.5.6&amp;id_estrutura=1&amp;id=14698.00000&amp;hr=1" TargetMode="External"/><Relationship Id="rId434" Type="http://schemas.openxmlformats.org/officeDocument/2006/relationships/hyperlink" Target="http://sistemagestioncalidad.ramajudicial.gov.co/ModeloCSJ/index.php?sesion=&amp;op=8&amp;sop=8.5.6&amp;id_estrutura=1&amp;id=14863.00000&amp;hr=1" TargetMode="External"/><Relationship Id="rId476" Type="http://schemas.openxmlformats.org/officeDocument/2006/relationships/hyperlink" Target="http://sistemagestioncalidad.ramajudicial.gov.co/ModeloCSJ/index.php?sesion=&amp;op=8&amp;sop=8.5.6&amp;id_estrutura=1&amp;id=14905.00000&amp;hr=1" TargetMode="External"/><Relationship Id="rId641" Type="http://schemas.openxmlformats.org/officeDocument/2006/relationships/hyperlink" Target="http://sistemagestioncalidad.ramajudicial.gov.co/ModeloCSJ/index.php?sesion=&amp;op=8&amp;sop=8.5.6&amp;id_estrutura=2&amp;id=15070.00000&amp;hr=1" TargetMode="External"/><Relationship Id="rId683" Type="http://schemas.openxmlformats.org/officeDocument/2006/relationships/hyperlink" Target="http://sistemagestioncalidad.ramajudicial.gov.co/ModeloCSJ/index.php?sesion=&amp;op=8&amp;sop=8.5.6&amp;id_estrutura=1&amp;id=15112.00000&amp;hr=1" TargetMode="External"/><Relationship Id="rId33" Type="http://schemas.openxmlformats.org/officeDocument/2006/relationships/hyperlink" Target="http://sistemagestioncalidad.ramajudicial.gov.co/ModeloCSJ/index.php?sesion=&amp;op=8&amp;sop=8.5.6&amp;id_estrutura=1&amp;id=14462.00000&amp;hr=1" TargetMode="External"/><Relationship Id="rId129" Type="http://schemas.openxmlformats.org/officeDocument/2006/relationships/hyperlink" Target="http://sistemagestioncalidad.ramajudicial.gov.co/ModeloCSJ/index.php?sesion=&amp;op=8&amp;sop=8.5.6&amp;id_estrutura=3&amp;id=14558.00000&amp;hr=1" TargetMode="External"/><Relationship Id="rId280" Type="http://schemas.openxmlformats.org/officeDocument/2006/relationships/hyperlink" Target="http://sistemagestioncalidad.ramajudicial.gov.co/ModeloCSJ/index.php?sesion=&amp;op=8&amp;sop=8.5.6&amp;id_estrutura=1&amp;id=14709.00000&amp;hr=1" TargetMode="External"/><Relationship Id="rId336" Type="http://schemas.openxmlformats.org/officeDocument/2006/relationships/hyperlink" Target="http://sistemagestioncalidad.ramajudicial.gov.co/ModeloCSJ/index.php?sesion=&amp;op=8&amp;sop=8.5.6&amp;id_estrutura=1&amp;id=14765.00000&amp;hr=1" TargetMode="External"/><Relationship Id="rId501" Type="http://schemas.openxmlformats.org/officeDocument/2006/relationships/hyperlink" Target="http://sistemagestioncalidad.ramajudicial.gov.co/ModeloCSJ/index.php?sesion=&amp;op=8&amp;sop=8.5.6&amp;id_estrutura=2&amp;id=14930.00000&amp;hr=1" TargetMode="External"/><Relationship Id="rId543" Type="http://schemas.openxmlformats.org/officeDocument/2006/relationships/hyperlink" Target="http://sistemagestioncalidad.ramajudicial.gov.co/ModeloCSJ/index.php?sesion=&amp;op=8&amp;sop=8.5.6&amp;id_estrutura=3&amp;id=14972.00000&amp;hr=1" TargetMode="External"/><Relationship Id="rId75" Type="http://schemas.openxmlformats.org/officeDocument/2006/relationships/hyperlink" Target="http://sistemagestioncalidad.ramajudicial.gov.co/ModeloCSJ/index.php?sesion=&amp;op=8&amp;sop=8.5.6&amp;id_estrutura=2&amp;id=14504.00000&amp;hr=1" TargetMode="External"/><Relationship Id="rId140" Type="http://schemas.openxmlformats.org/officeDocument/2006/relationships/hyperlink" Target="http://sistemagestioncalidad.ramajudicial.gov.co/ModeloCSJ/index.php?sesion=&amp;op=8&amp;sop=8.5.6&amp;id_estrutura=1&amp;id=14569.00000&amp;hr=1" TargetMode="External"/><Relationship Id="rId182" Type="http://schemas.openxmlformats.org/officeDocument/2006/relationships/hyperlink" Target="http://sistemagestioncalidad.ramajudicial.gov.co/ModeloCSJ/index.php?sesion=&amp;op=8&amp;sop=8.5.6&amp;id_estrutura=2&amp;id=14611.00000&amp;hr=1" TargetMode="External"/><Relationship Id="rId378" Type="http://schemas.openxmlformats.org/officeDocument/2006/relationships/hyperlink" Target="http://sistemagestioncalidad.ramajudicial.gov.co/ModeloCSJ/index.php?sesion=&amp;op=8&amp;sop=8.5.6&amp;id_estrutura=1&amp;id=14807.00000&amp;hr=1" TargetMode="External"/><Relationship Id="rId403" Type="http://schemas.openxmlformats.org/officeDocument/2006/relationships/hyperlink" Target="http://sistemagestioncalidad.ramajudicial.gov.co/ModeloCSJ/index.php?sesion=&amp;op=8&amp;sop=8.5.6&amp;id_estrutura=2&amp;id=14832.00000&amp;hr=1" TargetMode="External"/><Relationship Id="rId585" Type="http://schemas.openxmlformats.org/officeDocument/2006/relationships/hyperlink" Target="http://sistemagestioncalidad.ramajudicial.gov.co/ModeloCSJ/index.php?sesion=&amp;op=8&amp;sop=8.5.6&amp;id_estrutura=3&amp;id=15014.00000&amp;hr=1" TargetMode="External"/><Relationship Id="rId6" Type="http://schemas.openxmlformats.org/officeDocument/2006/relationships/hyperlink" Target="http://sistemagestioncalidad.ramajudicial.gov.co/ModeloCSJ/index.php?sesion=&amp;op=8&amp;sop=8.5.6&amp;id_estrutura=3&amp;id=14435.00000&amp;hr=1" TargetMode="External"/><Relationship Id="rId238" Type="http://schemas.openxmlformats.org/officeDocument/2006/relationships/hyperlink" Target="http://sistemagestioncalidad.ramajudicial.gov.co/ModeloCSJ/index.php?sesion=&amp;op=8&amp;sop=8.5.6&amp;id_estrutura=1&amp;id=14667.00000&amp;hr=1" TargetMode="External"/><Relationship Id="rId445" Type="http://schemas.openxmlformats.org/officeDocument/2006/relationships/hyperlink" Target="http://sistemagestioncalidad.ramajudicial.gov.co/ModeloCSJ/index.php?sesion=&amp;op=8&amp;sop=8.5.6&amp;id_estrutura=1&amp;id=14874.00000&amp;hr=1" TargetMode="External"/><Relationship Id="rId487" Type="http://schemas.openxmlformats.org/officeDocument/2006/relationships/hyperlink" Target="http://sistemagestioncalidad.ramajudicial.gov.co/ModeloCSJ/index.php?sesion=&amp;op=8&amp;sop=8.5.6&amp;id_estrutura=2&amp;id=14916.00000&amp;hr=1" TargetMode="External"/><Relationship Id="rId610" Type="http://schemas.openxmlformats.org/officeDocument/2006/relationships/hyperlink" Target="http://sistemagestioncalidad.ramajudicial.gov.co/ModeloCSJ/index.php?sesion=&amp;op=8&amp;sop=8.5.6&amp;id_estrutura=1&amp;id=15039.00000&amp;hr=1" TargetMode="External"/><Relationship Id="rId652" Type="http://schemas.openxmlformats.org/officeDocument/2006/relationships/hyperlink" Target="http://sistemagestioncalidad.ramajudicial.gov.co/ModeloCSJ/index.php?sesion=&amp;op=8&amp;sop=8.5.6&amp;id_estrutura=2&amp;id=15081.00000&amp;hr=1" TargetMode="External"/><Relationship Id="rId694" Type="http://schemas.openxmlformats.org/officeDocument/2006/relationships/hyperlink" Target="http://sistemagestioncalidad.ramajudicial.gov.co/ModeloCSJ/index.php?sesion=&amp;op=8&amp;sop=8.5.6&amp;id_estrutura=1&amp;id=15123.00000&amp;hr=1" TargetMode="External"/><Relationship Id="rId291" Type="http://schemas.openxmlformats.org/officeDocument/2006/relationships/hyperlink" Target="http://sistemagestioncalidad.ramajudicial.gov.co/ModeloCSJ/index.php?sesion=&amp;op=8&amp;sop=8.5.6&amp;id_estrutura=1&amp;id=14720.00000&amp;hr=1" TargetMode="External"/><Relationship Id="rId305" Type="http://schemas.openxmlformats.org/officeDocument/2006/relationships/hyperlink" Target="http://sistemagestioncalidad.ramajudicial.gov.co/ModeloCSJ/index.php?sesion=&amp;op=8&amp;sop=8.5.6&amp;id_estrutura=2&amp;id=14734.00000&amp;hr=1" TargetMode="External"/><Relationship Id="rId347" Type="http://schemas.openxmlformats.org/officeDocument/2006/relationships/hyperlink" Target="http://sistemagestioncalidad.ramajudicial.gov.co/ModeloCSJ/index.php?sesion=&amp;op=8&amp;sop=8.5.6&amp;id_estrutura=1&amp;id=14776.00000&amp;hr=1" TargetMode="External"/><Relationship Id="rId512" Type="http://schemas.openxmlformats.org/officeDocument/2006/relationships/hyperlink" Target="http://sistemagestioncalidad.ramajudicial.gov.co/ModeloCSJ/index.php?sesion=&amp;op=8&amp;sop=8.5.6&amp;id_estrutura=3&amp;id=14941.00000&amp;hr=1" TargetMode="External"/><Relationship Id="rId44" Type="http://schemas.openxmlformats.org/officeDocument/2006/relationships/hyperlink" Target="http://sistemagestioncalidad.ramajudicial.gov.co/ModeloCSJ/index.php?sesion=&amp;op=8&amp;sop=8.5.6&amp;id_estrutura=2&amp;id=14473.00000&amp;hr=1" TargetMode="External"/><Relationship Id="rId86" Type="http://schemas.openxmlformats.org/officeDocument/2006/relationships/hyperlink" Target="http://sistemagestioncalidad.ramajudicial.gov.co/ModeloCSJ/index.php?sesion=&amp;op=8&amp;sop=8.5.6&amp;id_estrutura=2&amp;id=14515.00000&amp;hr=1" TargetMode="External"/><Relationship Id="rId151" Type="http://schemas.openxmlformats.org/officeDocument/2006/relationships/hyperlink" Target="http://sistemagestioncalidad.ramajudicial.gov.co/ModeloCSJ/index.php?sesion=&amp;op=8&amp;sop=8.5.6&amp;id_estrutura=1&amp;id=14580.00000&amp;hr=1" TargetMode="External"/><Relationship Id="rId389" Type="http://schemas.openxmlformats.org/officeDocument/2006/relationships/hyperlink" Target="http://sistemagestioncalidad.ramajudicial.gov.co/ModeloCSJ/index.php?sesion=&amp;op=8&amp;sop=8.5.6&amp;id_estrutura=2&amp;id=14818.00000&amp;hr=1" TargetMode="External"/><Relationship Id="rId554" Type="http://schemas.openxmlformats.org/officeDocument/2006/relationships/hyperlink" Target="http://sistemagestioncalidad.ramajudicial.gov.co/ModeloCSJ/index.php?sesion=&amp;op=8&amp;sop=8.5.6&amp;id_estrutura=1&amp;id=14983.00000&amp;hr=1" TargetMode="External"/><Relationship Id="rId596" Type="http://schemas.openxmlformats.org/officeDocument/2006/relationships/hyperlink" Target="http://sistemagestioncalidad.ramajudicial.gov.co/ModeloCSJ/index.php?sesion=&amp;op=8&amp;sop=8.5.6&amp;id_estrutura=3&amp;id=15025.00000&amp;hr=1" TargetMode="External"/><Relationship Id="rId193" Type="http://schemas.openxmlformats.org/officeDocument/2006/relationships/hyperlink" Target="http://sistemagestioncalidad.ramajudicial.gov.co/ModeloCSJ/index.php?sesion=&amp;op=8&amp;sop=8.5.6&amp;id_estrutura=1&amp;id=14622.00000&amp;hr=1" TargetMode="External"/><Relationship Id="rId207" Type="http://schemas.openxmlformats.org/officeDocument/2006/relationships/hyperlink" Target="http://sistemagestioncalidad.ramajudicial.gov.co/ModeloCSJ/index.php?sesion=&amp;op=8&amp;sop=8.5.6&amp;id_estrutura=1&amp;id=14636.00000&amp;hr=1" TargetMode="External"/><Relationship Id="rId249" Type="http://schemas.openxmlformats.org/officeDocument/2006/relationships/hyperlink" Target="http://sistemagestioncalidad.ramajudicial.gov.co/ModeloCSJ/index.php?sesion=&amp;op=8&amp;sop=8.5.6&amp;id_estrutura=1&amp;id=14678.00000&amp;hr=1" TargetMode="External"/><Relationship Id="rId414" Type="http://schemas.openxmlformats.org/officeDocument/2006/relationships/hyperlink" Target="http://sistemagestioncalidad.ramajudicial.gov.co/ModeloCSJ/index.php?sesion=&amp;op=8&amp;sop=8.5.6&amp;id_estrutura=2&amp;id=14843.00000&amp;hr=1" TargetMode="External"/><Relationship Id="rId456" Type="http://schemas.openxmlformats.org/officeDocument/2006/relationships/hyperlink" Target="http://sistemagestioncalidad.ramajudicial.gov.co/ModeloCSJ/index.php?sesion=&amp;op=8&amp;sop=8.5.6&amp;id_estrutura=3&amp;id=14885.00000&amp;hr=1" TargetMode="External"/><Relationship Id="rId498" Type="http://schemas.openxmlformats.org/officeDocument/2006/relationships/hyperlink" Target="http://sistemagestioncalidad.ramajudicial.gov.co/ModeloCSJ/index.php?sesion=&amp;op=8&amp;sop=8.5.6&amp;id_estrutura=1&amp;id=14927.00000&amp;hr=1" TargetMode="External"/><Relationship Id="rId621" Type="http://schemas.openxmlformats.org/officeDocument/2006/relationships/hyperlink" Target="http://sistemagestioncalidad.ramajudicial.gov.co/ModeloCSJ/index.php?sesion=&amp;op=8&amp;sop=8.5.6&amp;id_estrutura=1&amp;id=15050.00000&amp;hr=1" TargetMode="External"/><Relationship Id="rId663" Type="http://schemas.openxmlformats.org/officeDocument/2006/relationships/hyperlink" Target="http://sistemagestioncalidad.ramajudicial.gov.co/ModeloCSJ/index.php?sesion=&amp;op=8&amp;sop=8.5.6&amp;id_estrutura=3&amp;id=15092.00000&amp;hr=1" TargetMode="External"/><Relationship Id="rId13" Type="http://schemas.openxmlformats.org/officeDocument/2006/relationships/hyperlink" Target="http://sistemagestioncalidad.ramajudicial.gov.co/ModeloCSJ/index.php?sesion=&amp;op=8&amp;sop=8.5.6&amp;id_estrutura=1&amp;id=14442.00000&amp;hr=1" TargetMode="External"/><Relationship Id="rId109" Type="http://schemas.openxmlformats.org/officeDocument/2006/relationships/hyperlink" Target="http://sistemagestioncalidad.ramajudicial.gov.co/ModeloCSJ/index.php?sesion=&amp;op=8&amp;sop=8.5.6&amp;id_estrutura=1&amp;id=14538.00000&amp;hr=1" TargetMode="External"/><Relationship Id="rId260" Type="http://schemas.openxmlformats.org/officeDocument/2006/relationships/hyperlink" Target="http://sistemagestioncalidad.ramajudicial.gov.co/ModeloCSJ/index.php?sesion=&amp;op=8&amp;sop=8.5.6&amp;id_estrutura=1&amp;id=14689.00000&amp;hr=1" TargetMode="External"/><Relationship Id="rId316" Type="http://schemas.openxmlformats.org/officeDocument/2006/relationships/hyperlink" Target="http://sistemagestioncalidad.ramajudicial.gov.co/ModeloCSJ/index.php?sesion=&amp;op=8&amp;sop=8.5.6&amp;id_estrutura=2&amp;id=14745.00000&amp;hr=1" TargetMode="External"/><Relationship Id="rId523" Type="http://schemas.openxmlformats.org/officeDocument/2006/relationships/hyperlink" Target="http://sistemagestioncalidad.ramajudicial.gov.co/ModeloCSJ/index.php?sesion=&amp;op=8&amp;sop=8.5.6&amp;id_estrutura=2&amp;id=14952.00000&amp;hr=1" TargetMode="External"/><Relationship Id="rId55" Type="http://schemas.openxmlformats.org/officeDocument/2006/relationships/hyperlink" Target="http://sistemagestioncalidad.ramajudicial.gov.co/ModeloCSJ/index.php?sesion=&amp;op=8&amp;sop=8.5.6&amp;id_estrutura=2&amp;id=14484.00000&amp;hr=1" TargetMode="External"/><Relationship Id="rId97" Type="http://schemas.openxmlformats.org/officeDocument/2006/relationships/hyperlink" Target="http://sistemagestioncalidad.ramajudicial.gov.co/ModeloCSJ/index.php?sesion=&amp;op=8&amp;sop=8.5.6&amp;id_estrutura=1&amp;id=14526.00000&amp;hr=1" TargetMode="External"/><Relationship Id="rId120" Type="http://schemas.openxmlformats.org/officeDocument/2006/relationships/hyperlink" Target="http://sistemagestioncalidad.ramajudicial.gov.co/ModeloCSJ/index.php?sesion=&amp;op=8&amp;sop=8.5.6&amp;id_estrutura=1&amp;id=14549.00000&amp;hr=1" TargetMode="External"/><Relationship Id="rId358" Type="http://schemas.openxmlformats.org/officeDocument/2006/relationships/hyperlink" Target="http://sistemagestioncalidad.ramajudicial.gov.co/ModeloCSJ/index.php?sesion=&amp;op=8&amp;sop=8.5.6&amp;id_estrutura=2&amp;id=14787.00000&amp;hr=1" TargetMode="External"/><Relationship Id="rId565" Type="http://schemas.openxmlformats.org/officeDocument/2006/relationships/hyperlink" Target="http://sistemagestioncalidad.ramajudicial.gov.co/ModeloCSJ/index.php?sesion=&amp;op=8&amp;sop=8.5.6&amp;id_estrutura=1&amp;id=14994.00000&amp;hr=1" TargetMode="External"/><Relationship Id="rId162" Type="http://schemas.openxmlformats.org/officeDocument/2006/relationships/hyperlink" Target="http://sistemagestioncalidad.ramajudicial.gov.co/ModeloCSJ/index.php?sesion=&amp;op=8&amp;sop=8.5.6&amp;id_estrutura=1&amp;id=14591.00000&amp;hr=1" TargetMode="External"/><Relationship Id="rId218" Type="http://schemas.openxmlformats.org/officeDocument/2006/relationships/hyperlink" Target="http://sistemagestioncalidad.ramajudicial.gov.co/ModeloCSJ/index.php?sesion=&amp;op=8&amp;sop=8.5.6&amp;id_estrutura=1&amp;id=14647.00000&amp;hr=1" TargetMode="External"/><Relationship Id="rId425" Type="http://schemas.openxmlformats.org/officeDocument/2006/relationships/hyperlink" Target="http://sistemagestioncalidad.ramajudicial.gov.co/ModeloCSJ/index.php?sesion=&amp;op=8&amp;sop=8.5.6&amp;id_estrutura=1&amp;id=14854.00000&amp;hr=1" TargetMode="External"/><Relationship Id="rId467" Type="http://schemas.openxmlformats.org/officeDocument/2006/relationships/hyperlink" Target="http://sistemagestioncalidad.ramajudicial.gov.co/ModeloCSJ/index.php?sesion=&amp;op=8&amp;sop=8.5.6&amp;id_estrutura=2&amp;id=14896.00000&amp;hr=1" TargetMode="External"/><Relationship Id="rId632" Type="http://schemas.openxmlformats.org/officeDocument/2006/relationships/hyperlink" Target="http://sistemagestioncalidad.ramajudicial.gov.co/ModeloCSJ/index.php?sesion=&amp;op=8&amp;sop=8.5.6&amp;id_estrutura=2&amp;id=15061.00000&amp;hr=1" TargetMode="External"/><Relationship Id="rId271" Type="http://schemas.openxmlformats.org/officeDocument/2006/relationships/hyperlink" Target="http://sistemagestioncalidad.ramajudicial.gov.co/ModeloCSJ/index.php?sesion=&amp;op=8&amp;sop=8.5.6&amp;id_estrutura=2&amp;id=14700.00000&amp;hr=1" TargetMode="External"/><Relationship Id="rId674" Type="http://schemas.openxmlformats.org/officeDocument/2006/relationships/hyperlink" Target="http://sistemagestioncalidad.ramajudicial.gov.co/ModeloCSJ/index.php?sesion=&amp;op=8&amp;sop=8.5.6&amp;id_estrutura=2&amp;id=15103.00000&amp;hr=1" TargetMode="External"/><Relationship Id="rId24" Type="http://schemas.openxmlformats.org/officeDocument/2006/relationships/hyperlink" Target="http://sistemagestioncalidad.ramajudicial.gov.co/ModeloCSJ/index.php?sesion=&amp;op=8&amp;sop=8.5.6&amp;id_estrutura=1&amp;id=14453.00000&amp;hr=1" TargetMode="External"/><Relationship Id="rId66" Type="http://schemas.openxmlformats.org/officeDocument/2006/relationships/hyperlink" Target="http://sistemagestioncalidad.ramajudicial.gov.co/ModeloCSJ/index.php?sesion=&amp;op=8&amp;sop=8.5.6&amp;id_estrutura=1&amp;id=14495.00000&amp;hr=1" TargetMode="External"/><Relationship Id="rId131" Type="http://schemas.openxmlformats.org/officeDocument/2006/relationships/hyperlink" Target="http://sistemagestioncalidad.ramajudicial.gov.co/ModeloCSJ/index.php?sesion=&amp;op=8&amp;sop=8.5.6&amp;id_estrutura=1&amp;id=14560.00000&amp;hr=1" TargetMode="External"/><Relationship Id="rId327" Type="http://schemas.openxmlformats.org/officeDocument/2006/relationships/hyperlink" Target="http://sistemagestioncalidad.ramajudicial.gov.co/ModeloCSJ/index.php?sesion=&amp;op=8&amp;sop=8.5.6&amp;id_estrutura=3&amp;id=14756.00000&amp;hr=1" TargetMode="External"/><Relationship Id="rId369" Type="http://schemas.openxmlformats.org/officeDocument/2006/relationships/hyperlink" Target="http://sistemagestioncalidad.ramajudicial.gov.co/ModeloCSJ/index.php?sesion=&amp;op=8&amp;sop=8.5.6&amp;id_estrutura=1&amp;id=14798.00000&amp;hr=1" TargetMode="External"/><Relationship Id="rId534" Type="http://schemas.openxmlformats.org/officeDocument/2006/relationships/hyperlink" Target="http://sistemagestioncalidad.ramajudicial.gov.co/ModeloCSJ/index.php?sesion=&amp;op=8&amp;sop=8.5.6&amp;id_estrutura=2&amp;id=14963.00000&amp;hr=1" TargetMode="External"/><Relationship Id="rId576" Type="http://schemas.openxmlformats.org/officeDocument/2006/relationships/hyperlink" Target="http://sistemagestioncalidad.ramajudicial.gov.co/ModeloCSJ/index.php?sesion=&amp;op=8&amp;sop=8.5.6&amp;id_estrutura=3&amp;id=15005.00000&amp;hr=1" TargetMode="External"/><Relationship Id="rId173" Type="http://schemas.openxmlformats.org/officeDocument/2006/relationships/hyperlink" Target="http://sistemagestioncalidad.ramajudicial.gov.co/ModeloCSJ/index.php?sesion=&amp;op=8&amp;sop=8.5.6&amp;id_estrutura=1&amp;id=14602.00000&amp;hr=1" TargetMode="External"/><Relationship Id="rId229" Type="http://schemas.openxmlformats.org/officeDocument/2006/relationships/hyperlink" Target="http://sistemagestioncalidad.ramajudicial.gov.co/ModeloCSJ/index.php?sesion=&amp;op=8&amp;sop=8.5.6&amp;id_estrutura=2&amp;id=14658.00000&amp;hr=1" TargetMode="External"/><Relationship Id="rId380" Type="http://schemas.openxmlformats.org/officeDocument/2006/relationships/hyperlink" Target="http://sistemagestioncalidad.ramajudicial.gov.co/ModeloCSJ/index.php?sesion=&amp;op=8&amp;sop=8.5.6&amp;id_estrutura=1&amp;id=14809.00000&amp;hr=1" TargetMode="External"/><Relationship Id="rId436" Type="http://schemas.openxmlformats.org/officeDocument/2006/relationships/hyperlink" Target="http://sistemagestioncalidad.ramajudicial.gov.co/ModeloCSJ/index.php?sesion=&amp;op=8&amp;sop=8.5.6&amp;id_estrutura=1&amp;id=14865.00000&amp;hr=1" TargetMode="External"/><Relationship Id="rId601" Type="http://schemas.openxmlformats.org/officeDocument/2006/relationships/hyperlink" Target="http://sistemagestioncalidad.ramajudicial.gov.co/ModeloCSJ/index.php?sesion=&amp;op=8&amp;sop=8.5.6&amp;id_estrutura=2&amp;id=15030.00000&amp;hr=1" TargetMode="External"/><Relationship Id="rId643" Type="http://schemas.openxmlformats.org/officeDocument/2006/relationships/hyperlink" Target="http://sistemagestioncalidad.ramajudicial.gov.co/ModeloCSJ/index.php?sesion=&amp;op=8&amp;sop=8.5.6&amp;id_estrutura=1&amp;id=15072.00000&amp;hr=1" TargetMode="External"/><Relationship Id="rId240" Type="http://schemas.openxmlformats.org/officeDocument/2006/relationships/hyperlink" Target="http://sistemagestioncalidad.ramajudicial.gov.co/ModeloCSJ/index.php?sesion=&amp;op=8&amp;sop=8.5.6&amp;id_estrutura=1&amp;id=14669.00000&amp;hr=1" TargetMode="External"/><Relationship Id="rId478" Type="http://schemas.openxmlformats.org/officeDocument/2006/relationships/hyperlink" Target="http://sistemagestioncalidad.ramajudicial.gov.co/ModeloCSJ/index.php?sesion=&amp;op=8&amp;sop=8.5.6&amp;id_estrutura=1&amp;id=14907.00000&amp;hr=1" TargetMode="External"/><Relationship Id="rId685" Type="http://schemas.openxmlformats.org/officeDocument/2006/relationships/hyperlink" Target="http://sistemagestioncalidad.ramajudicial.gov.co/ModeloCSJ/index.php?sesion=&amp;op=8&amp;sop=8.5.6&amp;id_estrutura=2&amp;id=15114.00000&amp;hr=1" TargetMode="External"/><Relationship Id="rId35" Type="http://schemas.openxmlformats.org/officeDocument/2006/relationships/hyperlink" Target="http://sistemagestioncalidad.ramajudicial.gov.co/ModeloCSJ/index.php?sesion=&amp;op=8&amp;sop=8.5.6&amp;id_estrutura=1&amp;id=14464.00000&amp;hr=1" TargetMode="External"/><Relationship Id="rId77" Type="http://schemas.openxmlformats.org/officeDocument/2006/relationships/hyperlink" Target="http://sistemagestioncalidad.ramajudicial.gov.co/ModeloCSJ/index.php?sesion=&amp;op=8&amp;sop=8.5.6&amp;id_estrutura=1&amp;id=14506.00000&amp;hr=1" TargetMode="External"/><Relationship Id="rId100" Type="http://schemas.openxmlformats.org/officeDocument/2006/relationships/hyperlink" Target="http://sistemagestioncalidad.ramajudicial.gov.co/ModeloCSJ/index.php?sesion=&amp;op=8&amp;sop=8.5.6&amp;id_estrutura=1&amp;id=14529.00000&amp;hr=1" TargetMode="External"/><Relationship Id="rId282" Type="http://schemas.openxmlformats.org/officeDocument/2006/relationships/hyperlink" Target="http://sistemagestioncalidad.ramajudicial.gov.co/ModeloCSJ/index.php?sesion=&amp;op=8&amp;sop=8.5.6&amp;id_estrutura=1&amp;id=14711.00000&amp;hr=1" TargetMode="External"/><Relationship Id="rId338" Type="http://schemas.openxmlformats.org/officeDocument/2006/relationships/hyperlink" Target="http://sistemagestioncalidad.ramajudicial.gov.co/ModeloCSJ/index.php?sesion=&amp;op=8&amp;sop=8.5.6&amp;id_estrutura=2&amp;id=14767.00000&amp;hr=1" TargetMode="External"/><Relationship Id="rId503" Type="http://schemas.openxmlformats.org/officeDocument/2006/relationships/hyperlink" Target="http://sistemagestioncalidad.ramajudicial.gov.co/ModeloCSJ/index.php?sesion=&amp;op=8&amp;sop=8.5.6&amp;id_estrutura=3&amp;id=14932.00000&amp;hr=1" TargetMode="External"/><Relationship Id="rId545" Type="http://schemas.openxmlformats.org/officeDocument/2006/relationships/hyperlink" Target="http://sistemagestioncalidad.ramajudicial.gov.co/ModeloCSJ/index.php?sesion=&amp;op=8&amp;sop=8.5.6&amp;id_estrutura=1&amp;id=14974.00000&amp;hr=1" TargetMode="External"/><Relationship Id="rId587" Type="http://schemas.openxmlformats.org/officeDocument/2006/relationships/hyperlink" Target="http://sistemagestioncalidad.ramajudicial.gov.co/ModeloCSJ/index.php?sesion=&amp;op=8&amp;sop=8.5.6&amp;id_estrutura=1&amp;id=15016.00000&amp;hr=1" TargetMode="External"/><Relationship Id="rId8" Type="http://schemas.openxmlformats.org/officeDocument/2006/relationships/hyperlink" Target="http://sistemagestioncalidad.ramajudicial.gov.co/ModeloCSJ/index.php?sesion=&amp;op=8&amp;sop=8.5.6&amp;id_estrutura=1&amp;id=14437.00000&amp;hr=1" TargetMode="External"/><Relationship Id="rId142" Type="http://schemas.openxmlformats.org/officeDocument/2006/relationships/hyperlink" Target="http://sistemagestioncalidad.ramajudicial.gov.co/ModeloCSJ/index.php?sesion=&amp;op=8&amp;sop=8.5.6&amp;id_estrutura=1&amp;id=14571.00000&amp;hr=1" TargetMode="External"/><Relationship Id="rId184" Type="http://schemas.openxmlformats.org/officeDocument/2006/relationships/hyperlink" Target="http://sistemagestioncalidad.ramajudicial.gov.co/ModeloCSJ/index.php?sesion=&amp;op=8&amp;sop=8.5.6&amp;id_estrutura=2&amp;id=14613.00000&amp;hr=1" TargetMode="External"/><Relationship Id="rId391" Type="http://schemas.openxmlformats.org/officeDocument/2006/relationships/hyperlink" Target="http://sistemagestioncalidad.ramajudicial.gov.co/ModeloCSJ/index.php?sesion=&amp;op=8&amp;sop=8.5.6&amp;id_estrutura=1&amp;id=14820.00000&amp;hr=1" TargetMode="External"/><Relationship Id="rId405" Type="http://schemas.openxmlformats.org/officeDocument/2006/relationships/hyperlink" Target="http://sistemagestioncalidad.ramajudicial.gov.co/ModeloCSJ/index.php?sesion=&amp;op=8&amp;sop=8.5.6&amp;id_estrutura=3&amp;id=14834.00000&amp;hr=1" TargetMode="External"/><Relationship Id="rId447" Type="http://schemas.openxmlformats.org/officeDocument/2006/relationships/hyperlink" Target="http://sistemagestioncalidad.ramajudicial.gov.co/ModeloCSJ/index.php?sesion=&amp;op=8&amp;sop=8.5.6&amp;id_estrutura=1&amp;id=14876.00000&amp;hr=1" TargetMode="External"/><Relationship Id="rId612" Type="http://schemas.openxmlformats.org/officeDocument/2006/relationships/hyperlink" Target="http://sistemagestioncalidad.ramajudicial.gov.co/ModeloCSJ/index.php?sesion=&amp;op=8&amp;sop=8.5.6&amp;id_estrutura=1&amp;id=15041.00000&amp;hr=1" TargetMode="External"/><Relationship Id="rId251" Type="http://schemas.openxmlformats.org/officeDocument/2006/relationships/hyperlink" Target="http://sistemagestioncalidad.ramajudicial.gov.co/ModeloCSJ/index.php?sesion=&amp;op=8&amp;sop=8.5.6&amp;id_estrutura=1&amp;id=14680.00000&amp;hr=1" TargetMode="External"/><Relationship Id="rId489" Type="http://schemas.openxmlformats.org/officeDocument/2006/relationships/hyperlink" Target="http://sistemagestioncalidad.ramajudicial.gov.co/ModeloCSJ/index.php?sesion=&amp;op=8&amp;sop=8.5.6&amp;id_estrutura=2&amp;id=14918.00000&amp;hr=1" TargetMode="External"/><Relationship Id="rId654" Type="http://schemas.openxmlformats.org/officeDocument/2006/relationships/hyperlink" Target="http://sistemagestioncalidad.ramajudicial.gov.co/ModeloCSJ/index.php?sesion=&amp;op=8&amp;sop=8.5.6&amp;id_estrutura=1&amp;id=15083.00000&amp;hr=1" TargetMode="External"/><Relationship Id="rId696" Type="http://schemas.openxmlformats.org/officeDocument/2006/relationships/hyperlink" Target="http://sistemagestioncalidad.ramajudicial.gov.co/ModeloCSJ/index.php?sesion=&amp;op=8&amp;sop=8.5.6&amp;id_estrutura=1&amp;id=15125.00000&amp;hr=1" TargetMode="External"/><Relationship Id="rId46" Type="http://schemas.openxmlformats.org/officeDocument/2006/relationships/hyperlink" Target="http://sistemagestioncalidad.ramajudicial.gov.co/ModeloCSJ/index.php?sesion=&amp;op=8&amp;sop=8.5.6&amp;id_estrutura=2&amp;id=14475.00000&amp;hr=1" TargetMode="External"/><Relationship Id="rId293" Type="http://schemas.openxmlformats.org/officeDocument/2006/relationships/hyperlink" Target="http://sistemagestioncalidad.ramajudicial.gov.co/ModeloCSJ/index.php?sesion=&amp;op=8&amp;sop=8.5.6&amp;id_estrutura=1&amp;id=14722.00000&amp;hr=1" TargetMode="External"/><Relationship Id="rId307" Type="http://schemas.openxmlformats.org/officeDocument/2006/relationships/hyperlink" Target="http://sistemagestioncalidad.ramajudicial.gov.co/ModeloCSJ/index.php?sesion=&amp;op=8&amp;sop=8.5.6&amp;id_estrutura=1&amp;id=14736.00000&amp;hr=1" TargetMode="External"/><Relationship Id="rId349" Type="http://schemas.openxmlformats.org/officeDocument/2006/relationships/hyperlink" Target="http://sistemagestioncalidad.ramajudicial.gov.co/ModeloCSJ/index.php?sesion=&amp;op=8&amp;sop=8.5.6&amp;id_estrutura=1&amp;id=14778.00000&amp;hr=1" TargetMode="External"/><Relationship Id="rId514" Type="http://schemas.openxmlformats.org/officeDocument/2006/relationships/hyperlink" Target="http://sistemagestioncalidad.ramajudicial.gov.co/ModeloCSJ/index.php?sesion=&amp;op=8&amp;sop=8.5.6&amp;id_estrutura=1&amp;id=14943.00000&amp;hr=1" TargetMode="External"/><Relationship Id="rId556" Type="http://schemas.openxmlformats.org/officeDocument/2006/relationships/hyperlink" Target="http://sistemagestioncalidad.ramajudicial.gov.co/ModeloCSJ/index.php?sesion=&amp;op=8&amp;sop=8.5.6&amp;id_estrutura=1&amp;id=14985.00000&amp;hr=1" TargetMode="External"/><Relationship Id="rId88" Type="http://schemas.openxmlformats.org/officeDocument/2006/relationships/hyperlink" Target="http://sistemagestioncalidad.ramajudicial.gov.co/ModeloCSJ/index.php?sesion=&amp;op=8&amp;sop=8.5.6&amp;id_estrutura=2&amp;id=14517.00000&amp;hr=1" TargetMode="External"/><Relationship Id="rId111" Type="http://schemas.openxmlformats.org/officeDocument/2006/relationships/hyperlink" Target="http://sistemagestioncalidad.ramajudicial.gov.co/ModeloCSJ/index.php?sesion=&amp;op=8&amp;sop=8.5.6&amp;id_estrutura=1&amp;id=14540.00000&amp;hr=1" TargetMode="External"/><Relationship Id="rId153" Type="http://schemas.openxmlformats.org/officeDocument/2006/relationships/hyperlink" Target="http://sistemagestioncalidad.ramajudicial.gov.co/ModeloCSJ/index.php?sesion=&amp;op=8&amp;sop=8.5.6&amp;id_estrutura=1&amp;id=14582.00000&amp;hr=1" TargetMode="External"/><Relationship Id="rId195" Type="http://schemas.openxmlformats.org/officeDocument/2006/relationships/hyperlink" Target="http://sistemagestioncalidad.ramajudicial.gov.co/ModeloCSJ/index.php?sesion=&amp;op=8&amp;sop=8.5.6&amp;id_estrutura=1&amp;id=14624.00000&amp;hr=1" TargetMode="External"/><Relationship Id="rId209" Type="http://schemas.openxmlformats.org/officeDocument/2006/relationships/hyperlink" Target="http://sistemagestioncalidad.ramajudicial.gov.co/ModeloCSJ/index.php?sesion=&amp;op=8&amp;sop=8.5.6&amp;id_estrutura=1&amp;id=14638.00000&amp;hr=1" TargetMode="External"/><Relationship Id="rId360" Type="http://schemas.openxmlformats.org/officeDocument/2006/relationships/hyperlink" Target="http://sistemagestioncalidad.ramajudicial.gov.co/ModeloCSJ/index.php?sesion=&amp;op=8&amp;sop=8.5.6&amp;id_estrutura=1&amp;id=14789.00000&amp;hr=1" TargetMode="External"/><Relationship Id="rId416" Type="http://schemas.openxmlformats.org/officeDocument/2006/relationships/hyperlink" Target="http://sistemagestioncalidad.ramajudicial.gov.co/ModeloCSJ/index.php?sesion=&amp;op=8&amp;sop=8.5.6&amp;id_estrutura=1&amp;id=14845.00000&amp;hr=1" TargetMode="External"/><Relationship Id="rId598" Type="http://schemas.openxmlformats.org/officeDocument/2006/relationships/hyperlink" Target="http://sistemagestioncalidad.ramajudicial.gov.co/ModeloCSJ/index.php?sesion=&amp;op=8&amp;sop=8.5.6&amp;id_estrutura=2&amp;id=15027.00000&amp;hr=1" TargetMode="External"/><Relationship Id="rId220" Type="http://schemas.openxmlformats.org/officeDocument/2006/relationships/hyperlink" Target="http://sistemagestioncalidad.ramajudicial.gov.co/ModeloCSJ/index.php?sesion=&amp;op=8&amp;sop=8.5.6&amp;id_estrutura=1&amp;id=14649.00000&amp;hr=1" TargetMode="External"/><Relationship Id="rId458" Type="http://schemas.openxmlformats.org/officeDocument/2006/relationships/hyperlink" Target="http://sistemagestioncalidad.ramajudicial.gov.co/ModeloCSJ/index.php?sesion=&amp;op=8&amp;sop=8.5.6&amp;id_estrutura=1&amp;id=14887.00000&amp;hr=1" TargetMode="External"/><Relationship Id="rId623" Type="http://schemas.openxmlformats.org/officeDocument/2006/relationships/hyperlink" Target="http://sistemagestioncalidad.ramajudicial.gov.co/ModeloCSJ/index.php?sesion=&amp;op=8&amp;sop=8.5.6&amp;id_estrutura=1&amp;id=15052.00000&amp;hr=1" TargetMode="External"/><Relationship Id="rId665" Type="http://schemas.openxmlformats.org/officeDocument/2006/relationships/hyperlink" Target="http://sistemagestioncalidad.ramajudicial.gov.co/ModeloCSJ/index.php?sesion=&amp;op=8&amp;sop=8.5.6&amp;id_estrutura=2&amp;id=15094.00000&amp;hr=1" TargetMode="External"/><Relationship Id="rId15" Type="http://schemas.openxmlformats.org/officeDocument/2006/relationships/hyperlink" Target="http://sistemagestioncalidad.ramajudicial.gov.co/ModeloCSJ/index.php?sesion=&amp;op=8&amp;sop=8.5.6&amp;id_estrutura=1&amp;id=14444.00000&amp;hr=1" TargetMode="External"/><Relationship Id="rId57" Type="http://schemas.openxmlformats.org/officeDocument/2006/relationships/hyperlink" Target="http://sistemagestioncalidad.ramajudicial.gov.co/ModeloCSJ/index.php?sesion=&amp;op=8&amp;sop=8.5.6&amp;id_estrutura=1&amp;id=14486.00000&amp;hr=1" TargetMode="External"/><Relationship Id="rId262" Type="http://schemas.openxmlformats.org/officeDocument/2006/relationships/hyperlink" Target="http://sistemagestioncalidad.ramajudicial.gov.co/ModeloCSJ/index.php?sesion=&amp;op=8&amp;sop=8.5.6&amp;id_estrutura=3&amp;id=14691.00000&amp;hr=1" TargetMode="External"/><Relationship Id="rId318" Type="http://schemas.openxmlformats.org/officeDocument/2006/relationships/hyperlink" Target="http://sistemagestioncalidad.ramajudicial.gov.co/ModeloCSJ/index.php?sesion=&amp;op=8&amp;sop=8.5.6&amp;id_estrutura=3&amp;id=14747.00000&amp;hr=1" TargetMode="External"/><Relationship Id="rId525" Type="http://schemas.openxmlformats.org/officeDocument/2006/relationships/hyperlink" Target="http://sistemagestioncalidad.ramajudicial.gov.co/ModeloCSJ/index.php?sesion=&amp;op=8&amp;sop=8.5.6&amp;id_estrutura=1&amp;id=14954.00000&amp;hr=1" TargetMode="External"/><Relationship Id="rId567" Type="http://schemas.openxmlformats.org/officeDocument/2006/relationships/hyperlink" Target="http://sistemagestioncalidad.ramajudicial.gov.co/ModeloCSJ/index.php?sesion=&amp;op=8&amp;sop=8.5.6&amp;id_estrutura=3&amp;id=14996.00000&amp;hr=1" TargetMode="External"/><Relationship Id="rId99" Type="http://schemas.openxmlformats.org/officeDocument/2006/relationships/hyperlink" Target="http://sistemagestioncalidad.ramajudicial.gov.co/ModeloCSJ/index.php?sesion=&amp;op=8&amp;sop=8.5.6&amp;id_estrutura=1&amp;id=14528.00000&amp;hr=1" TargetMode="External"/><Relationship Id="rId122" Type="http://schemas.openxmlformats.org/officeDocument/2006/relationships/hyperlink" Target="http://sistemagestioncalidad.ramajudicial.gov.co/ModeloCSJ/index.php?sesion=&amp;op=8&amp;sop=8.5.6&amp;id_estrutura=1&amp;id=14551.00000&amp;hr=1" TargetMode="External"/><Relationship Id="rId164" Type="http://schemas.openxmlformats.org/officeDocument/2006/relationships/hyperlink" Target="http://sistemagestioncalidad.ramajudicial.gov.co/ModeloCSJ/index.php?sesion=&amp;op=8&amp;sop=8.5.6&amp;id_estrutura=1&amp;id=14593.00000&amp;hr=1" TargetMode="External"/><Relationship Id="rId371" Type="http://schemas.openxmlformats.org/officeDocument/2006/relationships/hyperlink" Target="http://sistemagestioncalidad.ramajudicial.gov.co/ModeloCSJ/index.php?sesion=&amp;op=8&amp;sop=8.5.6&amp;id_estrutura=3&amp;id=14800.00000&amp;hr=1" TargetMode="External"/><Relationship Id="rId427" Type="http://schemas.openxmlformats.org/officeDocument/2006/relationships/hyperlink" Target="http://sistemagestioncalidad.ramajudicial.gov.co/ModeloCSJ/index.php?sesion=&amp;op=8&amp;sop=8.5.6&amp;id_estrutura=2&amp;id=14856.00000&amp;hr=1" TargetMode="External"/><Relationship Id="rId469" Type="http://schemas.openxmlformats.org/officeDocument/2006/relationships/hyperlink" Target="http://sistemagestioncalidad.ramajudicial.gov.co/ModeloCSJ/index.php?sesion=&amp;op=8&amp;sop=8.5.6&amp;id_estrutura=1&amp;id=14898.00000&amp;hr=1" TargetMode="External"/><Relationship Id="rId634" Type="http://schemas.openxmlformats.org/officeDocument/2006/relationships/hyperlink" Target="http://sistemagestioncalidad.ramajudicial.gov.co/ModeloCSJ/index.php?sesion=&amp;op=8&amp;sop=8.5.6&amp;id_estrutura=3&amp;id=15063.00000&amp;hr=1" TargetMode="External"/><Relationship Id="rId676" Type="http://schemas.openxmlformats.org/officeDocument/2006/relationships/hyperlink" Target="http://sistemagestioncalidad.ramajudicial.gov.co/ModeloCSJ/index.php?sesion=&amp;op=8&amp;sop=8.5.6&amp;id_estrutura=2&amp;id=15105.00000&amp;hr=1" TargetMode="External"/><Relationship Id="rId26" Type="http://schemas.openxmlformats.org/officeDocument/2006/relationships/hyperlink" Target="http://sistemagestioncalidad.ramajudicial.gov.co/ModeloCSJ/index.php?sesion=&amp;op=8&amp;sop=8.5.6&amp;id_estrutura=1&amp;id=14455.00000&amp;hr=1" TargetMode="External"/><Relationship Id="rId231" Type="http://schemas.openxmlformats.org/officeDocument/2006/relationships/hyperlink" Target="http://sistemagestioncalidad.ramajudicial.gov.co/ModeloCSJ/index.php?sesion=&amp;op=8&amp;sop=8.5.6&amp;id_estrutura=1&amp;id=14660.00000&amp;hr=1" TargetMode="External"/><Relationship Id="rId273" Type="http://schemas.openxmlformats.org/officeDocument/2006/relationships/hyperlink" Target="http://sistemagestioncalidad.ramajudicial.gov.co/ModeloCSJ/index.php?sesion=&amp;op=8&amp;sop=8.5.6&amp;id_estrutura=1&amp;id=14702.00000&amp;hr=1" TargetMode="External"/><Relationship Id="rId329" Type="http://schemas.openxmlformats.org/officeDocument/2006/relationships/hyperlink" Target="http://sistemagestioncalidad.ramajudicial.gov.co/ModeloCSJ/index.php?sesion=&amp;op=8&amp;sop=8.5.6&amp;id_estrutura=3&amp;id=14758.00000&amp;hr=1" TargetMode="External"/><Relationship Id="rId480" Type="http://schemas.openxmlformats.org/officeDocument/2006/relationships/hyperlink" Target="http://sistemagestioncalidad.ramajudicial.gov.co/ModeloCSJ/index.php?sesion=&amp;op=8&amp;sop=8.5.6&amp;id_estrutura=3&amp;id=14909.00000&amp;hr=1" TargetMode="External"/><Relationship Id="rId536" Type="http://schemas.openxmlformats.org/officeDocument/2006/relationships/hyperlink" Target="http://sistemagestioncalidad.ramajudicial.gov.co/ModeloCSJ/index.php?sesion=&amp;op=8&amp;sop=8.5.6&amp;id_estrutura=2&amp;id=14965.00000&amp;hr=1" TargetMode="External"/><Relationship Id="rId68" Type="http://schemas.openxmlformats.org/officeDocument/2006/relationships/hyperlink" Target="http://sistemagestioncalidad.ramajudicial.gov.co/ModeloCSJ/index.php?sesion=&amp;op=8&amp;sop=8.5.6&amp;id_estrutura=1&amp;id=14497.00000&amp;hr=1" TargetMode="External"/><Relationship Id="rId133" Type="http://schemas.openxmlformats.org/officeDocument/2006/relationships/hyperlink" Target="http://sistemagestioncalidad.ramajudicial.gov.co/ModeloCSJ/index.php?sesion=&amp;op=8&amp;sop=8.5.6&amp;id_estrutura=1&amp;id=14562.00000&amp;hr=1" TargetMode="External"/><Relationship Id="rId175" Type="http://schemas.openxmlformats.org/officeDocument/2006/relationships/hyperlink" Target="http://sistemagestioncalidad.ramajudicial.gov.co/ModeloCSJ/index.php?sesion=&amp;op=8&amp;sop=8.5.6&amp;id_estrutura=1&amp;id=14604.00000&amp;hr=1" TargetMode="External"/><Relationship Id="rId340" Type="http://schemas.openxmlformats.org/officeDocument/2006/relationships/hyperlink" Target="http://sistemagestioncalidad.ramajudicial.gov.co/ModeloCSJ/index.php?sesion=&amp;op=8&amp;sop=8.5.6&amp;id_estrutura=1&amp;id=14769.00000&amp;hr=1" TargetMode="External"/><Relationship Id="rId578" Type="http://schemas.openxmlformats.org/officeDocument/2006/relationships/hyperlink" Target="http://sistemagestioncalidad.ramajudicial.gov.co/ModeloCSJ/index.php?sesion=&amp;op=8&amp;sop=8.5.6&amp;id_estrutura=1&amp;id=15007.00000&amp;hr=1" TargetMode="External"/><Relationship Id="rId200" Type="http://schemas.openxmlformats.org/officeDocument/2006/relationships/hyperlink" Target="http://sistemagestioncalidad.ramajudicial.gov.co/ModeloCSJ/index.php?sesion=&amp;op=8&amp;sop=8.5.6&amp;id_estrutura=2&amp;id=14629.00000&amp;hr=1" TargetMode="External"/><Relationship Id="rId382" Type="http://schemas.openxmlformats.org/officeDocument/2006/relationships/hyperlink" Target="http://sistemagestioncalidad.ramajudicial.gov.co/ModeloCSJ/index.php?sesion=&amp;op=8&amp;sop=8.5.6&amp;id_estrutura=1&amp;id=14811.00000&amp;hr=1" TargetMode="External"/><Relationship Id="rId438" Type="http://schemas.openxmlformats.org/officeDocument/2006/relationships/hyperlink" Target="http://sistemagestioncalidad.ramajudicial.gov.co/ModeloCSJ/index.php?sesion=&amp;op=8&amp;sop=8.5.6&amp;id_estrutura=1&amp;id=14867.00000&amp;hr=1" TargetMode="External"/><Relationship Id="rId603" Type="http://schemas.openxmlformats.org/officeDocument/2006/relationships/hyperlink" Target="http://sistemagestioncalidad.ramajudicial.gov.co/ModeloCSJ/index.php?sesion=&amp;op=8&amp;sop=8.5.6&amp;id_estrutura=2&amp;id=15032.00000&amp;hr=1" TargetMode="External"/><Relationship Id="rId645" Type="http://schemas.openxmlformats.org/officeDocument/2006/relationships/hyperlink" Target="http://sistemagestioncalidad.ramajudicial.gov.co/ModeloCSJ/index.php?sesion=&amp;op=8&amp;sop=8.5.6&amp;id_estrutura=2&amp;id=15074.00000&amp;hr=1" TargetMode="External"/><Relationship Id="rId687" Type="http://schemas.openxmlformats.org/officeDocument/2006/relationships/hyperlink" Target="http://sistemagestioncalidad.ramajudicial.gov.co/ModeloCSJ/index.php?sesion=&amp;op=8&amp;sop=8.5.6&amp;id_estrutura=1&amp;id=15116.00000&amp;hr=1" TargetMode="External"/><Relationship Id="rId242" Type="http://schemas.openxmlformats.org/officeDocument/2006/relationships/hyperlink" Target="http://sistemagestioncalidad.ramajudicial.gov.co/ModeloCSJ/index.php?sesion=&amp;op=8&amp;sop=8.5.6&amp;id_estrutura=1&amp;id=14671.00000&amp;hr=1" TargetMode="External"/><Relationship Id="rId284" Type="http://schemas.openxmlformats.org/officeDocument/2006/relationships/hyperlink" Target="http://sistemagestioncalidad.ramajudicial.gov.co/ModeloCSJ/index.php?sesion=&amp;op=8&amp;sop=8.5.6&amp;id_estrutura=2&amp;id=14713.00000&amp;hr=1" TargetMode="External"/><Relationship Id="rId491" Type="http://schemas.openxmlformats.org/officeDocument/2006/relationships/hyperlink" Target="http://sistemagestioncalidad.ramajudicial.gov.co/ModeloCSJ/index.php?sesion=&amp;op=8&amp;sop=8.5.6&amp;id_estrutura=3&amp;id=14920.00000&amp;hr=1" TargetMode="External"/><Relationship Id="rId505" Type="http://schemas.openxmlformats.org/officeDocument/2006/relationships/hyperlink" Target="http://sistemagestioncalidad.ramajudicial.gov.co/ModeloCSJ/index.php?sesion=&amp;op=8&amp;sop=8.5.6&amp;id_estrutura=1&amp;id=14934.00000&amp;hr=1" TargetMode="External"/><Relationship Id="rId37" Type="http://schemas.openxmlformats.org/officeDocument/2006/relationships/hyperlink" Target="http://sistemagestioncalidad.ramajudicial.gov.co/ModeloCSJ/index.php?sesion=&amp;op=8&amp;sop=8.5.6&amp;id_estrutura=1&amp;id=14466.00000&amp;hr=1" TargetMode="External"/><Relationship Id="rId79" Type="http://schemas.openxmlformats.org/officeDocument/2006/relationships/hyperlink" Target="http://sistemagestioncalidad.ramajudicial.gov.co/ModeloCSJ/index.php?sesion=&amp;op=8&amp;sop=8.5.6&amp;id_estrutura=3&amp;id=14508.00000&amp;hr=1" TargetMode="External"/><Relationship Id="rId102" Type="http://schemas.openxmlformats.org/officeDocument/2006/relationships/hyperlink" Target="http://sistemagestioncalidad.ramajudicial.gov.co/ModeloCSJ/index.php?sesion=&amp;op=8&amp;sop=8.5.6&amp;id_estrutura=2&amp;id=14531.00000&amp;hr=1" TargetMode="External"/><Relationship Id="rId144" Type="http://schemas.openxmlformats.org/officeDocument/2006/relationships/hyperlink" Target="http://sistemagestioncalidad.ramajudicial.gov.co/ModeloCSJ/index.php?sesion=&amp;op=8&amp;sop=8.5.6&amp;id_estrutura=1&amp;id=14573.00000&amp;hr=1" TargetMode="External"/><Relationship Id="rId547" Type="http://schemas.openxmlformats.org/officeDocument/2006/relationships/hyperlink" Target="http://sistemagestioncalidad.ramajudicial.gov.co/ModeloCSJ/index.php?sesion=&amp;op=8&amp;sop=8.5.6&amp;id_estrutura=1&amp;id=14976.00000&amp;hr=1" TargetMode="External"/><Relationship Id="rId589" Type="http://schemas.openxmlformats.org/officeDocument/2006/relationships/hyperlink" Target="http://sistemagestioncalidad.ramajudicial.gov.co/ModeloCSJ/index.php?sesion=&amp;op=8&amp;sop=8.5.6&amp;id_estrutura=1&amp;id=15018.00000&amp;hr=1" TargetMode="External"/><Relationship Id="rId90" Type="http://schemas.openxmlformats.org/officeDocument/2006/relationships/hyperlink" Target="http://sistemagestioncalidad.ramajudicial.gov.co/ModeloCSJ/index.php?sesion=&amp;op=8&amp;sop=8.5.6&amp;id_estrutura=1&amp;id=14519.00000&amp;hr=1" TargetMode="External"/><Relationship Id="rId186" Type="http://schemas.openxmlformats.org/officeDocument/2006/relationships/hyperlink" Target="http://sistemagestioncalidad.ramajudicial.gov.co/ModeloCSJ/index.php?sesion=&amp;op=8&amp;sop=8.5.6&amp;id_estrutura=3&amp;id=14615.00000&amp;hr=1" TargetMode="External"/><Relationship Id="rId351" Type="http://schemas.openxmlformats.org/officeDocument/2006/relationships/hyperlink" Target="http://sistemagestioncalidad.ramajudicial.gov.co/ModeloCSJ/index.php?sesion=&amp;op=8&amp;sop=8.5.6&amp;id_estrutura=2&amp;id=14780.00000&amp;hr=1" TargetMode="External"/><Relationship Id="rId393" Type="http://schemas.openxmlformats.org/officeDocument/2006/relationships/hyperlink" Target="http://sistemagestioncalidad.ramajudicial.gov.co/ModeloCSJ/index.php?sesion=&amp;op=8&amp;sop=8.5.6&amp;id_estrutura=1&amp;id=14822.00000&amp;hr=1" TargetMode="External"/><Relationship Id="rId407" Type="http://schemas.openxmlformats.org/officeDocument/2006/relationships/hyperlink" Target="http://sistemagestioncalidad.ramajudicial.gov.co/ModeloCSJ/index.php?sesion=&amp;op=8&amp;sop=8.5.6&amp;id_estrutura=3&amp;id=14836.00000&amp;hr=1" TargetMode="External"/><Relationship Id="rId449" Type="http://schemas.openxmlformats.org/officeDocument/2006/relationships/hyperlink" Target="http://sistemagestioncalidad.ramajudicial.gov.co/ModeloCSJ/index.php?sesion=&amp;op=8&amp;sop=8.5.6&amp;id_estrutura=1&amp;id=14878.00000&amp;hr=1" TargetMode="External"/><Relationship Id="rId614" Type="http://schemas.openxmlformats.org/officeDocument/2006/relationships/hyperlink" Target="http://sistemagestioncalidad.ramajudicial.gov.co/ModeloCSJ/index.php?sesion=&amp;op=8&amp;sop=8.5.6&amp;id_estrutura=1&amp;id=15043.00000&amp;hr=1" TargetMode="External"/><Relationship Id="rId656" Type="http://schemas.openxmlformats.org/officeDocument/2006/relationships/hyperlink" Target="http://sistemagestioncalidad.ramajudicial.gov.co/ModeloCSJ/index.php?sesion=&amp;op=8&amp;sop=8.5.6&amp;id_estrutura=1&amp;id=15085.00000&amp;hr=1" TargetMode="External"/><Relationship Id="rId211" Type="http://schemas.openxmlformats.org/officeDocument/2006/relationships/hyperlink" Target="http://sistemagestioncalidad.ramajudicial.gov.co/ModeloCSJ/index.php?sesion=&amp;op=8&amp;sop=8.5.6&amp;id_estrutura=1&amp;id=14640.00000&amp;hr=1" TargetMode="External"/><Relationship Id="rId253" Type="http://schemas.openxmlformats.org/officeDocument/2006/relationships/hyperlink" Target="http://sistemagestioncalidad.ramajudicial.gov.co/ModeloCSJ/index.php?sesion=&amp;op=8&amp;sop=8.5.6&amp;id_estrutura=1&amp;id=14682.00000&amp;hr=1" TargetMode="External"/><Relationship Id="rId295" Type="http://schemas.openxmlformats.org/officeDocument/2006/relationships/hyperlink" Target="http://sistemagestioncalidad.ramajudicial.gov.co/ModeloCSJ/index.php?sesion=&amp;op=8&amp;sop=8.5.6&amp;id_estrutura=3&amp;id=14724.00000&amp;hr=1" TargetMode="External"/><Relationship Id="rId309" Type="http://schemas.openxmlformats.org/officeDocument/2006/relationships/hyperlink" Target="http://sistemagestioncalidad.ramajudicial.gov.co/ModeloCSJ/index.php?sesion=&amp;op=8&amp;sop=8.5.6&amp;id_estrutura=2&amp;id=14738.00000&amp;hr=1" TargetMode="External"/><Relationship Id="rId460" Type="http://schemas.openxmlformats.org/officeDocument/2006/relationships/hyperlink" Target="http://sistemagestioncalidad.ramajudicial.gov.co/ModeloCSJ/index.php?sesion=&amp;op=8&amp;sop=8.5.6&amp;id_estrutura=1&amp;id=14889.00000&amp;hr=1" TargetMode="External"/><Relationship Id="rId516" Type="http://schemas.openxmlformats.org/officeDocument/2006/relationships/hyperlink" Target="http://sistemagestioncalidad.ramajudicial.gov.co/ModeloCSJ/index.php?sesion=&amp;op=8&amp;sop=8.5.6&amp;id_estrutura=1&amp;id=14945.00000&amp;hr=1" TargetMode="External"/><Relationship Id="rId698" Type="http://schemas.openxmlformats.org/officeDocument/2006/relationships/printerSettings" Target="../printerSettings/printerSettings1.bin"/><Relationship Id="rId48" Type="http://schemas.openxmlformats.org/officeDocument/2006/relationships/hyperlink" Target="http://sistemagestioncalidad.ramajudicial.gov.co/ModeloCSJ/index.php?sesion=&amp;op=8&amp;sop=8.5.6&amp;id_estrutura=3&amp;id=14477.00000&amp;hr=1" TargetMode="External"/><Relationship Id="rId113" Type="http://schemas.openxmlformats.org/officeDocument/2006/relationships/hyperlink" Target="http://sistemagestioncalidad.ramajudicial.gov.co/ModeloCSJ/index.php?sesion=&amp;op=8&amp;sop=8.5.6&amp;id_estrutura=1&amp;id=14542.00000&amp;hr=1" TargetMode="External"/><Relationship Id="rId320" Type="http://schemas.openxmlformats.org/officeDocument/2006/relationships/hyperlink" Target="http://sistemagestioncalidad.ramajudicial.gov.co/ModeloCSJ/index.php?sesion=&amp;op=8&amp;sop=8.5.6&amp;id_estrutura=1&amp;id=14749.00000&amp;hr=1" TargetMode="External"/><Relationship Id="rId558" Type="http://schemas.openxmlformats.org/officeDocument/2006/relationships/hyperlink" Target="http://sistemagestioncalidad.ramajudicial.gov.co/ModeloCSJ/index.php?sesion=&amp;op=8&amp;sop=8.5.6&amp;id_estrutura=2&amp;id=14987.00000&amp;hr=1" TargetMode="External"/><Relationship Id="rId155" Type="http://schemas.openxmlformats.org/officeDocument/2006/relationships/hyperlink" Target="http://sistemagestioncalidad.ramajudicial.gov.co/ModeloCSJ/index.php?sesion=&amp;op=8&amp;sop=8.5.6&amp;id_estrutura=1&amp;id=14584.00000&amp;hr=1" TargetMode="External"/><Relationship Id="rId197" Type="http://schemas.openxmlformats.org/officeDocument/2006/relationships/hyperlink" Target="http://sistemagestioncalidad.ramajudicial.gov.co/ModeloCSJ/index.php?sesion=&amp;op=8&amp;sop=8.5.6&amp;id_estrutura=1&amp;id=14626.00000&amp;hr=1" TargetMode="External"/><Relationship Id="rId362" Type="http://schemas.openxmlformats.org/officeDocument/2006/relationships/hyperlink" Target="http://sistemagestioncalidad.ramajudicial.gov.co/ModeloCSJ/index.php?sesion=&amp;op=8&amp;sop=8.5.6&amp;id_estrutura=1&amp;id=14791.00000&amp;hr=1" TargetMode="External"/><Relationship Id="rId418" Type="http://schemas.openxmlformats.org/officeDocument/2006/relationships/hyperlink" Target="http://sistemagestioncalidad.ramajudicial.gov.co/ModeloCSJ/index.php?sesion=&amp;op=8&amp;sop=8.5.6&amp;id_estrutura=3&amp;id=14847.00000&amp;hr=1" TargetMode="External"/><Relationship Id="rId625" Type="http://schemas.openxmlformats.org/officeDocument/2006/relationships/hyperlink" Target="http://sistemagestioncalidad.ramajudicial.gov.co/ModeloCSJ/index.php?sesion=&amp;op=8&amp;sop=8.5.6&amp;id_estrutura=1&amp;id=15054.00000&amp;hr=1" TargetMode="External"/><Relationship Id="rId222" Type="http://schemas.openxmlformats.org/officeDocument/2006/relationships/hyperlink" Target="http://sistemagestioncalidad.ramajudicial.gov.co/ModeloCSJ/index.php?sesion=&amp;op=8&amp;sop=8.5.6&amp;id_estrutura=1&amp;id=14651.00000&amp;hr=1" TargetMode="External"/><Relationship Id="rId264" Type="http://schemas.openxmlformats.org/officeDocument/2006/relationships/hyperlink" Target="http://sistemagestioncalidad.ramajudicial.gov.co/ModeloCSJ/index.php?sesion=&amp;op=8&amp;sop=8.5.6&amp;id_estrutura=1&amp;id=14693.00000&amp;hr=1" TargetMode="External"/><Relationship Id="rId471" Type="http://schemas.openxmlformats.org/officeDocument/2006/relationships/hyperlink" Target="http://sistemagestioncalidad.ramajudicial.gov.co/ModeloCSJ/index.php?sesion=&amp;op=8&amp;sop=8.5.6&amp;id_estrutura=2&amp;id=14900.00000&amp;hr=1" TargetMode="External"/><Relationship Id="rId667" Type="http://schemas.openxmlformats.org/officeDocument/2006/relationships/hyperlink" Target="http://sistemagestioncalidad.ramajudicial.gov.co/ModeloCSJ/index.php?sesion=&amp;op=8&amp;sop=8.5.6&amp;id_estrutura=3&amp;id=15096.00000&amp;hr=1" TargetMode="External"/><Relationship Id="rId17" Type="http://schemas.openxmlformats.org/officeDocument/2006/relationships/hyperlink" Target="http://sistemagestioncalidad.ramajudicial.gov.co/ModeloCSJ/index.php?sesion=&amp;op=8&amp;sop=8.5.6&amp;id_estrutura=1&amp;id=14446.00000&amp;hr=1" TargetMode="External"/><Relationship Id="rId59" Type="http://schemas.openxmlformats.org/officeDocument/2006/relationships/hyperlink" Target="http://sistemagestioncalidad.ramajudicial.gov.co/ModeloCSJ/index.php?sesion=&amp;op=8&amp;sop=8.5.6&amp;id_estrutura=1&amp;id=14488.00000&amp;hr=1" TargetMode="External"/><Relationship Id="rId124" Type="http://schemas.openxmlformats.org/officeDocument/2006/relationships/hyperlink" Target="http://sistemagestioncalidad.ramajudicial.gov.co/ModeloCSJ/index.php?sesion=&amp;op=8&amp;sop=8.5.6&amp;id_estrutura=2&amp;id=14553.00000&amp;hr=1" TargetMode="External"/><Relationship Id="rId527" Type="http://schemas.openxmlformats.org/officeDocument/2006/relationships/hyperlink" Target="http://sistemagestioncalidad.ramajudicial.gov.co/ModeloCSJ/index.php?sesion=&amp;op=8&amp;sop=8.5.6&amp;id_estrutura=3&amp;id=14956.00000&amp;hr=1" TargetMode="External"/><Relationship Id="rId569" Type="http://schemas.openxmlformats.org/officeDocument/2006/relationships/hyperlink" Target="http://sistemagestioncalidad.ramajudicial.gov.co/ModeloCSJ/index.php?sesion=&amp;op=8&amp;sop=8.5.6&amp;id_estrutura=3&amp;id=14998.00000&amp;hr=1" TargetMode="External"/><Relationship Id="rId70" Type="http://schemas.openxmlformats.org/officeDocument/2006/relationships/hyperlink" Target="http://sistemagestioncalidad.ramajudicial.gov.co/ModeloCSJ/index.php?sesion=&amp;op=8&amp;sop=8.5.6&amp;id_estrutura=1&amp;id=14499.00000&amp;hr=1" TargetMode="External"/><Relationship Id="rId166" Type="http://schemas.openxmlformats.org/officeDocument/2006/relationships/hyperlink" Target="http://sistemagestioncalidad.ramajudicial.gov.co/ModeloCSJ/index.php?sesion=&amp;op=8&amp;sop=8.5.6&amp;id_estrutura=1&amp;id=14595.00000&amp;hr=1" TargetMode="External"/><Relationship Id="rId331" Type="http://schemas.openxmlformats.org/officeDocument/2006/relationships/hyperlink" Target="http://sistemagestioncalidad.ramajudicial.gov.co/ModeloCSJ/index.php?sesion=&amp;op=8&amp;sop=8.5.6&amp;id_estrutura=1&amp;id=14760.00000&amp;hr=1" TargetMode="External"/><Relationship Id="rId373" Type="http://schemas.openxmlformats.org/officeDocument/2006/relationships/hyperlink" Target="http://sistemagestioncalidad.ramajudicial.gov.co/ModeloCSJ/index.php?sesion=&amp;op=8&amp;sop=8.5.6&amp;id_estrutura=1&amp;id=14802.00000&amp;hr=1" TargetMode="External"/><Relationship Id="rId429" Type="http://schemas.openxmlformats.org/officeDocument/2006/relationships/hyperlink" Target="http://sistemagestioncalidad.ramajudicial.gov.co/ModeloCSJ/index.php?sesion=&amp;op=8&amp;sop=8.5.6&amp;id_estrutura=1&amp;id=14858.00000&amp;hr=1" TargetMode="External"/><Relationship Id="rId580" Type="http://schemas.openxmlformats.org/officeDocument/2006/relationships/hyperlink" Target="http://sistemagestioncalidad.ramajudicial.gov.co/ModeloCSJ/index.php?sesion=&amp;op=8&amp;sop=8.5.6&amp;id_estrutura=2&amp;id=15009.00000&amp;hr=1" TargetMode="External"/><Relationship Id="rId636" Type="http://schemas.openxmlformats.org/officeDocument/2006/relationships/hyperlink" Target="http://sistemagestioncalidad.ramajudicial.gov.co/ModeloCSJ/index.php?sesion=&amp;op=8&amp;sop=8.5.6&amp;id_estrutura=1&amp;id=15065.00000&amp;hr=1" TargetMode="External"/><Relationship Id="rId1" Type="http://schemas.openxmlformats.org/officeDocument/2006/relationships/hyperlink" Target="http://sistemagestioncalidad.ramajudicial.gov.co/ModeloCSJ/index.php?sesion=&amp;op=8&amp;sop=8.5.6&amp;id_estructura=2&amp;id=14430.00000&amp;hr=1" TargetMode="External"/><Relationship Id="rId233" Type="http://schemas.openxmlformats.org/officeDocument/2006/relationships/hyperlink" Target="http://sistemagestioncalidad.ramajudicial.gov.co/ModeloCSJ/index.php?sesion=&amp;op=8&amp;sop=8.5.6&amp;id_estrutura=1&amp;id=14662.00000&amp;hr=1" TargetMode="External"/><Relationship Id="rId440" Type="http://schemas.openxmlformats.org/officeDocument/2006/relationships/hyperlink" Target="http://sistemagestioncalidad.ramajudicial.gov.co/ModeloCSJ/index.php?sesion=&amp;op=8&amp;sop=8.5.6&amp;id_estrutura=2&amp;id=14869.00000&amp;hr=1" TargetMode="External"/><Relationship Id="rId678" Type="http://schemas.openxmlformats.org/officeDocument/2006/relationships/hyperlink" Target="http://sistemagestioncalidad.ramajudicial.gov.co/ModeloCSJ/index.php?sesion=&amp;op=8&amp;sop=8.5.6&amp;id_estrutura=1&amp;id=15107.00000&amp;hr=1" TargetMode="External"/><Relationship Id="rId28" Type="http://schemas.openxmlformats.org/officeDocument/2006/relationships/hyperlink" Target="http://sistemagestioncalidad.ramajudicial.gov.co/ModeloCSJ/index.php?sesion=&amp;op=8&amp;sop=8.5.6&amp;id_estrutura=1&amp;id=14457.00000&amp;hr=1" TargetMode="External"/><Relationship Id="rId275" Type="http://schemas.openxmlformats.org/officeDocument/2006/relationships/hyperlink" Target="http://sistemagestioncalidad.ramajudicial.gov.co/ModeloCSJ/index.php?sesion=&amp;op=8&amp;sop=8.5.6&amp;id_estrutura=1&amp;id=14704.00000&amp;hr=1" TargetMode="External"/><Relationship Id="rId300" Type="http://schemas.openxmlformats.org/officeDocument/2006/relationships/hyperlink" Target="http://sistemagestioncalidad.ramajudicial.gov.co/ModeloCSJ/index.php?sesion=&amp;op=8&amp;sop=8.5.6&amp;id_estrutura=3&amp;id=14729.00000&amp;hr=1" TargetMode="External"/><Relationship Id="rId482" Type="http://schemas.openxmlformats.org/officeDocument/2006/relationships/hyperlink" Target="http://sistemagestioncalidad.ramajudicial.gov.co/ModeloCSJ/index.php?sesion=&amp;op=8&amp;sop=8.5.6&amp;id_estrutura=1&amp;id=14911.00000&amp;hr=1" TargetMode="External"/><Relationship Id="rId538" Type="http://schemas.openxmlformats.org/officeDocument/2006/relationships/hyperlink" Target="http://sistemagestioncalidad.ramajudicial.gov.co/ModeloCSJ/index.php?sesion=&amp;op=8&amp;sop=8.5.6&amp;id_estrutura=1&amp;id=14967.00000&amp;hr=1" TargetMode="External"/><Relationship Id="rId81" Type="http://schemas.openxmlformats.org/officeDocument/2006/relationships/hyperlink" Target="http://sistemagestioncalidad.ramajudicial.gov.co/ModeloCSJ/index.php?sesion=&amp;op=8&amp;sop=8.5.6&amp;id_estrutura=2&amp;id=14510.00000&amp;hr=1" TargetMode="External"/><Relationship Id="rId135" Type="http://schemas.openxmlformats.org/officeDocument/2006/relationships/hyperlink" Target="http://sistemagestioncalidad.ramajudicial.gov.co/ModeloCSJ/index.php?sesion=&amp;op=8&amp;sop=8.5.6&amp;id_estrutura=2&amp;id=14564.00000&amp;hr=1" TargetMode="External"/><Relationship Id="rId177" Type="http://schemas.openxmlformats.org/officeDocument/2006/relationships/hyperlink" Target="http://sistemagestioncalidad.ramajudicial.gov.co/ModeloCSJ/index.php?sesion=&amp;op=8&amp;sop=8.5.6&amp;id_estrutura=1&amp;id=14606.00000&amp;hr=1" TargetMode="External"/><Relationship Id="rId342" Type="http://schemas.openxmlformats.org/officeDocument/2006/relationships/hyperlink" Target="http://sistemagestioncalidad.ramajudicial.gov.co/ModeloCSJ/index.php?sesion=&amp;op=8&amp;sop=8.5.6&amp;id_estrutura=1&amp;id=14771.00000&amp;hr=1" TargetMode="External"/><Relationship Id="rId384" Type="http://schemas.openxmlformats.org/officeDocument/2006/relationships/hyperlink" Target="http://sistemagestioncalidad.ramajudicial.gov.co/ModeloCSJ/index.php?sesion=&amp;op=8&amp;sop=8.5.6&amp;id_estrutura=3&amp;id=14813.00000&amp;hr=1" TargetMode="External"/><Relationship Id="rId591" Type="http://schemas.openxmlformats.org/officeDocument/2006/relationships/hyperlink" Target="http://sistemagestioncalidad.ramajudicial.gov.co/ModeloCSJ/index.php?sesion=&amp;op=8&amp;sop=8.5.6&amp;id_estrutura=1&amp;id=15020.00000&amp;hr=1" TargetMode="External"/><Relationship Id="rId605" Type="http://schemas.openxmlformats.org/officeDocument/2006/relationships/hyperlink" Target="http://sistemagestioncalidad.ramajudicial.gov.co/ModeloCSJ/index.php?sesion=&amp;op=8&amp;sop=8.5.6&amp;id_estrutura=1&amp;id=15034.00000&amp;hr=1" TargetMode="External"/><Relationship Id="rId202" Type="http://schemas.openxmlformats.org/officeDocument/2006/relationships/hyperlink" Target="http://sistemagestioncalidad.ramajudicial.gov.co/ModeloCSJ/index.php?sesion=&amp;op=8&amp;sop=8.5.6&amp;id_estrutura=1&amp;id=14631.00000&amp;hr=1" TargetMode="External"/><Relationship Id="rId244" Type="http://schemas.openxmlformats.org/officeDocument/2006/relationships/hyperlink" Target="http://sistemagestioncalidad.ramajudicial.gov.co/ModeloCSJ/index.php?sesion=&amp;op=8&amp;sop=8.5.6&amp;id_estrutura=1&amp;id=14673.00000&amp;hr=1" TargetMode="External"/><Relationship Id="rId647" Type="http://schemas.openxmlformats.org/officeDocument/2006/relationships/hyperlink" Target="http://sistemagestioncalidad.ramajudicial.gov.co/ModeloCSJ/index.php?sesion=&amp;op=8&amp;sop=8.5.6&amp;id_estrutura=3&amp;id=15076.00000&amp;hr=1" TargetMode="External"/><Relationship Id="rId689" Type="http://schemas.openxmlformats.org/officeDocument/2006/relationships/hyperlink" Target="http://sistemagestioncalidad.ramajudicial.gov.co/ModeloCSJ/index.php?sesion=&amp;op=8&amp;sop=8.5.6&amp;id_estrutura=1&amp;id=15118.00000&amp;hr=1" TargetMode="External"/><Relationship Id="rId39" Type="http://schemas.openxmlformats.org/officeDocument/2006/relationships/hyperlink" Target="http://sistemagestioncalidad.ramajudicial.gov.co/ModeloCSJ/index.php?sesion=&amp;op=8&amp;sop=8.5.6&amp;id_estrutura=2&amp;id=14468.00000&amp;hr=1" TargetMode="External"/><Relationship Id="rId286" Type="http://schemas.openxmlformats.org/officeDocument/2006/relationships/hyperlink" Target="http://sistemagestioncalidad.ramajudicial.gov.co/ModeloCSJ/index.php?sesion=&amp;op=8&amp;sop=8.5.6&amp;id_estrutura=1&amp;id=14715.00000&amp;hr=1" TargetMode="External"/><Relationship Id="rId451" Type="http://schemas.openxmlformats.org/officeDocument/2006/relationships/hyperlink" Target="http://sistemagestioncalidad.ramajudicial.gov.co/ModeloCSJ/index.php?sesion=&amp;op=8&amp;sop=8.5.6&amp;id_estrutura=1&amp;id=14880.00000&amp;hr=1" TargetMode="External"/><Relationship Id="rId493" Type="http://schemas.openxmlformats.org/officeDocument/2006/relationships/hyperlink" Target="http://sistemagestioncalidad.ramajudicial.gov.co/ModeloCSJ/index.php?sesion=&amp;op=8&amp;sop=8.5.6&amp;id_estrutura=1&amp;id=14922.00000&amp;hr=1" TargetMode="External"/><Relationship Id="rId507" Type="http://schemas.openxmlformats.org/officeDocument/2006/relationships/hyperlink" Target="http://sistemagestioncalidad.ramajudicial.gov.co/ModeloCSJ/index.php?sesion=&amp;op=8&amp;sop=8.5.6&amp;id_estrutura=1&amp;id=14936.00000&amp;hr=1" TargetMode="External"/><Relationship Id="rId549" Type="http://schemas.openxmlformats.org/officeDocument/2006/relationships/hyperlink" Target="http://sistemagestioncalidad.ramajudicial.gov.co/ModeloCSJ/index.php?sesion=&amp;op=8&amp;sop=8.5.6&amp;id_estrutura=2&amp;id=14978.00000&amp;hr=1" TargetMode="External"/><Relationship Id="rId50" Type="http://schemas.openxmlformats.org/officeDocument/2006/relationships/hyperlink" Target="http://sistemagestioncalidad.ramajudicial.gov.co/ModeloCSJ/index.php?sesion=&amp;op=8&amp;sop=8.5.6&amp;id_estrutura=2&amp;id=14479.00000&amp;hr=1" TargetMode="External"/><Relationship Id="rId104" Type="http://schemas.openxmlformats.org/officeDocument/2006/relationships/hyperlink" Target="http://sistemagestioncalidad.ramajudicial.gov.co/ModeloCSJ/index.php?sesion=&amp;op=8&amp;sop=8.5.6&amp;id_estrutura=2&amp;id=14533.00000&amp;hr=1" TargetMode="External"/><Relationship Id="rId146" Type="http://schemas.openxmlformats.org/officeDocument/2006/relationships/hyperlink" Target="http://sistemagestioncalidad.ramajudicial.gov.co/ModeloCSJ/index.php?sesion=&amp;op=8&amp;sop=8.5.6&amp;id_estrutura=1&amp;id=14575.00000&amp;hr=1" TargetMode="External"/><Relationship Id="rId188" Type="http://schemas.openxmlformats.org/officeDocument/2006/relationships/hyperlink" Target="http://sistemagestioncalidad.ramajudicial.gov.co/ModeloCSJ/index.php?sesion=&amp;op=8&amp;sop=8.5.6&amp;id_estrutura=2&amp;id=14617.00000&amp;hr=1" TargetMode="External"/><Relationship Id="rId311" Type="http://schemas.openxmlformats.org/officeDocument/2006/relationships/hyperlink" Target="http://sistemagestioncalidad.ramajudicial.gov.co/ModeloCSJ/index.php?sesion=&amp;op=8&amp;sop=8.5.6&amp;id_estrutura=1&amp;id=14740.00000&amp;hr=1" TargetMode="External"/><Relationship Id="rId353" Type="http://schemas.openxmlformats.org/officeDocument/2006/relationships/hyperlink" Target="http://sistemagestioncalidad.ramajudicial.gov.co/ModeloCSJ/index.php?sesion=&amp;op=8&amp;sop=8.5.6&amp;id_estrutura=1&amp;id=14782.00000&amp;hr=1" TargetMode="External"/><Relationship Id="rId395" Type="http://schemas.openxmlformats.org/officeDocument/2006/relationships/hyperlink" Target="http://sistemagestioncalidad.ramajudicial.gov.co/ModeloCSJ/index.php?sesion=&amp;op=8&amp;sop=8.5.6&amp;id_estrutura=1&amp;id=14824.00000&amp;hr=1" TargetMode="External"/><Relationship Id="rId409" Type="http://schemas.openxmlformats.org/officeDocument/2006/relationships/hyperlink" Target="http://sistemagestioncalidad.ramajudicial.gov.co/ModeloCSJ/index.php?sesion=&amp;op=8&amp;sop=8.5.6&amp;id_estrutura=1&amp;id=14838.00000&amp;hr=1" TargetMode="External"/><Relationship Id="rId560" Type="http://schemas.openxmlformats.org/officeDocument/2006/relationships/hyperlink" Target="http://sistemagestioncalidad.ramajudicial.gov.co/ModeloCSJ/index.php?sesion=&amp;op=8&amp;sop=8.5.6&amp;id_estrutura=3&amp;id=14989.00000&amp;hr=1" TargetMode="External"/><Relationship Id="rId92" Type="http://schemas.openxmlformats.org/officeDocument/2006/relationships/hyperlink" Target="http://sistemagestioncalidad.ramajudicial.gov.co/ModeloCSJ/index.php?sesion=&amp;op=8&amp;sop=8.5.6&amp;id_estrutura=3&amp;id=14521.00000&amp;hr=1" TargetMode="External"/><Relationship Id="rId213" Type="http://schemas.openxmlformats.org/officeDocument/2006/relationships/hyperlink" Target="http://sistemagestioncalidad.ramajudicial.gov.co/ModeloCSJ/index.php?sesion=&amp;op=8&amp;sop=8.5.6&amp;id_estrutura=3&amp;id=14642.00000&amp;hr=1" TargetMode="External"/><Relationship Id="rId420" Type="http://schemas.openxmlformats.org/officeDocument/2006/relationships/hyperlink" Target="http://sistemagestioncalidad.ramajudicial.gov.co/ModeloCSJ/index.php?sesion=&amp;op=8&amp;sop=8.5.6&amp;id_estrutura=3&amp;id=14849.00000&amp;hr=1" TargetMode="External"/><Relationship Id="rId616" Type="http://schemas.openxmlformats.org/officeDocument/2006/relationships/hyperlink" Target="http://sistemagestioncalidad.ramajudicial.gov.co/ModeloCSJ/index.php?sesion=&amp;op=8&amp;sop=8.5.6&amp;id_estrutura=2&amp;id=15045.00000&amp;hr=1" TargetMode="External"/><Relationship Id="rId658" Type="http://schemas.openxmlformats.org/officeDocument/2006/relationships/hyperlink" Target="http://sistemagestioncalidad.ramajudicial.gov.co/ModeloCSJ/index.php?sesion=&amp;op=8&amp;sop=8.5.6&amp;id_estrutura=2&amp;id=15087.00000&amp;hr=1" TargetMode="External"/><Relationship Id="rId255" Type="http://schemas.openxmlformats.org/officeDocument/2006/relationships/hyperlink" Target="http://sistemagestioncalidad.ramajudicial.gov.co/ModeloCSJ/index.php?sesion=&amp;op=8&amp;sop=8.5.6&amp;id_estrutura=1&amp;id=14684.00000&amp;hr=1" TargetMode="External"/><Relationship Id="rId297" Type="http://schemas.openxmlformats.org/officeDocument/2006/relationships/hyperlink" Target="http://sistemagestioncalidad.ramajudicial.gov.co/ModeloCSJ/index.php?sesion=&amp;op=8&amp;sop=8.5.6&amp;id_estrutura=3&amp;id=14726.00000&amp;hr=1" TargetMode="External"/><Relationship Id="rId462" Type="http://schemas.openxmlformats.org/officeDocument/2006/relationships/hyperlink" Target="http://sistemagestioncalidad.ramajudicial.gov.co/ModeloCSJ/index.php?sesion=&amp;op=8&amp;sop=8.5.6&amp;id_estrutura=1&amp;id=14891.00000&amp;hr=1" TargetMode="External"/><Relationship Id="rId518" Type="http://schemas.openxmlformats.org/officeDocument/2006/relationships/hyperlink" Target="http://sistemagestioncalidad.ramajudicial.gov.co/ModeloCSJ/index.php?sesion=&amp;op=8&amp;sop=8.5.6&amp;id_estrutura=2&amp;id=14947.00000&amp;hr=1" TargetMode="External"/><Relationship Id="rId115" Type="http://schemas.openxmlformats.org/officeDocument/2006/relationships/hyperlink" Target="http://sistemagestioncalidad.ramajudicial.gov.co/ModeloCSJ/index.php?sesion=&amp;op=8&amp;sop=8.5.6&amp;id_estrutura=2&amp;id=14544.00000&amp;hr=1" TargetMode="External"/><Relationship Id="rId157" Type="http://schemas.openxmlformats.org/officeDocument/2006/relationships/hyperlink" Target="http://sistemagestioncalidad.ramajudicial.gov.co/ModeloCSJ/index.php?sesion=&amp;op=8&amp;sop=8.5.6&amp;id_estrutura=1&amp;id=14586.00000&amp;hr=1" TargetMode="External"/><Relationship Id="rId322" Type="http://schemas.openxmlformats.org/officeDocument/2006/relationships/hyperlink" Target="http://sistemagestioncalidad.ramajudicial.gov.co/ModeloCSJ/index.php?sesion=&amp;op=8&amp;sop=8.5.6&amp;id_estrutura=2&amp;id=14751.00000&amp;hr=1" TargetMode="External"/><Relationship Id="rId364" Type="http://schemas.openxmlformats.org/officeDocument/2006/relationships/hyperlink" Target="http://sistemagestioncalidad.ramajudicial.gov.co/ModeloCSJ/index.php?sesion=&amp;op=8&amp;sop=8.5.6&amp;id_estrutura=1&amp;id=14793.00000&amp;hr=1" TargetMode="External"/><Relationship Id="rId61" Type="http://schemas.openxmlformats.org/officeDocument/2006/relationships/hyperlink" Target="http://sistemagestioncalidad.ramajudicial.gov.co/ModeloCSJ/index.php?sesion=&amp;op=8&amp;sop=8.5.6&amp;id_estrutura=1&amp;id=14490.00000&amp;hr=1" TargetMode="External"/><Relationship Id="rId199" Type="http://schemas.openxmlformats.org/officeDocument/2006/relationships/hyperlink" Target="http://sistemagestioncalidad.ramajudicial.gov.co/ModeloCSJ/index.php?sesion=&amp;op=8&amp;sop=8.5.6&amp;id_estrutura=2&amp;id=14628.00000&amp;hr=1" TargetMode="External"/><Relationship Id="rId571" Type="http://schemas.openxmlformats.org/officeDocument/2006/relationships/hyperlink" Target="http://sistemagestioncalidad.ramajudicial.gov.co/ModeloCSJ/index.php?sesion=&amp;op=8&amp;sop=8.5.6&amp;id_estrutura=1&amp;id=15000.00000&amp;hr=1" TargetMode="External"/><Relationship Id="rId627" Type="http://schemas.openxmlformats.org/officeDocument/2006/relationships/hyperlink" Target="http://sistemagestioncalidad.ramajudicial.gov.co/ModeloCSJ/index.php?sesion=&amp;op=8&amp;sop=8.5.6&amp;id_estrutura=2&amp;id=15056.00000&amp;hr=1" TargetMode="External"/><Relationship Id="rId669" Type="http://schemas.openxmlformats.org/officeDocument/2006/relationships/hyperlink" Target="http://sistemagestioncalidad.ramajudicial.gov.co/ModeloCSJ/index.php?sesion=&amp;op=8&amp;sop=8.5.6&amp;id_estrutura=2&amp;id=15098.00000&amp;hr=1" TargetMode="External"/><Relationship Id="rId19" Type="http://schemas.openxmlformats.org/officeDocument/2006/relationships/hyperlink" Target="http://sistemagestioncalidad.ramajudicial.gov.co/ModeloCSJ/index.php?sesion=&amp;op=8&amp;sop=8.5.6&amp;id_estrutura=3&amp;id=14448.00000&amp;hr=1" TargetMode="External"/><Relationship Id="rId224" Type="http://schemas.openxmlformats.org/officeDocument/2006/relationships/hyperlink" Target="http://sistemagestioncalidad.ramajudicial.gov.co/ModeloCSJ/index.php?sesion=&amp;op=8&amp;sop=8.5.6&amp;id_estrutura=1&amp;id=14653.00000&amp;hr=1" TargetMode="External"/><Relationship Id="rId266" Type="http://schemas.openxmlformats.org/officeDocument/2006/relationships/hyperlink" Target="http://sistemagestioncalidad.ramajudicial.gov.co/ModeloCSJ/index.php?sesion=&amp;op=8&amp;sop=8.5.6&amp;id_estrutura=3&amp;id=14695.00000&amp;hr=1" TargetMode="External"/><Relationship Id="rId431" Type="http://schemas.openxmlformats.org/officeDocument/2006/relationships/hyperlink" Target="http://sistemagestioncalidad.ramajudicial.gov.co/ModeloCSJ/index.php?sesion=&amp;op=8&amp;sop=8.5.6&amp;id_estrutura=2&amp;id=14860.00000&amp;hr=1" TargetMode="External"/><Relationship Id="rId473" Type="http://schemas.openxmlformats.org/officeDocument/2006/relationships/hyperlink" Target="http://sistemagestioncalidad.ramajudicial.gov.co/ModeloCSJ/index.php?sesion=&amp;op=8&amp;sop=8.5.6&amp;id_estrutura=1&amp;id=14902.00000&amp;hr=1" TargetMode="External"/><Relationship Id="rId529" Type="http://schemas.openxmlformats.org/officeDocument/2006/relationships/hyperlink" Target="http://sistemagestioncalidad.ramajudicial.gov.co/ModeloCSJ/index.php?sesion=&amp;op=8&amp;sop=8.5.6&amp;id_estrutura=1&amp;id=14958.00000&amp;hr=1" TargetMode="External"/><Relationship Id="rId680" Type="http://schemas.openxmlformats.org/officeDocument/2006/relationships/hyperlink" Target="http://sistemagestioncalidad.ramajudicial.gov.co/ModeloCSJ/index.php?sesion=&amp;op=8&amp;sop=8.5.6&amp;id_estrutura=1&amp;id=15109.00000&amp;hr=1" TargetMode="External"/><Relationship Id="rId30" Type="http://schemas.openxmlformats.org/officeDocument/2006/relationships/hyperlink" Target="http://sistemagestioncalidad.ramajudicial.gov.co/ModeloCSJ/index.php?sesion=&amp;op=8&amp;sop=8.5.6&amp;id_estrutura=1&amp;id=14459.00000&amp;hr=1" TargetMode="External"/><Relationship Id="rId126" Type="http://schemas.openxmlformats.org/officeDocument/2006/relationships/hyperlink" Target="http://sistemagestioncalidad.ramajudicial.gov.co/ModeloCSJ/index.php?sesion=&amp;op=8&amp;sop=8.5.6&amp;id_estrutura=1&amp;id=14555.00000&amp;hr=1" TargetMode="External"/><Relationship Id="rId168" Type="http://schemas.openxmlformats.org/officeDocument/2006/relationships/hyperlink" Target="http://sistemagestioncalidad.ramajudicial.gov.co/ModeloCSJ/index.php?sesion=&amp;op=8&amp;sop=8.5.6&amp;id_estrutura=1&amp;id=14597.00000&amp;hr=1" TargetMode="External"/><Relationship Id="rId333" Type="http://schemas.openxmlformats.org/officeDocument/2006/relationships/hyperlink" Target="http://sistemagestioncalidad.ramajudicial.gov.co/ModeloCSJ/index.php?sesion=&amp;op=8&amp;sop=8.5.6&amp;id_estrutura=1&amp;id=14762.00000&amp;hr=1" TargetMode="External"/><Relationship Id="rId540" Type="http://schemas.openxmlformats.org/officeDocument/2006/relationships/hyperlink" Target="http://sistemagestioncalidad.ramajudicial.gov.co/ModeloCSJ/index.php?sesion=&amp;op=8&amp;sop=8.5.6&amp;id_estrutura=1&amp;id=14969.00000&amp;hr=1" TargetMode="External"/><Relationship Id="rId72" Type="http://schemas.openxmlformats.org/officeDocument/2006/relationships/hyperlink" Target="http://sistemagestioncalidad.ramajudicial.gov.co/ModeloCSJ/index.php?sesion=&amp;op=8&amp;sop=8.5.6&amp;id_estrutura=2&amp;id=14501.00000&amp;hr=1" TargetMode="External"/><Relationship Id="rId375" Type="http://schemas.openxmlformats.org/officeDocument/2006/relationships/hyperlink" Target="http://sistemagestioncalidad.ramajudicial.gov.co/ModeloCSJ/index.php?sesion=&amp;op=8&amp;sop=8.5.6&amp;id_estrutura=1&amp;id=14804.00000&amp;hr=1" TargetMode="External"/><Relationship Id="rId582" Type="http://schemas.openxmlformats.org/officeDocument/2006/relationships/hyperlink" Target="http://sistemagestioncalidad.ramajudicial.gov.co/ModeloCSJ/index.php?sesion=&amp;op=8&amp;sop=8.5.6&amp;id_estrutura=3&amp;id=15011.00000&amp;hr=1" TargetMode="External"/><Relationship Id="rId638" Type="http://schemas.openxmlformats.org/officeDocument/2006/relationships/hyperlink" Target="http://sistemagestioncalidad.ramajudicial.gov.co/ModeloCSJ/index.php?sesion=&amp;op=8&amp;sop=8.5.6&amp;id_estrutura=2&amp;id=15067.00000&amp;hr=1" TargetMode="External"/><Relationship Id="rId3" Type="http://schemas.openxmlformats.org/officeDocument/2006/relationships/hyperlink" Target="http://sistemagestioncalidad.ramajudicial.gov.co/ModeloCSJ/index.php?sesion=&amp;op=8&amp;sop=8.5.6&amp;id_estrutura=3&amp;id=14432.00000&amp;hr=1" TargetMode="External"/><Relationship Id="rId235" Type="http://schemas.openxmlformats.org/officeDocument/2006/relationships/hyperlink" Target="http://sistemagestioncalidad.ramajudicial.gov.co/ModeloCSJ/index.php?sesion=&amp;op=8&amp;sop=8.5.6&amp;id_estrutura=1&amp;id=14664.00000&amp;hr=1" TargetMode="External"/><Relationship Id="rId277" Type="http://schemas.openxmlformats.org/officeDocument/2006/relationships/hyperlink" Target="http://sistemagestioncalidad.ramajudicial.gov.co/ModeloCSJ/index.php?sesion=&amp;op=8&amp;sop=8.5.6&amp;id_estrutura=1&amp;id=14706.00000&amp;hr=1" TargetMode="External"/><Relationship Id="rId400" Type="http://schemas.openxmlformats.org/officeDocument/2006/relationships/hyperlink" Target="http://sistemagestioncalidad.ramajudicial.gov.co/ModeloCSJ/index.php?sesion=&amp;op=8&amp;sop=8.5.6&amp;id_estrutura=1&amp;id=14829.00000&amp;hr=1" TargetMode="External"/><Relationship Id="rId442" Type="http://schemas.openxmlformats.org/officeDocument/2006/relationships/hyperlink" Target="http://sistemagestioncalidad.ramajudicial.gov.co/ModeloCSJ/index.php?sesion=&amp;op=8&amp;sop=8.5.6&amp;id_estrutura=3&amp;id=14871.00000&amp;hr=1" TargetMode="External"/><Relationship Id="rId484" Type="http://schemas.openxmlformats.org/officeDocument/2006/relationships/hyperlink" Target="http://sistemagestioncalidad.ramajudicial.gov.co/ModeloCSJ/index.php?sesion=&amp;op=8&amp;sop=8.5.6&amp;id_estrutura=1&amp;id=14913.00000&amp;hr=1" TargetMode="External"/><Relationship Id="rId137" Type="http://schemas.openxmlformats.org/officeDocument/2006/relationships/hyperlink" Target="http://sistemagestioncalidad.ramajudicial.gov.co/ModeloCSJ/index.php?sesion=&amp;op=8&amp;sop=8.5.6&amp;id_estrutura=3&amp;id=14566.00000&amp;hr=1" TargetMode="External"/><Relationship Id="rId302" Type="http://schemas.openxmlformats.org/officeDocument/2006/relationships/hyperlink" Target="http://sistemagestioncalidad.ramajudicial.gov.co/ModeloCSJ/index.php?sesion=&amp;op=8&amp;sop=8.5.6&amp;id_estrutura=3&amp;id=14731.00000&amp;hr=1" TargetMode="External"/><Relationship Id="rId344" Type="http://schemas.openxmlformats.org/officeDocument/2006/relationships/hyperlink" Target="http://sistemagestioncalidad.ramajudicial.gov.co/ModeloCSJ/index.php?sesion=&amp;op=8&amp;sop=8.5.6&amp;id_estrutura=3&amp;id=14773.00000&amp;hr=1" TargetMode="External"/><Relationship Id="rId691" Type="http://schemas.openxmlformats.org/officeDocument/2006/relationships/hyperlink" Target="http://sistemagestioncalidad.ramajudicial.gov.co/ModeloCSJ/index.php?sesion=&amp;op=8&amp;sop=8.5.6&amp;id_estrutura=2&amp;id=15120.00000&amp;hr=1" TargetMode="External"/><Relationship Id="rId41" Type="http://schemas.openxmlformats.org/officeDocument/2006/relationships/hyperlink" Target="http://sistemagestioncalidad.ramajudicial.gov.co/ModeloCSJ/index.php?sesion=&amp;op=8&amp;sop=8.5.6&amp;id_estrutura=2&amp;id=14470.00000&amp;hr=1" TargetMode="External"/><Relationship Id="rId83" Type="http://schemas.openxmlformats.org/officeDocument/2006/relationships/hyperlink" Target="http://sistemagestioncalidad.ramajudicial.gov.co/ModeloCSJ/index.php?sesion=&amp;op=8&amp;sop=8.5.6&amp;id_estrutura=1&amp;id=14512.00000&amp;hr=1" TargetMode="External"/><Relationship Id="rId179" Type="http://schemas.openxmlformats.org/officeDocument/2006/relationships/hyperlink" Target="http://sistemagestioncalidad.ramajudicial.gov.co/ModeloCSJ/index.php?sesion=&amp;op=8&amp;sop=8.5.6&amp;id_estrutura=3&amp;id=14608.00000&amp;hr=1" TargetMode="External"/><Relationship Id="rId386" Type="http://schemas.openxmlformats.org/officeDocument/2006/relationships/hyperlink" Target="http://sistemagestioncalidad.ramajudicial.gov.co/ModeloCSJ/index.php?sesion=&amp;op=8&amp;sop=8.5.6&amp;id_estrutura=1&amp;id=14815.00000&amp;hr=1" TargetMode="External"/><Relationship Id="rId551" Type="http://schemas.openxmlformats.org/officeDocument/2006/relationships/hyperlink" Target="http://sistemagestioncalidad.ramajudicial.gov.co/ModeloCSJ/index.php?sesion=&amp;op=8&amp;sop=8.5.6&amp;id_estrutura=2&amp;id=14980.00000&amp;hr=1" TargetMode="External"/><Relationship Id="rId593" Type="http://schemas.openxmlformats.org/officeDocument/2006/relationships/hyperlink" Target="http://sistemagestioncalidad.ramajudicial.gov.co/ModeloCSJ/index.php?sesion=&amp;op=8&amp;sop=8.5.6&amp;id_estrutura=1&amp;id=15022.00000&amp;hr=1" TargetMode="External"/><Relationship Id="rId607" Type="http://schemas.openxmlformats.org/officeDocument/2006/relationships/hyperlink" Target="http://sistemagestioncalidad.ramajudicial.gov.co/ModeloCSJ/index.php?sesion=&amp;op=8&amp;sop=8.5.6&amp;id_estrutura=1&amp;id=15036.00000&amp;hr=1" TargetMode="External"/><Relationship Id="rId649" Type="http://schemas.openxmlformats.org/officeDocument/2006/relationships/hyperlink" Target="http://sistemagestioncalidad.ramajudicial.gov.co/ModeloCSJ/index.php?sesion=&amp;op=8&amp;sop=8.5.6&amp;id_estrutura=2&amp;id=15078.00000&amp;hr=1" TargetMode="External"/><Relationship Id="rId190" Type="http://schemas.openxmlformats.org/officeDocument/2006/relationships/hyperlink" Target="http://sistemagestioncalidad.ramajudicial.gov.co/ModeloCSJ/index.php?sesion=&amp;op=8&amp;sop=8.5.6&amp;id_estrutura=1&amp;id=14619.00000&amp;hr=1" TargetMode="External"/><Relationship Id="rId204" Type="http://schemas.openxmlformats.org/officeDocument/2006/relationships/hyperlink" Target="http://sistemagestioncalidad.ramajudicial.gov.co/ModeloCSJ/index.php?sesion=&amp;op=8&amp;sop=8.5.6&amp;id_estrutura=2&amp;id=14633.00000&amp;hr=1" TargetMode="External"/><Relationship Id="rId246" Type="http://schemas.openxmlformats.org/officeDocument/2006/relationships/hyperlink" Target="http://sistemagestioncalidad.ramajudicial.gov.co/ModeloCSJ/index.php?sesion=&amp;op=8&amp;sop=8.5.6&amp;id_estrutura=2&amp;id=14675.00000&amp;hr=1" TargetMode="External"/><Relationship Id="rId288" Type="http://schemas.openxmlformats.org/officeDocument/2006/relationships/hyperlink" Target="http://sistemagestioncalidad.ramajudicial.gov.co/ModeloCSJ/index.php?sesion=&amp;op=8&amp;sop=8.5.6&amp;id_estrutura=2&amp;id=14717.00000&amp;hr=1" TargetMode="External"/><Relationship Id="rId411" Type="http://schemas.openxmlformats.org/officeDocument/2006/relationships/hyperlink" Target="http://sistemagestioncalidad.ramajudicial.gov.co/ModeloCSJ/index.php?sesion=&amp;op=8&amp;sop=8.5.6&amp;id_estrutura=1&amp;id=14840.00000&amp;hr=1" TargetMode="External"/><Relationship Id="rId453" Type="http://schemas.openxmlformats.org/officeDocument/2006/relationships/hyperlink" Target="http://sistemagestioncalidad.ramajudicial.gov.co/ModeloCSJ/index.php?sesion=&amp;op=8&amp;sop=8.5.6&amp;id_estrutura=3&amp;id=14882.00000&amp;hr=1" TargetMode="External"/><Relationship Id="rId509" Type="http://schemas.openxmlformats.org/officeDocument/2006/relationships/hyperlink" Target="http://sistemagestioncalidad.ramajudicial.gov.co/ModeloCSJ/index.php?sesion=&amp;op=8&amp;sop=8.5.6&amp;id_estrutura=1&amp;id=14938.00000&amp;hr=1" TargetMode="External"/><Relationship Id="rId660" Type="http://schemas.openxmlformats.org/officeDocument/2006/relationships/hyperlink" Target="http://sistemagestioncalidad.ramajudicial.gov.co/ModeloCSJ/index.php?sesion=&amp;op=8&amp;sop=8.5.6&amp;id_estrutura=3&amp;id=15089.00000&amp;hr=1" TargetMode="External"/><Relationship Id="rId106" Type="http://schemas.openxmlformats.org/officeDocument/2006/relationships/hyperlink" Target="http://sistemagestioncalidad.ramajudicial.gov.co/ModeloCSJ/index.php?sesion=&amp;op=8&amp;sop=8.5.6&amp;id_estrutura=2&amp;id=14535.00000&amp;hr=1" TargetMode="External"/><Relationship Id="rId313" Type="http://schemas.openxmlformats.org/officeDocument/2006/relationships/hyperlink" Target="http://sistemagestioncalidad.ramajudicial.gov.co/ModeloCSJ/index.php?sesion=&amp;op=8&amp;sop=8.5.6&amp;id_estrutura=2&amp;id=14742.00000&amp;hr=1" TargetMode="External"/><Relationship Id="rId495" Type="http://schemas.openxmlformats.org/officeDocument/2006/relationships/hyperlink" Target="http://sistemagestioncalidad.ramajudicial.gov.co/ModeloCSJ/index.php?sesion=&amp;op=8&amp;sop=8.5.6&amp;id_estrutura=1&amp;id=14924.00000&amp;hr=1" TargetMode="External"/><Relationship Id="rId10" Type="http://schemas.openxmlformats.org/officeDocument/2006/relationships/hyperlink" Target="http://sistemagestioncalidad.ramajudicial.gov.co/ModeloCSJ/index.php?sesion=&amp;op=8&amp;sop=8.5.6&amp;id_estrutura=1&amp;id=14439.00000&amp;hr=1" TargetMode="External"/><Relationship Id="rId52" Type="http://schemas.openxmlformats.org/officeDocument/2006/relationships/hyperlink" Target="http://sistemagestioncalidad.ramajudicial.gov.co/ModeloCSJ/index.php?sesion=&amp;op=8&amp;sop=8.5.6&amp;id_estrutura=3&amp;id=14481.00000&amp;hr=1" TargetMode="External"/><Relationship Id="rId94" Type="http://schemas.openxmlformats.org/officeDocument/2006/relationships/hyperlink" Target="http://sistemagestioncalidad.ramajudicial.gov.co/ModeloCSJ/index.php?sesion=&amp;op=8&amp;sop=8.5.6&amp;id_estrutura=1&amp;id=14523.00000&amp;hr=1" TargetMode="External"/><Relationship Id="rId148" Type="http://schemas.openxmlformats.org/officeDocument/2006/relationships/hyperlink" Target="http://sistemagestioncalidad.ramajudicial.gov.co/ModeloCSJ/index.php?sesion=&amp;op=8&amp;sop=8.5.6&amp;id_estrutura=1&amp;id=14577.00000&amp;hr=1" TargetMode="External"/><Relationship Id="rId355" Type="http://schemas.openxmlformats.org/officeDocument/2006/relationships/hyperlink" Target="http://sistemagestioncalidad.ramajudicial.gov.co/ModeloCSJ/index.php?sesion=&amp;op=8&amp;sop=8.5.6&amp;id_estrutura=1&amp;id=14784.00000&amp;hr=1" TargetMode="External"/><Relationship Id="rId397" Type="http://schemas.openxmlformats.org/officeDocument/2006/relationships/hyperlink" Target="http://sistemagestioncalidad.ramajudicial.gov.co/ModeloCSJ/index.php?sesion=&amp;op=8&amp;sop=8.5.6&amp;id_estrutura=3&amp;id=14826.00000&amp;hr=1" TargetMode="External"/><Relationship Id="rId520" Type="http://schemas.openxmlformats.org/officeDocument/2006/relationships/hyperlink" Target="http://sistemagestioncalidad.ramajudicial.gov.co/ModeloCSJ/index.php?sesion=&amp;op=8&amp;sop=8.5.6&amp;id_estrutura=1&amp;id=14949.00000&amp;hr=1" TargetMode="External"/><Relationship Id="rId562" Type="http://schemas.openxmlformats.org/officeDocument/2006/relationships/hyperlink" Target="http://sistemagestioncalidad.ramajudicial.gov.co/ModeloCSJ/index.php?sesion=&amp;op=8&amp;sop=8.5.6&amp;id_estrutura=2&amp;id=14991.00000&amp;hr=1" TargetMode="External"/><Relationship Id="rId618" Type="http://schemas.openxmlformats.org/officeDocument/2006/relationships/hyperlink" Target="http://sistemagestioncalidad.ramajudicial.gov.co/ModeloCSJ/index.php?sesion=&amp;op=8&amp;sop=8.5.6&amp;id_estrutura=1&amp;id=15047.00000&amp;hr=1" TargetMode="External"/><Relationship Id="rId215" Type="http://schemas.openxmlformats.org/officeDocument/2006/relationships/hyperlink" Target="http://sistemagestioncalidad.ramajudicial.gov.co/ModeloCSJ/index.php?sesion=&amp;op=8&amp;sop=8.5.6&amp;id_estrutura=1&amp;id=14644.00000&amp;hr=1" TargetMode="External"/><Relationship Id="rId257" Type="http://schemas.openxmlformats.org/officeDocument/2006/relationships/hyperlink" Target="http://sistemagestioncalidad.ramajudicial.gov.co/ModeloCSJ/index.php?sesion=&amp;op=8&amp;sop=8.5.6&amp;id_estrutura=1&amp;id=14686.00000&amp;hr=1" TargetMode="External"/><Relationship Id="rId422" Type="http://schemas.openxmlformats.org/officeDocument/2006/relationships/hyperlink" Target="http://sistemagestioncalidad.ramajudicial.gov.co/ModeloCSJ/index.php?sesion=&amp;op=8&amp;sop=8.5.6&amp;id_estrutura=3&amp;id=14851.00000&amp;hr=1" TargetMode="External"/><Relationship Id="rId464" Type="http://schemas.openxmlformats.org/officeDocument/2006/relationships/hyperlink" Target="http://sistemagestioncalidad.ramajudicial.gov.co/ModeloCSJ/index.php?sesion=&amp;op=8&amp;sop=8.5.6&amp;id_estrutura=3&amp;id=14893.00000&amp;hr=1" TargetMode="External"/><Relationship Id="rId299" Type="http://schemas.openxmlformats.org/officeDocument/2006/relationships/hyperlink" Target="http://sistemagestioncalidad.ramajudicial.gov.co/ModeloCSJ/index.php?sesion=&amp;op=8&amp;sop=8.5.6&amp;id_estrutura=3&amp;id=14728.00000&amp;hr=1" TargetMode="External"/><Relationship Id="rId63" Type="http://schemas.openxmlformats.org/officeDocument/2006/relationships/hyperlink" Target="http://sistemagestioncalidad.ramajudicial.gov.co/ModeloCSJ/index.php?sesion=&amp;op=8&amp;sop=8.5.6&amp;id_estrutura=1&amp;id=14492.00000&amp;hr=1" TargetMode="External"/><Relationship Id="rId159" Type="http://schemas.openxmlformats.org/officeDocument/2006/relationships/hyperlink" Target="http://sistemagestioncalidad.ramajudicial.gov.co/ModeloCSJ/index.php?sesion=&amp;op=8&amp;sop=8.5.6&amp;id_estrutura=2&amp;id=14588.00000&amp;hr=1" TargetMode="External"/><Relationship Id="rId366" Type="http://schemas.openxmlformats.org/officeDocument/2006/relationships/hyperlink" Target="http://sistemagestioncalidad.ramajudicial.gov.co/ModeloCSJ/index.php?sesion=&amp;op=8&amp;sop=8.5.6&amp;id_estrutura=1&amp;id=14795.00000&amp;hr=1" TargetMode="External"/><Relationship Id="rId573" Type="http://schemas.openxmlformats.org/officeDocument/2006/relationships/hyperlink" Target="http://sistemagestioncalidad.ramajudicial.gov.co/ModeloCSJ/index.php?sesion=&amp;op=8&amp;sop=8.5.6&amp;id_estrutura=3&amp;id=15002.00000&amp;hr=1" TargetMode="External"/><Relationship Id="rId226" Type="http://schemas.openxmlformats.org/officeDocument/2006/relationships/hyperlink" Target="http://sistemagestioncalidad.ramajudicial.gov.co/ModeloCSJ/index.php?sesion=&amp;op=8&amp;sop=8.5.6&amp;id_estrutura=1&amp;id=14655.00000&amp;hr=1" TargetMode="External"/><Relationship Id="rId433" Type="http://schemas.openxmlformats.org/officeDocument/2006/relationships/hyperlink" Target="http://sistemagestioncalidad.ramajudicial.gov.co/ModeloCSJ/index.php?sesion=&amp;op=8&amp;sop=8.5.6&amp;id_estrutura=1&amp;id=14862.00000&amp;hr=1" TargetMode="External"/><Relationship Id="rId640" Type="http://schemas.openxmlformats.org/officeDocument/2006/relationships/hyperlink" Target="http://sistemagestioncalidad.ramajudicial.gov.co/ModeloCSJ/index.php?sesion=&amp;op=8&amp;sop=8.5.6&amp;id_estrutura=1&amp;id=15069.00000&amp;hr=1" TargetMode="External"/><Relationship Id="rId74" Type="http://schemas.openxmlformats.org/officeDocument/2006/relationships/hyperlink" Target="http://sistemagestioncalidad.ramajudicial.gov.co/ModeloCSJ/index.php?sesion=&amp;op=8&amp;sop=8.5.6&amp;id_estrutura=1&amp;id=14503.00000&amp;hr=1" TargetMode="External"/><Relationship Id="rId377" Type="http://schemas.openxmlformats.org/officeDocument/2006/relationships/hyperlink" Target="http://sistemagestioncalidad.ramajudicial.gov.co/ModeloCSJ/index.php?sesion=&amp;op=8&amp;sop=8.5.6&amp;id_estrutura=2&amp;id=14806.00000&amp;hr=1" TargetMode="External"/><Relationship Id="rId500" Type="http://schemas.openxmlformats.org/officeDocument/2006/relationships/hyperlink" Target="http://sistemagestioncalidad.ramajudicial.gov.co/ModeloCSJ/index.php?sesion=&amp;op=8&amp;sop=8.5.6&amp;id_estrutura=2&amp;id=14929.00000&amp;hr=1" TargetMode="External"/><Relationship Id="rId584" Type="http://schemas.openxmlformats.org/officeDocument/2006/relationships/hyperlink" Target="http://sistemagestioncalidad.ramajudicial.gov.co/ModeloCSJ/index.php?sesion=&amp;op=8&amp;sop=8.5.6&amp;id_estrutura=2&amp;id=15013.00000&amp;hr=1" TargetMode="External"/><Relationship Id="rId5" Type="http://schemas.openxmlformats.org/officeDocument/2006/relationships/hyperlink" Target="http://sistemagestioncalidad.ramajudicial.gov.co/ModeloCSJ/index.php?sesion=&amp;op=8&amp;sop=8.5.6&amp;id_estrutura=1&amp;id=14434.00000&amp;hr=1" TargetMode="External"/><Relationship Id="rId237" Type="http://schemas.openxmlformats.org/officeDocument/2006/relationships/hyperlink" Target="http://sistemagestioncalidad.ramajudicial.gov.co/ModeloCSJ/index.php?sesion=&amp;op=8&amp;sop=8.5.6&amp;id_estrutura=3&amp;id=14666.00000&amp;hr=1" TargetMode="External"/><Relationship Id="rId444" Type="http://schemas.openxmlformats.org/officeDocument/2006/relationships/hyperlink" Target="http://sistemagestioncalidad.ramajudicial.gov.co/ModeloCSJ/index.php?sesion=&amp;op=8&amp;sop=8.5.6&amp;id_estrutura=1&amp;id=14873.00000&amp;hr=1" TargetMode="External"/><Relationship Id="rId651" Type="http://schemas.openxmlformats.org/officeDocument/2006/relationships/hyperlink" Target="http://sistemagestioncalidad.ramajudicial.gov.co/ModeloCSJ/index.php?sesion=&amp;op=8&amp;sop=8.5.6&amp;id_estrutura=2&amp;id=15080.00000&amp;hr=1" TargetMode="External"/><Relationship Id="rId290" Type="http://schemas.openxmlformats.org/officeDocument/2006/relationships/hyperlink" Target="http://sistemagestioncalidad.ramajudicial.gov.co/ModeloCSJ/index.php?sesion=&amp;op=8&amp;sop=8.5.6&amp;id_estrutura=1&amp;id=14719.00000&amp;hr=1" TargetMode="External"/><Relationship Id="rId304" Type="http://schemas.openxmlformats.org/officeDocument/2006/relationships/hyperlink" Target="http://sistemagestioncalidad.ramajudicial.gov.co/ModeloCSJ/index.php?sesion=&amp;op=8&amp;sop=8.5.6&amp;id_estrutura=1&amp;id=14733.00000&amp;hr=1" TargetMode="External"/><Relationship Id="rId388" Type="http://schemas.openxmlformats.org/officeDocument/2006/relationships/hyperlink" Target="http://sistemagestioncalidad.ramajudicial.gov.co/ModeloCSJ/index.php?sesion=&amp;op=8&amp;sop=8.5.6&amp;id_estrutura=1&amp;id=14817.00000&amp;hr=1" TargetMode="External"/><Relationship Id="rId511" Type="http://schemas.openxmlformats.org/officeDocument/2006/relationships/hyperlink" Target="http://sistemagestioncalidad.ramajudicial.gov.co/ModeloCSJ/index.php?sesion=&amp;op=8&amp;sop=8.5.6&amp;id_estrutura=1&amp;id=14940.00000&amp;hr=1" TargetMode="External"/><Relationship Id="rId609" Type="http://schemas.openxmlformats.org/officeDocument/2006/relationships/hyperlink" Target="http://sistemagestioncalidad.ramajudicial.gov.co/ModeloCSJ/index.php?sesion=&amp;op=8&amp;sop=8.5.6&amp;id_estrutura=1&amp;id=15038.00000&amp;hr=1" TargetMode="External"/><Relationship Id="rId85" Type="http://schemas.openxmlformats.org/officeDocument/2006/relationships/hyperlink" Target="http://sistemagestioncalidad.ramajudicial.gov.co/ModeloCSJ/index.php?sesion=&amp;op=8&amp;sop=8.5.6&amp;id_estrutura=1&amp;id=14514.00000&amp;hr=1" TargetMode="External"/><Relationship Id="rId150" Type="http://schemas.openxmlformats.org/officeDocument/2006/relationships/hyperlink" Target="http://sistemagestioncalidad.ramajudicial.gov.co/ModeloCSJ/index.php?sesion=&amp;op=8&amp;sop=8.5.6&amp;id_estrutura=3&amp;id=14579.00000&amp;hr=1" TargetMode="External"/><Relationship Id="rId595" Type="http://schemas.openxmlformats.org/officeDocument/2006/relationships/hyperlink" Target="http://sistemagestioncalidad.ramajudicial.gov.co/ModeloCSJ/index.php?sesion=&amp;op=8&amp;sop=8.5.6&amp;id_estrutura=1&amp;id=15024.00000&amp;hr=1" TargetMode="External"/><Relationship Id="rId248" Type="http://schemas.openxmlformats.org/officeDocument/2006/relationships/hyperlink" Target="http://sistemagestioncalidad.ramajudicial.gov.co/ModeloCSJ/index.php?sesion=&amp;op=8&amp;sop=8.5.6&amp;id_estrutura=2&amp;id=14677.00000&amp;hr=1" TargetMode="External"/><Relationship Id="rId455" Type="http://schemas.openxmlformats.org/officeDocument/2006/relationships/hyperlink" Target="http://sistemagestioncalidad.ramajudicial.gov.co/ModeloCSJ/index.php?sesion=&amp;op=8&amp;sop=8.5.6&amp;id_estrutura=1&amp;id=14884.00000&amp;hr=1" TargetMode="External"/><Relationship Id="rId662" Type="http://schemas.openxmlformats.org/officeDocument/2006/relationships/hyperlink" Target="http://sistemagestioncalidad.ramajudicial.gov.co/ModeloCSJ/index.php?sesion=&amp;op=8&amp;sop=8.5.6&amp;id_estrutura=2&amp;id=15091.00000&amp;hr=1" TargetMode="External"/><Relationship Id="rId12" Type="http://schemas.openxmlformats.org/officeDocument/2006/relationships/hyperlink" Target="http://sistemagestioncalidad.ramajudicial.gov.co/ModeloCSJ/index.php?sesion=&amp;op=8&amp;sop=8.5.6&amp;id_estrutura=1&amp;id=14441.00000&amp;hr=1" TargetMode="External"/><Relationship Id="rId108" Type="http://schemas.openxmlformats.org/officeDocument/2006/relationships/hyperlink" Target="http://sistemagestioncalidad.ramajudicial.gov.co/ModeloCSJ/index.php?sesion=&amp;op=8&amp;sop=8.5.6&amp;id_estrutura=1&amp;id=14537.00000&amp;hr=1" TargetMode="External"/><Relationship Id="rId315" Type="http://schemas.openxmlformats.org/officeDocument/2006/relationships/hyperlink" Target="http://sistemagestioncalidad.ramajudicial.gov.co/ModeloCSJ/index.php?sesion=&amp;op=8&amp;sop=8.5.6&amp;id_estrutura=2&amp;id=14744.00000&amp;hr=1" TargetMode="External"/><Relationship Id="rId522" Type="http://schemas.openxmlformats.org/officeDocument/2006/relationships/hyperlink" Target="http://sistemagestioncalidad.ramajudicial.gov.co/ModeloCSJ/index.php?sesion=&amp;op=8&amp;sop=8.5.6&amp;id_estrutura=1&amp;id=14951.00000&amp;hr=1" TargetMode="External"/><Relationship Id="rId96" Type="http://schemas.openxmlformats.org/officeDocument/2006/relationships/hyperlink" Target="http://sistemagestioncalidad.ramajudicial.gov.co/ModeloCSJ/index.php?sesion=&amp;op=8&amp;sop=8.5.6&amp;id_estrutura=1&amp;id=14525.00000&amp;hr=1" TargetMode="External"/><Relationship Id="rId161" Type="http://schemas.openxmlformats.org/officeDocument/2006/relationships/hyperlink" Target="http://sistemagestioncalidad.ramajudicial.gov.co/ModeloCSJ/index.php?sesion=&amp;op=8&amp;sop=8.5.6&amp;id_estrutura=1&amp;id=14590.00000&amp;hr=1" TargetMode="External"/><Relationship Id="rId399" Type="http://schemas.openxmlformats.org/officeDocument/2006/relationships/hyperlink" Target="http://sistemagestioncalidad.ramajudicial.gov.co/ModeloCSJ/index.php?sesion=&amp;op=8&amp;sop=8.5.6&amp;id_estrutura=2&amp;id=14828.00000&amp;hr=1" TargetMode="External"/><Relationship Id="rId259" Type="http://schemas.openxmlformats.org/officeDocument/2006/relationships/hyperlink" Target="http://sistemagestioncalidad.ramajudicial.gov.co/ModeloCSJ/index.php?sesion=&amp;op=8&amp;sop=8.5.6&amp;id_estrutura=1&amp;id=14688.00000&amp;hr=1" TargetMode="External"/><Relationship Id="rId466" Type="http://schemas.openxmlformats.org/officeDocument/2006/relationships/hyperlink" Target="http://sistemagestioncalidad.ramajudicial.gov.co/ModeloCSJ/index.php?sesion=&amp;op=8&amp;sop=8.5.6&amp;id_estrutura=2&amp;id=14895.00000&amp;hr=1" TargetMode="External"/><Relationship Id="rId673" Type="http://schemas.openxmlformats.org/officeDocument/2006/relationships/hyperlink" Target="http://sistemagestioncalidad.ramajudicial.gov.co/ModeloCSJ/index.php?sesion=&amp;op=8&amp;sop=8.5.6&amp;id_estrutura=1&amp;id=15102.00000&amp;hr=1" TargetMode="External"/><Relationship Id="rId23" Type="http://schemas.openxmlformats.org/officeDocument/2006/relationships/hyperlink" Target="http://sistemagestioncalidad.ramajudicial.gov.co/ModeloCSJ/index.php?sesion=&amp;op=8&amp;sop=8.5.6&amp;id_estrutura=1&amp;id=14452.00000&amp;hr=1" TargetMode="External"/><Relationship Id="rId119" Type="http://schemas.openxmlformats.org/officeDocument/2006/relationships/hyperlink" Target="http://sistemagestioncalidad.ramajudicial.gov.co/ModeloCSJ/index.php?sesion=&amp;op=8&amp;sop=8.5.6&amp;id_estrutura=1&amp;id=14548.00000&amp;hr=1" TargetMode="External"/><Relationship Id="rId326" Type="http://schemas.openxmlformats.org/officeDocument/2006/relationships/hyperlink" Target="http://sistemagestioncalidad.ramajudicial.gov.co/ModeloCSJ/index.php?sesion=&amp;op=8&amp;sop=8.5.6&amp;id_estrutura=1&amp;id=14755.00000&amp;hr=1" TargetMode="External"/><Relationship Id="rId533" Type="http://schemas.openxmlformats.org/officeDocument/2006/relationships/hyperlink" Target="http://sistemagestioncalidad.ramajudicial.gov.co/ModeloCSJ/index.php?sesion=&amp;op=8&amp;sop=8.5.6&amp;id_estrutura=1&amp;id=14962.00000&amp;hr=1" TargetMode="External"/><Relationship Id="rId172" Type="http://schemas.openxmlformats.org/officeDocument/2006/relationships/hyperlink" Target="http://sistemagestioncalidad.ramajudicial.gov.co/ModeloCSJ/index.php?sesion=&amp;op=8&amp;sop=8.5.6&amp;id_estrutura=1&amp;id=14601.00000&amp;hr=1" TargetMode="External"/><Relationship Id="rId477" Type="http://schemas.openxmlformats.org/officeDocument/2006/relationships/hyperlink" Target="http://sistemagestioncalidad.ramajudicial.gov.co/ModeloCSJ/index.php?sesion=&amp;op=8&amp;sop=8.5.6&amp;id_estrutura=1&amp;id=14906.00000&amp;hr=1" TargetMode="External"/><Relationship Id="rId600" Type="http://schemas.openxmlformats.org/officeDocument/2006/relationships/hyperlink" Target="http://sistemagestioncalidad.ramajudicial.gov.co/ModeloCSJ/index.php?sesion=&amp;op=8&amp;sop=8.5.6&amp;id_estrutura=1&amp;id=15029.00000&amp;hr=1" TargetMode="External"/><Relationship Id="rId684" Type="http://schemas.openxmlformats.org/officeDocument/2006/relationships/hyperlink" Target="http://sistemagestioncalidad.ramajudicial.gov.co/ModeloCSJ/index.php?sesion=&amp;op=8&amp;sop=8.5.6&amp;id_estrutura=2&amp;id=15113.00000&amp;hr=1" TargetMode="External"/><Relationship Id="rId337" Type="http://schemas.openxmlformats.org/officeDocument/2006/relationships/hyperlink" Target="http://sistemagestioncalidad.ramajudicial.gov.co/ModeloCSJ/index.php?sesion=&amp;op=8&amp;sop=8.5.6&amp;id_estrutura=1&amp;id=14766.00000&amp;hr=1" TargetMode="External"/><Relationship Id="rId34" Type="http://schemas.openxmlformats.org/officeDocument/2006/relationships/hyperlink" Target="http://sistemagestioncalidad.ramajudicial.gov.co/ModeloCSJ/index.php?sesion=&amp;op=8&amp;sop=8.5.6&amp;id_estrutura=2&amp;id=14463.00000&amp;hr=1" TargetMode="External"/><Relationship Id="rId544" Type="http://schemas.openxmlformats.org/officeDocument/2006/relationships/hyperlink" Target="http://sistemagestioncalidad.ramajudicial.gov.co/ModeloCSJ/index.php?sesion=&amp;op=8&amp;sop=8.5.6&amp;id_estrutura=2&amp;id=14973.00000&amp;hr=1" TargetMode="External"/><Relationship Id="rId183" Type="http://schemas.openxmlformats.org/officeDocument/2006/relationships/hyperlink" Target="http://sistemagestioncalidad.ramajudicial.gov.co/ModeloCSJ/index.php?sesion=&amp;op=8&amp;sop=8.5.6&amp;id_estrutura=1&amp;id=14612.00000&amp;hr=1" TargetMode="External"/><Relationship Id="rId390" Type="http://schemas.openxmlformats.org/officeDocument/2006/relationships/hyperlink" Target="http://sistemagestioncalidad.ramajudicial.gov.co/ModeloCSJ/index.php?sesion=&amp;op=8&amp;sop=8.5.6&amp;id_estrutura=1&amp;id=14819.00000&amp;hr=1" TargetMode="External"/><Relationship Id="rId404" Type="http://schemas.openxmlformats.org/officeDocument/2006/relationships/hyperlink" Target="http://sistemagestioncalidad.ramajudicial.gov.co/ModeloCSJ/index.php?sesion=&amp;op=8&amp;sop=8.5.6&amp;id_estrutura=2&amp;id=14833.00000&amp;hr=1" TargetMode="External"/><Relationship Id="rId611" Type="http://schemas.openxmlformats.org/officeDocument/2006/relationships/hyperlink" Target="http://sistemagestioncalidad.ramajudicial.gov.co/ModeloCSJ/index.php?sesion=&amp;op=8&amp;sop=8.5.6&amp;id_estrutura=1&amp;id=15040.00000&amp;hr=1" TargetMode="External"/><Relationship Id="rId250" Type="http://schemas.openxmlformats.org/officeDocument/2006/relationships/hyperlink" Target="http://sistemagestioncalidad.ramajudicial.gov.co/ModeloCSJ/index.php?sesion=&amp;op=8&amp;sop=8.5.6&amp;id_estrutura=2&amp;id=14679.00000&amp;hr=1" TargetMode="External"/><Relationship Id="rId488" Type="http://schemas.openxmlformats.org/officeDocument/2006/relationships/hyperlink" Target="http://sistemagestioncalidad.ramajudicial.gov.co/ModeloCSJ/index.php?sesion=&amp;op=8&amp;sop=8.5.6&amp;id_estrutura=1&amp;id=14917.00000&amp;hr=1" TargetMode="External"/><Relationship Id="rId695" Type="http://schemas.openxmlformats.org/officeDocument/2006/relationships/hyperlink" Target="http://sistemagestioncalidad.ramajudicial.gov.co/ModeloCSJ/index.php?sesion=&amp;op=8&amp;sop=8.5.6&amp;id_estrutura=1&amp;id=15124.00000&amp;hr=1" TargetMode="External"/><Relationship Id="rId45" Type="http://schemas.openxmlformats.org/officeDocument/2006/relationships/hyperlink" Target="http://sistemagestioncalidad.ramajudicial.gov.co/ModeloCSJ/index.php?sesion=&amp;op=8&amp;sop=8.5.6&amp;id_estrutura=1&amp;id=14474.00000&amp;hr=1" TargetMode="External"/><Relationship Id="rId110" Type="http://schemas.openxmlformats.org/officeDocument/2006/relationships/hyperlink" Target="http://sistemagestioncalidad.ramajudicial.gov.co/ModeloCSJ/index.php?sesion=&amp;op=8&amp;sop=8.5.6&amp;id_estrutura=1&amp;id=14539.00000&amp;hr=1" TargetMode="External"/><Relationship Id="rId348" Type="http://schemas.openxmlformats.org/officeDocument/2006/relationships/hyperlink" Target="http://sistemagestioncalidad.ramajudicial.gov.co/ModeloCSJ/index.php?sesion=&amp;op=8&amp;sop=8.5.6&amp;id_estrutura=1&amp;id=14777.00000&amp;hr=1" TargetMode="External"/><Relationship Id="rId555" Type="http://schemas.openxmlformats.org/officeDocument/2006/relationships/hyperlink" Target="http://sistemagestioncalidad.ramajudicial.gov.co/ModeloCSJ/index.php?sesion=&amp;op=8&amp;sop=8.5.6&amp;id_estrutura=1&amp;id=14984.00000&amp;hr=1" TargetMode="External"/><Relationship Id="rId194" Type="http://schemas.openxmlformats.org/officeDocument/2006/relationships/hyperlink" Target="http://sistemagestioncalidad.ramajudicial.gov.co/ModeloCSJ/index.php?sesion=&amp;op=8&amp;sop=8.5.6&amp;id_estrutura=2&amp;id=14623.00000&amp;hr=1" TargetMode="External"/><Relationship Id="rId208" Type="http://schemas.openxmlformats.org/officeDocument/2006/relationships/hyperlink" Target="http://sistemagestioncalidad.ramajudicial.gov.co/ModeloCSJ/index.php?sesion=&amp;op=8&amp;sop=8.5.6&amp;id_estrutura=3&amp;id=14637.00000&amp;hr=1" TargetMode="External"/><Relationship Id="rId415" Type="http://schemas.openxmlformats.org/officeDocument/2006/relationships/hyperlink" Target="http://sistemagestioncalidad.ramajudicial.gov.co/ModeloCSJ/index.php?sesion=&amp;op=8&amp;sop=8.5.6&amp;id_estrutura=3&amp;id=14844.00000&amp;hr=1" TargetMode="External"/><Relationship Id="rId622" Type="http://schemas.openxmlformats.org/officeDocument/2006/relationships/hyperlink" Target="http://sistemagestioncalidad.ramajudicial.gov.co/ModeloCSJ/index.php?sesion=&amp;op=8&amp;sop=8.5.6&amp;id_estrutura=1&amp;id=15051.00000&amp;hr=1" TargetMode="External"/><Relationship Id="rId261" Type="http://schemas.openxmlformats.org/officeDocument/2006/relationships/hyperlink" Target="http://sistemagestioncalidad.ramajudicial.gov.co/ModeloCSJ/index.php?sesion=&amp;op=8&amp;sop=8.5.6&amp;id_estrutura=1&amp;id=14690.00000&amp;hr=1" TargetMode="External"/><Relationship Id="rId499" Type="http://schemas.openxmlformats.org/officeDocument/2006/relationships/hyperlink" Target="http://sistemagestioncalidad.ramajudicial.gov.co/ModeloCSJ/index.php?sesion=&amp;op=8&amp;sop=8.5.6&amp;id_estrutura=2&amp;id=14928.00000&amp;hr=1" TargetMode="External"/><Relationship Id="rId56" Type="http://schemas.openxmlformats.org/officeDocument/2006/relationships/hyperlink" Target="http://sistemagestioncalidad.ramajudicial.gov.co/ModeloCSJ/index.php?sesion=&amp;op=8&amp;sop=8.5.6&amp;id_estrutura=1&amp;id=14485.00000&amp;hr=1" TargetMode="External"/><Relationship Id="rId359" Type="http://schemas.openxmlformats.org/officeDocument/2006/relationships/hyperlink" Target="http://sistemagestioncalidad.ramajudicial.gov.co/ModeloCSJ/index.php?sesion=&amp;op=8&amp;sop=8.5.6&amp;id_estrutura=1&amp;id=14788.00000&amp;hr=1" TargetMode="External"/><Relationship Id="rId566" Type="http://schemas.openxmlformats.org/officeDocument/2006/relationships/hyperlink" Target="http://sistemagestioncalidad.ramajudicial.gov.co/ModeloCSJ/index.php?sesion=&amp;op=8&amp;sop=8.5.6&amp;id_estrutura=1&amp;id=14995.00000&amp;hr=1" TargetMode="External"/><Relationship Id="rId121" Type="http://schemas.openxmlformats.org/officeDocument/2006/relationships/hyperlink" Target="http://sistemagestioncalidad.ramajudicial.gov.co/ModeloCSJ/index.php?sesion=&amp;op=8&amp;sop=8.5.6&amp;id_estrutura=1&amp;id=14550.00000&amp;hr=1" TargetMode="External"/><Relationship Id="rId219" Type="http://schemas.openxmlformats.org/officeDocument/2006/relationships/hyperlink" Target="http://sistemagestioncalidad.ramajudicial.gov.co/ModeloCSJ/index.php?sesion=&amp;op=8&amp;sop=8.5.6&amp;id_estrutura=1&amp;id=14648.00000&amp;hr=1" TargetMode="External"/><Relationship Id="rId426" Type="http://schemas.openxmlformats.org/officeDocument/2006/relationships/hyperlink" Target="http://sistemagestioncalidad.ramajudicial.gov.co/ModeloCSJ/index.php?sesion=&amp;op=8&amp;sop=8.5.6&amp;id_estrutura=1&amp;id=14855.00000&amp;hr=1" TargetMode="External"/><Relationship Id="rId633" Type="http://schemas.openxmlformats.org/officeDocument/2006/relationships/hyperlink" Target="http://sistemagestioncalidad.ramajudicial.gov.co/ModeloCSJ/index.php?sesion=&amp;op=8&amp;sop=8.5.6&amp;id_estrutura=1&amp;id=15062.00000&amp;hr=1" TargetMode="External"/><Relationship Id="rId67" Type="http://schemas.openxmlformats.org/officeDocument/2006/relationships/hyperlink" Target="http://sistemagestioncalidad.ramajudicial.gov.co/ModeloCSJ/index.php?sesion=&amp;op=8&amp;sop=8.5.6&amp;id_estrutura=2&amp;id=14496.00000&amp;hr=1" TargetMode="External"/><Relationship Id="rId272" Type="http://schemas.openxmlformats.org/officeDocument/2006/relationships/hyperlink" Target="http://sistemagestioncalidad.ramajudicial.gov.co/ModeloCSJ/index.php?sesion=&amp;op=8&amp;sop=8.5.6&amp;id_estrutura=1&amp;id=14701.00000&amp;hr=1" TargetMode="External"/><Relationship Id="rId577" Type="http://schemas.openxmlformats.org/officeDocument/2006/relationships/hyperlink" Target="http://sistemagestioncalidad.ramajudicial.gov.co/ModeloCSJ/index.php?sesion=&amp;op=8&amp;sop=8.5.6&amp;id_estrutura=1&amp;id=15006.00000&amp;hr=1" TargetMode="External"/><Relationship Id="rId132" Type="http://schemas.openxmlformats.org/officeDocument/2006/relationships/hyperlink" Target="http://sistemagestioncalidad.ramajudicial.gov.co/ModeloCSJ/index.php?sesion=&amp;op=8&amp;sop=8.5.6&amp;id_estrutura=1&amp;id=14561.00000&amp;hr=1" TargetMode="External"/><Relationship Id="rId437" Type="http://schemas.openxmlformats.org/officeDocument/2006/relationships/hyperlink" Target="http://sistemagestioncalidad.ramajudicial.gov.co/ModeloCSJ/index.php?sesion=&amp;op=8&amp;sop=8.5.6&amp;id_estrutura=3&amp;id=14866.00000&amp;hr=1" TargetMode="External"/><Relationship Id="rId644" Type="http://schemas.openxmlformats.org/officeDocument/2006/relationships/hyperlink" Target="http://sistemagestioncalidad.ramajudicial.gov.co/ModeloCSJ/index.php?sesion=&amp;op=8&amp;sop=8.5.6&amp;id_estrutura=1&amp;id=15073.00000&amp;hr=1" TargetMode="External"/><Relationship Id="rId283" Type="http://schemas.openxmlformats.org/officeDocument/2006/relationships/hyperlink" Target="http://sistemagestioncalidad.ramajudicial.gov.co/ModeloCSJ/index.php?sesion=&amp;op=8&amp;sop=8.5.6&amp;id_estrutura=1&amp;id=14712.00000&amp;hr=1" TargetMode="External"/><Relationship Id="rId490" Type="http://schemas.openxmlformats.org/officeDocument/2006/relationships/hyperlink" Target="http://sistemagestioncalidad.ramajudicial.gov.co/ModeloCSJ/index.php?sesion=&amp;op=8&amp;sop=8.5.6&amp;id_estrutura=1&amp;id=14919.00000&amp;hr=1" TargetMode="External"/><Relationship Id="rId504" Type="http://schemas.openxmlformats.org/officeDocument/2006/relationships/hyperlink" Target="http://sistemagestioncalidad.ramajudicial.gov.co/ModeloCSJ/index.php?sesion=&amp;op=8&amp;sop=8.5.6&amp;id_estrutura=3&amp;id=14933.00000&amp;hr=1" TargetMode="External"/><Relationship Id="rId78" Type="http://schemas.openxmlformats.org/officeDocument/2006/relationships/hyperlink" Target="http://sistemagestioncalidad.ramajudicial.gov.co/ModeloCSJ/index.php?sesion=&amp;op=8&amp;sop=8.5.6&amp;id_estrutura=1&amp;id=14507.00000&amp;hr=1" TargetMode="External"/><Relationship Id="rId143" Type="http://schemas.openxmlformats.org/officeDocument/2006/relationships/hyperlink" Target="http://sistemagestioncalidad.ramajudicial.gov.co/ModeloCSJ/index.php?sesion=&amp;op=8&amp;sop=8.5.6&amp;id_estrutura=2&amp;id=14572.00000&amp;hr=1" TargetMode="External"/><Relationship Id="rId350" Type="http://schemas.openxmlformats.org/officeDocument/2006/relationships/hyperlink" Target="http://sistemagestioncalidad.ramajudicial.gov.co/ModeloCSJ/index.php?sesion=&amp;op=8&amp;sop=8.5.6&amp;id_estrutura=2&amp;id=14779.00000&amp;hr=1" TargetMode="External"/><Relationship Id="rId588" Type="http://schemas.openxmlformats.org/officeDocument/2006/relationships/hyperlink" Target="http://sistemagestioncalidad.ramajudicial.gov.co/ModeloCSJ/index.php?sesion=&amp;op=8&amp;sop=8.5.6&amp;id_estrutura=2&amp;id=15017.00000&amp;hr=1" TargetMode="External"/><Relationship Id="rId9" Type="http://schemas.openxmlformats.org/officeDocument/2006/relationships/hyperlink" Target="http://sistemagestioncalidad.ramajudicial.gov.co/ModeloCSJ/index.php?sesion=&amp;op=8&amp;sop=8.5.6&amp;id_estrutura=1&amp;id=14438.00000&amp;hr=1" TargetMode="External"/><Relationship Id="rId210" Type="http://schemas.openxmlformats.org/officeDocument/2006/relationships/hyperlink" Target="http://sistemagestioncalidad.ramajudicial.gov.co/ModeloCSJ/index.php?sesion=&amp;op=8&amp;sop=8.5.6&amp;id_estrutura=2&amp;id=14639.00000&amp;hr=1" TargetMode="External"/><Relationship Id="rId448" Type="http://schemas.openxmlformats.org/officeDocument/2006/relationships/hyperlink" Target="http://sistemagestioncalidad.ramajudicial.gov.co/ModeloCSJ/index.php?sesion=&amp;op=8&amp;sop=8.5.6&amp;id_estrutura=1&amp;id=14877.00000&amp;hr=1" TargetMode="External"/><Relationship Id="rId655" Type="http://schemas.openxmlformats.org/officeDocument/2006/relationships/hyperlink" Target="http://sistemagestioncalidad.ramajudicial.gov.co/ModeloCSJ/index.php?sesion=&amp;op=8&amp;sop=8.5.6&amp;id_estrutura=1&amp;id=15084.00000&amp;hr=1" TargetMode="External"/><Relationship Id="rId294" Type="http://schemas.openxmlformats.org/officeDocument/2006/relationships/hyperlink" Target="http://sistemagestioncalidad.ramajudicial.gov.co/ModeloCSJ/index.php?sesion=&amp;op=8&amp;sop=8.5.6&amp;id_estrutura=3&amp;id=14723.00000&amp;hr=1" TargetMode="External"/><Relationship Id="rId308" Type="http://schemas.openxmlformats.org/officeDocument/2006/relationships/hyperlink" Target="http://sistemagestioncalidad.ramajudicial.gov.co/ModeloCSJ/index.php?sesion=&amp;op=8&amp;sop=8.5.6&amp;id_estrutura=1&amp;id=14737.00000&amp;hr=1" TargetMode="External"/><Relationship Id="rId515" Type="http://schemas.openxmlformats.org/officeDocument/2006/relationships/hyperlink" Target="http://sistemagestioncalidad.ramajudicial.gov.co/ModeloCSJ/index.php?sesion=&amp;op=8&amp;sop=8.5.6&amp;id_estrutura=3&amp;id=14944.00000&amp;hr=1" TargetMode="External"/><Relationship Id="rId89" Type="http://schemas.openxmlformats.org/officeDocument/2006/relationships/hyperlink" Target="http://sistemagestioncalidad.ramajudicial.gov.co/ModeloCSJ/index.php?sesion=&amp;op=8&amp;sop=8.5.6&amp;id_estrutura=1&amp;id=14518.00000&amp;hr=1" TargetMode="External"/><Relationship Id="rId154" Type="http://schemas.openxmlformats.org/officeDocument/2006/relationships/hyperlink" Target="http://sistemagestioncalidad.ramajudicial.gov.co/ModeloCSJ/index.php?sesion=&amp;op=8&amp;sop=8.5.6&amp;id_estrutura=1&amp;id=14583.00000&amp;hr=1" TargetMode="External"/><Relationship Id="rId361" Type="http://schemas.openxmlformats.org/officeDocument/2006/relationships/hyperlink" Target="http://sistemagestioncalidad.ramajudicial.gov.co/ModeloCSJ/index.php?sesion=&amp;op=8&amp;sop=8.5.6&amp;id_estrutura=2&amp;id=14790.00000&amp;hr=1" TargetMode="External"/><Relationship Id="rId599" Type="http://schemas.openxmlformats.org/officeDocument/2006/relationships/hyperlink" Target="http://sistemagestioncalidad.ramajudicial.gov.co/ModeloCSJ/index.php?sesion=&amp;op=8&amp;sop=8.5.6&amp;id_estrutura=2&amp;id=15028.00000&amp;hr=1" TargetMode="External"/><Relationship Id="rId459" Type="http://schemas.openxmlformats.org/officeDocument/2006/relationships/hyperlink" Target="http://sistemagestioncalidad.ramajudicial.gov.co/ModeloCSJ/index.php?sesion=&amp;op=8&amp;sop=8.5.6&amp;id_estrutura=1&amp;id=14888.00000&amp;hr=1" TargetMode="External"/><Relationship Id="rId666" Type="http://schemas.openxmlformats.org/officeDocument/2006/relationships/hyperlink" Target="http://sistemagestioncalidad.ramajudicial.gov.co/ModeloCSJ/index.php?sesion=&amp;op=8&amp;sop=8.5.6&amp;id_estrutura=1&amp;id=15095.00000&amp;hr=1" TargetMode="External"/><Relationship Id="rId16" Type="http://schemas.openxmlformats.org/officeDocument/2006/relationships/hyperlink" Target="http://sistemagestioncalidad.ramajudicial.gov.co/ModeloCSJ/index.php?sesion=&amp;op=8&amp;sop=8.5.6&amp;id_estrutura=2&amp;id=14445.00000&amp;hr=1" TargetMode="External"/><Relationship Id="rId221" Type="http://schemas.openxmlformats.org/officeDocument/2006/relationships/hyperlink" Target="http://sistemagestioncalidad.ramajudicial.gov.co/ModeloCSJ/index.php?sesion=&amp;op=8&amp;sop=8.5.6&amp;id_estrutura=2&amp;id=14650.00000&amp;hr=1" TargetMode="External"/><Relationship Id="rId319" Type="http://schemas.openxmlformats.org/officeDocument/2006/relationships/hyperlink" Target="http://sistemagestioncalidad.ramajudicial.gov.co/ModeloCSJ/index.php?sesion=&amp;op=8&amp;sop=8.5.6&amp;id_estrutura=1&amp;id=14748.00000&amp;hr=1" TargetMode="External"/><Relationship Id="rId526" Type="http://schemas.openxmlformats.org/officeDocument/2006/relationships/hyperlink" Target="http://sistemagestioncalidad.ramajudicial.gov.co/ModeloCSJ/index.php?sesion=&amp;op=8&amp;sop=8.5.6&amp;id_estrutura=2&amp;id=14955.00000&amp;hr=1" TargetMode="External"/><Relationship Id="rId165" Type="http://schemas.openxmlformats.org/officeDocument/2006/relationships/hyperlink" Target="http://sistemagestioncalidad.ramajudicial.gov.co/ModeloCSJ/index.php?sesion=&amp;op=8&amp;sop=8.5.6&amp;id_estrutura=1&amp;id=14594.00000&amp;hr=1" TargetMode="External"/><Relationship Id="rId372" Type="http://schemas.openxmlformats.org/officeDocument/2006/relationships/hyperlink" Target="http://sistemagestioncalidad.ramajudicial.gov.co/ModeloCSJ/index.php?sesion=&amp;op=8&amp;sop=8.5.6&amp;id_estrutura=2&amp;id=14801.00000&amp;hr=1" TargetMode="External"/><Relationship Id="rId677" Type="http://schemas.openxmlformats.org/officeDocument/2006/relationships/hyperlink" Target="http://sistemagestioncalidad.ramajudicial.gov.co/ModeloCSJ/index.php?sesion=&amp;op=8&amp;sop=8.5.6&amp;id_estrutura=2&amp;id=15106.00000&amp;hr=1" TargetMode="External"/><Relationship Id="rId232" Type="http://schemas.openxmlformats.org/officeDocument/2006/relationships/hyperlink" Target="http://sistemagestioncalidad.ramajudicial.gov.co/ModeloCSJ/index.php?sesion=&amp;op=8&amp;sop=8.5.6&amp;id_estrutura=1&amp;id=14661.00000&amp;hr=1" TargetMode="External"/><Relationship Id="rId27" Type="http://schemas.openxmlformats.org/officeDocument/2006/relationships/hyperlink" Target="http://sistemagestioncalidad.ramajudicial.gov.co/ModeloCSJ/index.php?sesion=&amp;op=8&amp;sop=8.5.6&amp;id_estrutura=1&amp;id=14456.00000&amp;hr=1" TargetMode="External"/><Relationship Id="rId537" Type="http://schemas.openxmlformats.org/officeDocument/2006/relationships/hyperlink" Target="http://sistemagestioncalidad.ramajudicial.gov.co/ModeloCSJ/index.php?sesion=&amp;op=8&amp;sop=8.5.6&amp;id_estrutura=2&amp;id=14966.00000&amp;hr=1" TargetMode="External"/><Relationship Id="rId80" Type="http://schemas.openxmlformats.org/officeDocument/2006/relationships/hyperlink" Target="http://sistemagestioncalidad.ramajudicial.gov.co/ModeloCSJ/index.php?sesion=&amp;op=8&amp;sop=8.5.6&amp;id_estrutura=2&amp;id=14509.00000&amp;hr=1" TargetMode="External"/><Relationship Id="rId176" Type="http://schemas.openxmlformats.org/officeDocument/2006/relationships/hyperlink" Target="http://sistemagestioncalidad.ramajudicial.gov.co/ModeloCSJ/index.php?sesion=&amp;op=8&amp;sop=8.5.6&amp;id_estrutura=1&amp;id=14605.00000&amp;hr=1" TargetMode="External"/><Relationship Id="rId383" Type="http://schemas.openxmlformats.org/officeDocument/2006/relationships/hyperlink" Target="http://sistemagestioncalidad.ramajudicial.gov.co/ModeloCSJ/index.php?sesion=&amp;op=8&amp;sop=8.5.6&amp;id_estrutura=1&amp;id=14812.00000&amp;hr=1" TargetMode="External"/><Relationship Id="rId590" Type="http://schemas.openxmlformats.org/officeDocument/2006/relationships/hyperlink" Target="http://sistemagestioncalidad.ramajudicial.gov.co/ModeloCSJ/index.php?sesion=&amp;op=8&amp;sop=8.5.6&amp;id_estrutura=1&amp;id=15019.00000&amp;hr=1" TargetMode="External"/><Relationship Id="rId604" Type="http://schemas.openxmlformats.org/officeDocument/2006/relationships/hyperlink" Target="http://sistemagestioncalidad.ramajudicial.gov.co/ModeloCSJ/index.php?sesion=&amp;op=8&amp;sop=8.5.6&amp;id_estrutura=1&amp;id=15033.00000&amp;hr=1" TargetMode="External"/><Relationship Id="rId243" Type="http://schemas.openxmlformats.org/officeDocument/2006/relationships/hyperlink" Target="http://sistemagestioncalidad.ramajudicial.gov.co/ModeloCSJ/index.php?sesion=&amp;op=8&amp;sop=8.5.6&amp;id_estrutura=2&amp;id=14672.00000&amp;hr=1" TargetMode="External"/><Relationship Id="rId450" Type="http://schemas.openxmlformats.org/officeDocument/2006/relationships/hyperlink" Target="http://sistemagestioncalidad.ramajudicial.gov.co/ModeloCSJ/index.php?sesion=&amp;op=8&amp;sop=8.5.6&amp;id_estrutura=1&amp;id=14879.00000&amp;hr=1" TargetMode="External"/><Relationship Id="rId688" Type="http://schemas.openxmlformats.org/officeDocument/2006/relationships/hyperlink" Target="http://sistemagestioncalidad.ramajudicial.gov.co/ModeloCSJ/index.php?sesion=&amp;op=8&amp;sop=8.5.6&amp;id_estrutura=3&amp;id=15117.00000&amp;hr=1" TargetMode="External"/><Relationship Id="rId38" Type="http://schemas.openxmlformats.org/officeDocument/2006/relationships/hyperlink" Target="http://sistemagestioncalidad.ramajudicial.gov.co/ModeloCSJ/index.php?sesion=&amp;op=8&amp;sop=8.5.6&amp;id_estrutura=1&amp;id=14467.00000&amp;hr=1" TargetMode="External"/><Relationship Id="rId103" Type="http://schemas.openxmlformats.org/officeDocument/2006/relationships/hyperlink" Target="http://sistemagestioncalidad.ramajudicial.gov.co/ModeloCSJ/index.php?sesion=&amp;op=8&amp;sop=8.5.6&amp;id_estrutura=3&amp;id=14532.00000&amp;hr=1" TargetMode="External"/><Relationship Id="rId310" Type="http://schemas.openxmlformats.org/officeDocument/2006/relationships/hyperlink" Target="http://sistemagestioncalidad.ramajudicial.gov.co/ModeloCSJ/index.php?sesion=&amp;op=8&amp;sop=8.5.6&amp;id_estrutura=1&amp;id=14739.00000&amp;hr=1" TargetMode="External"/><Relationship Id="rId548" Type="http://schemas.openxmlformats.org/officeDocument/2006/relationships/hyperlink" Target="http://sistemagestioncalidad.ramajudicial.gov.co/ModeloCSJ/index.php?sesion=&amp;op=8&amp;sop=8.5.6&amp;id_estrutura=2&amp;id=14977.00000&amp;hr=1" TargetMode="External"/><Relationship Id="rId91" Type="http://schemas.openxmlformats.org/officeDocument/2006/relationships/hyperlink" Target="http://sistemagestioncalidad.ramajudicial.gov.co/ModeloCSJ/index.php?sesion=&amp;op=8&amp;sop=8.5.6&amp;id_estrutura=1&amp;id=14520.00000&amp;hr=1" TargetMode="External"/><Relationship Id="rId187" Type="http://schemas.openxmlformats.org/officeDocument/2006/relationships/hyperlink" Target="http://sistemagestioncalidad.ramajudicial.gov.co/ModeloCSJ/index.php?sesion=&amp;op=8&amp;sop=8.5.6&amp;id_estrutura=2&amp;id=14616.00000&amp;hr=1" TargetMode="External"/><Relationship Id="rId394" Type="http://schemas.openxmlformats.org/officeDocument/2006/relationships/hyperlink" Target="http://sistemagestioncalidad.ramajudicial.gov.co/ModeloCSJ/index.php?sesion=&amp;op=8&amp;sop=8.5.6&amp;id_estrutura=1&amp;id=14823.00000&amp;hr=1" TargetMode="External"/><Relationship Id="rId408" Type="http://schemas.openxmlformats.org/officeDocument/2006/relationships/hyperlink" Target="http://sistemagestioncalidad.ramajudicial.gov.co/ModeloCSJ/index.php?sesion=&amp;op=8&amp;sop=8.5.6&amp;id_estrutura=2&amp;id=14837.00000&amp;hr=1" TargetMode="External"/><Relationship Id="rId615" Type="http://schemas.openxmlformats.org/officeDocument/2006/relationships/hyperlink" Target="http://sistemagestioncalidad.ramajudicial.gov.co/ModeloCSJ/index.php?sesion=&amp;op=8&amp;sop=8.5.6&amp;id_estrutura=3&amp;id=15044.00000&amp;hr=1" TargetMode="External"/><Relationship Id="rId254" Type="http://schemas.openxmlformats.org/officeDocument/2006/relationships/hyperlink" Target="http://sistemagestioncalidad.ramajudicial.gov.co/ModeloCSJ/index.php?sesion=&amp;op=8&amp;sop=8.5.6&amp;id_estrutura=1&amp;id=14683.00000&amp;hr=1" TargetMode="External"/><Relationship Id="rId49" Type="http://schemas.openxmlformats.org/officeDocument/2006/relationships/hyperlink" Target="http://sistemagestioncalidad.ramajudicial.gov.co/ModeloCSJ/index.php?sesion=&amp;op=8&amp;sop=8.5.6&amp;id_estrutura=1&amp;id=14478.00000&amp;hr=1" TargetMode="External"/><Relationship Id="rId114" Type="http://schemas.openxmlformats.org/officeDocument/2006/relationships/hyperlink" Target="http://sistemagestioncalidad.ramajudicial.gov.co/ModeloCSJ/index.php?sesion=&amp;op=8&amp;sop=8.5.6&amp;id_estrutura=1&amp;id=14543.00000&amp;hr=1" TargetMode="External"/><Relationship Id="rId461" Type="http://schemas.openxmlformats.org/officeDocument/2006/relationships/hyperlink" Target="http://sistemagestioncalidad.ramajudicial.gov.co/ModeloCSJ/index.php?sesion=&amp;op=8&amp;sop=8.5.6&amp;id_estrutura=1&amp;id=14890.00000&amp;hr=1" TargetMode="External"/><Relationship Id="rId559" Type="http://schemas.openxmlformats.org/officeDocument/2006/relationships/hyperlink" Target="http://sistemagestioncalidad.ramajudicial.gov.co/ModeloCSJ/index.php?sesion=&amp;op=8&amp;sop=8.5.6&amp;id_estrutura=1&amp;id=14988.00000&amp;hr=1" TargetMode="External"/><Relationship Id="rId198" Type="http://schemas.openxmlformats.org/officeDocument/2006/relationships/hyperlink" Target="http://sistemagestioncalidad.ramajudicial.gov.co/ModeloCSJ/index.php?sesion=&amp;op=8&amp;sop=8.5.6&amp;id_estrutura=1&amp;id=14627.00000&amp;hr=1" TargetMode="External"/><Relationship Id="rId321" Type="http://schemas.openxmlformats.org/officeDocument/2006/relationships/hyperlink" Target="http://sistemagestioncalidad.ramajudicial.gov.co/ModeloCSJ/index.php?sesion=&amp;op=8&amp;sop=8.5.6&amp;id_estrutura=1&amp;id=14750.00000&amp;hr=1" TargetMode="External"/><Relationship Id="rId419" Type="http://schemas.openxmlformats.org/officeDocument/2006/relationships/hyperlink" Target="http://sistemagestioncalidad.ramajudicial.gov.co/ModeloCSJ/index.php?sesion=&amp;op=8&amp;sop=8.5.6&amp;id_estrutura=2&amp;id=14848.00000&amp;hr=1" TargetMode="External"/><Relationship Id="rId626" Type="http://schemas.openxmlformats.org/officeDocument/2006/relationships/hyperlink" Target="http://sistemagestioncalidad.ramajudicial.gov.co/ModeloCSJ/index.php?sesion=&amp;op=8&amp;sop=8.5.6&amp;id_estrutura=2&amp;id=15055.00000&amp;hr=1"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istemagestioncalidad.ramajudicial.gov.co/ModeloCSJ/index.php?sesion=&amp;op=8&amp;sop=8.5.6&amp;id_estrutura=1&amp;id=19530.00000&amp;hr=1" TargetMode="External"/><Relationship Id="rId671" Type="http://schemas.openxmlformats.org/officeDocument/2006/relationships/hyperlink" Target="http://sistemagestioncalidad.ramajudicial.gov.co/ModeloCSJ/index.php?sesion=&amp;op=8&amp;sop=8.5.6&amp;id_estrutura=2&amp;id=20084.00000&amp;hr=1" TargetMode="External"/><Relationship Id="rId21" Type="http://schemas.openxmlformats.org/officeDocument/2006/relationships/hyperlink" Target="http://sistemagestioncalidad.ramajudicial.gov.co/ModeloCSJ/index.php?sesion=&amp;op=8&amp;sop=8.5.6&amp;id_estrutura=3&amp;id=19434.00000&amp;hr=1" TargetMode="External"/><Relationship Id="rId324" Type="http://schemas.openxmlformats.org/officeDocument/2006/relationships/hyperlink" Target="http://sistemagestioncalidad.ramajudicial.gov.co/ModeloCSJ/index.php?sesion=&amp;op=8&amp;sop=8.5.6&amp;id_estrutura=2&amp;id=19737.00000&amp;hr=1" TargetMode="External"/><Relationship Id="rId531" Type="http://schemas.openxmlformats.org/officeDocument/2006/relationships/hyperlink" Target="http://sistemagestioncalidad.ramajudicial.gov.co/ModeloCSJ/index.php?sesion=&amp;op=8&amp;sop=8.5.6&amp;id_estrutura=367&amp;id=19944.00000&amp;hr=1" TargetMode="External"/><Relationship Id="rId629" Type="http://schemas.openxmlformats.org/officeDocument/2006/relationships/hyperlink" Target="http://sistemagestioncalidad.ramajudicial.gov.co/ModeloCSJ/index.php?sesion=&amp;op=8&amp;sop=8.5.6&amp;id_estrutura=367&amp;id=20042.00000&amp;hr=1" TargetMode="External"/><Relationship Id="rId170" Type="http://schemas.openxmlformats.org/officeDocument/2006/relationships/hyperlink" Target="http://sistemagestioncalidad.ramajudicial.gov.co/ModeloCSJ/index.php?sesion=&amp;op=8&amp;sop=8.5.6&amp;id_estrutura=367&amp;id=19583.00000&amp;hr=1" TargetMode="External"/><Relationship Id="rId268" Type="http://schemas.openxmlformats.org/officeDocument/2006/relationships/hyperlink" Target="http://sistemagestioncalidad.ramajudicial.gov.co/ModeloCSJ/index.php?sesion=&amp;op=8&amp;sop=8.5.6&amp;id_estrutura=367&amp;id=19681.00000&amp;hr=1" TargetMode="External"/><Relationship Id="rId475" Type="http://schemas.openxmlformats.org/officeDocument/2006/relationships/hyperlink" Target="http://sistemagestioncalidad.ramajudicial.gov.co/ModeloCSJ/index.php?sesion=&amp;op=8&amp;sop=8.5.6&amp;id_estrutura=367&amp;id=19888.00000&amp;hr=1" TargetMode="External"/><Relationship Id="rId682" Type="http://schemas.openxmlformats.org/officeDocument/2006/relationships/hyperlink" Target="http://sistemagestioncalidad.ramajudicial.gov.co/ModeloCSJ/index.php?sesion=&amp;op=8&amp;sop=8.5.6&amp;id_estrutura=367&amp;id=20095.00000&amp;hr=1" TargetMode="External"/><Relationship Id="rId32" Type="http://schemas.openxmlformats.org/officeDocument/2006/relationships/hyperlink" Target="http://sistemagestioncalidad.ramajudicial.gov.co/ModeloCSJ/index.php?sesion=&amp;op=8&amp;sop=8.5.6&amp;id_estrutura=367&amp;id=19445.00000&amp;hr=1" TargetMode="External"/><Relationship Id="rId128" Type="http://schemas.openxmlformats.org/officeDocument/2006/relationships/hyperlink" Target="http://sistemagestioncalidad.ramajudicial.gov.co/ModeloCSJ/index.php?sesion=&amp;op=8&amp;sop=8.5.6&amp;id_estrutura=367&amp;id=19541.00000&amp;hr=1" TargetMode="External"/><Relationship Id="rId335" Type="http://schemas.openxmlformats.org/officeDocument/2006/relationships/hyperlink" Target="http://sistemagestioncalidad.ramajudicial.gov.co/ModeloCSJ/index.php?sesion=&amp;op=8&amp;sop=8.5.6&amp;id_estrutura=367&amp;id=19748.00000&amp;hr=1" TargetMode="External"/><Relationship Id="rId542" Type="http://schemas.openxmlformats.org/officeDocument/2006/relationships/hyperlink" Target="http://sistemagestioncalidad.ramajudicial.gov.co/ModeloCSJ/index.php?sesion=&amp;op=8&amp;sop=8.5.6&amp;id_estrutura=367&amp;id=19955.00000&amp;hr=1" TargetMode="External"/><Relationship Id="rId181" Type="http://schemas.openxmlformats.org/officeDocument/2006/relationships/hyperlink" Target="http://sistemagestioncalidad.ramajudicial.gov.co/ModeloCSJ/index.php?sesion=&amp;op=8&amp;sop=8.5.6&amp;id_estrutura=367&amp;id=19594.00000&amp;hr=1" TargetMode="External"/><Relationship Id="rId402" Type="http://schemas.openxmlformats.org/officeDocument/2006/relationships/hyperlink" Target="http://sistemagestioncalidad.ramajudicial.gov.co/ModeloCSJ/index.php?sesion=&amp;op=8&amp;sop=8.5.6&amp;id_estrutura=367&amp;id=19815.00000&amp;hr=1" TargetMode="External"/><Relationship Id="rId279" Type="http://schemas.openxmlformats.org/officeDocument/2006/relationships/hyperlink" Target="http://sistemagestioncalidad.ramajudicial.gov.co/ModeloCSJ/index.php?sesion=&amp;op=8&amp;sop=8.5.6&amp;id_estrutura=2&amp;id=19692.00000&amp;hr=1" TargetMode="External"/><Relationship Id="rId486" Type="http://schemas.openxmlformats.org/officeDocument/2006/relationships/hyperlink" Target="http://sistemagestioncalidad.ramajudicial.gov.co/ModeloCSJ/index.php?sesion=&amp;op=8&amp;sop=8.5.6&amp;id_estrutura=367&amp;id=19899.00000&amp;hr=1" TargetMode="External"/><Relationship Id="rId693" Type="http://schemas.openxmlformats.org/officeDocument/2006/relationships/hyperlink" Target="http://sistemagestioncalidad.ramajudicial.gov.co/ModeloCSJ/index.php?sesion=&amp;op=8&amp;sop=8.5.6&amp;id_estrutura=1&amp;id=20106.00000&amp;hr=1" TargetMode="External"/><Relationship Id="rId43" Type="http://schemas.openxmlformats.org/officeDocument/2006/relationships/hyperlink" Target="http://sistemagestioncalidad.ramajudicial.gov.co/ModeloCSJ/index.php?sesion=&amp;op=8&amp;sop=8.5.6&amp;id_estrutura=367&amp;id=19456.00000&amp;hr=1" TargetMode="External"/><Relationship Id="rId139" Type="http://schemas.openxmlformats.org/officeDocument/2006/relationships/hyperlink" Target="http://sistemagestioncalidad.ramajudicial.gov.co/ModeloCSJ/index.php?sesion=&amp;op=8&amp;sop=8.5.6&amp;id_estrutura=2&amp;id=19552.00000&amp;hr=1" TargetMode="External"/><Relationship Id="rId346" Type="http://schemas.openxmlformats.org/officeDocument/2006/relationships/hyperlink" Target="http://sistemagestioncalidad.ramajudicial.gov.co/ModeloCSJ/index.php?sesion=&amp;op=8&amp;sop=8.5.6&amp;id_estrutura=1&amp;id=19759.00000&amp;hr=1" TargetMode="External"/><Relationship Id="rId553" Type="http://schemas.openxmlformats.org/officeDocument/2006/relationships/hyperlink" Target="http://sistemagestioncalidad.ramajudicial.gov.co/ModeloCSJ/index.php?sesion=&amp;op=8&amp;sop=8.5.6&amp;id_estrutura=367&amp;id=19966.00000&amp;hr=1" TargetMode="External"/><Relationship Id="rId192" Type="http://schemas.openxmlformats.org/officeDocument/2006/relationships/hyperlink" Target="http://sistemagestioncalidad.ramajudicial.gov.co/ModeloCSJ/index.php?sesion=&amp;op=8&amp;sop=8.5.6&amp;id_estrutura=367&amp;id=19605.00000&amp;hr=1" TargetMode="External"/><Relationship Id="rId206" Type="http://schemas.openxmlformats.org/officeDocument/2006/relationships/hyperlink" Target="http://sistemagestioncalidad.ramajudicial.gov.co/ModeloCSJ/index.php?sesion=&amp;op=8&amp;sop=8.5.6&amp;id_estrutura=1&amp;id=19619.00000&amp;hr=1" TargetMode="External"/><Relationship Id="rId413" Type="http://schemas.openxmlformats.org/officeDocument/2006/relationships/hyperlink" Target="http://sistemagestioncalidad.ramajudicial.gov.co/ModeloCSJ/index.php?sesion=&amp;op=8&amp;sop=8.5.6&amp;id_estrutura=1&amp;id=19826.00000&amp;hr=1" TargetMode="External"/><Relationship Id="rId497" Type="http://schemas.openxmlformats.org/officeDocument/2006/relationships/hyperlink" Target="http://sistemagestioncalidad.ramajudicial.gov.co/ModeloCSJ/index.php?sesion=&amp;op=8&amp;sop=8.5.6&amp;id_estrutura=367&amp;id=19910.00000&amp;hr=1" TargetMode="External"/><Relationship Id="rId620" Type="http://schemas.openxmlformats.org/officeDocument/2006/relationships/hyperlink" Target="http://sistemagestioncalidad.ramajudicial.gov.co/ModeloCSJ/index.php?sesion=&amp;op=8&amp;sop=8.5.6&amp;id_estrutura=367&amp;id=20033.00000&amp;hr=1" TargetMode="External"/><Relationship Id="rId357" Type="http://schemas.openxmlformats.org/officeDocument/2006/relationships/hyperlink" Target="http://sistemagestioncalidad.ramajudicial.gov.co/ModeloCSJ/index.php?sesion=&amp;op=8&amp;sop=8.5.6&amp;id_estrutura=2&amp;id=19770.00000&amp;hr=1" TargetMode="External"/><Relationship Id="rId54" Type="http://schemas.openxmlformats.org/officeDocument/2006/relationships/hyperlink" Target="http://sistemagestioncalidad.ramajudicial.gov.co/ModeloCSJ/index.php?sesion=&amp;op=8&amp;sop=8.5.6&amp;id_estrutura=367&amp;id=19467.00000&amp;hr=1" TargetMode="External"/><Relationship Id="rId217" Type="http://schemas.openxmlformats.org/officeDocument/2006/relationships/hyperlink" Target="http://sistemagestioncalidad.ramajudicial.gov.co/ModeloCSJ/index.php?sesion=&amp;op=8&amp;sop=8.5.6&amp;id_estrutura=367&amp;id=19630.00000&amp;hr=1" TargetMode="External"/><Relationship Id="rId564" Type="http://schemas.openxmlformats.org/officeDocument/2006/relationships/hyperlink" Target="http://sistemagestioncalidad.ramajudicial.gov.co/ModeloCSJ/index.php?sesion=&amp;op=8&amp;sop=8.5.6&amp;id_estrutura=367&amp;id=19977.00000&amp;hr=1" TargetMode="External"/><Relationship Id="rId424" Type="http://schemas.openxmlformats.org/officeDocument/2006/relationships/hyperlink" Target="http://sistemagestioncalidad.ramajudicial.gov.co/ModeloCSJ/index.php?sesion=&amp;op=8&amp;sop=8.5.6&amp;id_estrutura=367&amp;id=19837.00000&amp;hr=1" TargetMode="External"/><Relationship Id="rId631" Type="http://schemas.openxmlformats.org/officeDocument/2006/relationships/hyperlink" Target="http://sistemagestioncalidad.ramajudicial.gov.co/ModeloCSJ/index.php?sesion=&amp;op=8&amp;sop=8.5.6&amp;id_estrutura=2&amp;id=20044.00000&amp;hr=1" TargetMode="External"/><Relationship Id="rId270" Type="http://schemas.openxmlformats.org/officeDocument/2006/relationships/hyperlink" Target="http://sistemagestioncalidad.ramajudicial.gov.co/ModeloCSJ/index.php?sesion=&amp;op=8&amp;sop=8.5.6&amp;id_estrutura=367&amp;id=19683.00000&amp;hr=1" TargetMode="External"/><Relationship Id="rId65" Type="http://schemas.openxmlformats.org/officeDocument/2006/relationships/hyperlink" Target="http://sistemagestioncalidad.ramajudicial.gov.co/ModeloCSJ/index.php?sesion=&amp;op=8&amp;sop=8.5.6&amp;id_estrutura=1&amp;id=19478.00000&amp;hr=1" TargetMode="External"/><Relationship Id="rId130" Type="http://schemas.openxmlformats.org/officeDocument/2006/relationships/hyperlink" Target="http://sistemagestioncalidad.ramajudicial.gov.co/ModeloCSJ/index.php?sesion=&amp;op=8&amp;sop=8.5.6&amp;id_estrutura=367&amp;id=19543.00000&amp;hr=1" TargetMode="External"/><Relationship Id="rId368" Type="http://schemas.openxmlformats.org/officeDocument/2006/relationships/hyperlink" Target="http://sistemagestioncalidad.ramajudicial.gov.co/ModeloCSJ/index.php?sesion=&amp;op=8&amp;sop=8.5.6&amp;id_estrutura=1&amp;id=19781.00000&amp;hr=1" TargetMode="External"/><Relationship Id="rId575" Type="http://schemas.openxmlformats.org/officeDocument/2006/relationships/hyperlink" Target="http://sistemagestioncalidad.ramajudicial.gov.co/ModeloCSJ/index.php?sesion=&amp;op=8&amp;sop=8.5.6&amp;id_estrutura=367&amp;id=19988.00000&amp;hr=1" TargetMode="External"/><Relationship Id="rId228" Type="http://schemas.openxmlformats.org/officeDocument/2006/relationships/hyperlink" Target="http://sistemagestioncalidad.ramajudicial.gov.co/ModeloCSJ/index.php?sesion=&amp;op=8&amp;sop=8.5.6&amp;id_estrutura=2&amp;id=19641.00000&amp;hr=1" TargetMode="External"/><Relationship Id="rId435" Type="http://schemas.openxmlformats.org/officeDocument/2006/relationships/hyperlink" Target="http://sistemagestioncalidad.ramajudicial.gov.co/ModeloCSJ/index.php?sesion=&amp;op=8&amp;sop=8.5.6&amp;id_estrutura=367&amp;id=19848.00000&amp;hr=1" TargetMode="External"/><Relationship Id="rId642" Type="http://schemas.openxmlformats.org/officeDocument/2006/relationships/hyperlink" Target="http://sistemagestioncalidad.ramajudicial.gov.co/ModeloCSJ/index.php?sesion=&amp;op=8&amp;sop=8.5.6&amp;id_estrutura=1&amp;id=20055.00000&amp;hr=1" TargetMode="External"/><Relationship Id="rId281" Type="http://schemas.openxmlformats.org/officeDocument/2006/relationships/hyperlink" Target="http://sistemagestioncalidad.ramajudicial.gov.co/ModeloCSJ/index.php?sesion=&amp;op=8&amp;sop=8.5.6&amp;id_estrutura=367&amp;id=19694.00000&amp;hr=1" TargetMode="External"/><Relationship Id="rId502" Type="http://schemas.openxmlformats.org/officeDocument/2006/relationships/hyperlink" Target="http://sistemagestioncalidad.ramajudicial.gov.co/ModeloCSJ/index.php?sesion=&amp;op=8&amp;sop=8.5.6&amp;id_estrutura=2&amp;id=19915.00000&amp;hr=1" TargetMode="External"/><Relationship Id="rId76" Type="http://schemas.openxmlformats.org/officeDocument/2006/relationships/hyperlink" Target="http://sistemagestioncalidad.ramajudicial.gov.co/ModeloCSJ/index.php?sesion=&amp;op=8&amp;sop=8.5.6&amp;id_estrutura=367&amp;id=19489.00000&amp;hr=1" TargetMode="External"/><Relationship Id="rId141" Type="http://schemas.openxmlformats.org/officeDocument/2006/relationships/hyperlink" Target="http://sistemagestioncalidad.ramajudicial.gov.co/ModeloCSJ/index.php?sesion=&amp;op=8&amp;sop=8.5.6&amp;id_estrutura=1&amp;id=19554.00000&amp;hr=1" TargetMode="External"/><Relationship Id="rId379" Type="http://schemas.openxmlformats.org/officeDocument/2006/relationships/hyperlink" Target="http://sistemagestioncalidad.ramajudicial.gov.co/ModeloCSJ/index.php?sesion=&amp;op=8&amp;sop=8.5.6&amp;id_estrutura=1&amp;id=19792.00000&amp;hr=1" TargetMode="External"/><Relationship Id="rId586" Type="http://schemas.openxmlformats.org/officeDocument/2006/relationships/hyperlink" Target="http://sistemagestioncalidad.ramajudicial.gov.co/ModeloCSJ/index.php?sesion=&amp;op=8&amp;sop=8.5.6&amp;id_estrutura=367&amp;id=19999.00000&amp;hr=1" TargetMode="External"/><Relationship Id="rId7" Type="http://schemas.openxmlformats.org/officeDocument/2006/relationships/hyperlink" Target="http://sistemagestioncalidad.ramajudicial.gov.co/ModeloCSJ/index.php?sesion=&amp;op=8&amp;sop=8.5.6&amp;id_estrutura=367&amp;id=19420.00000&amp;hr=1" TargetMode="External"/><Relationship Id="rId239" Type="http://schemas.openxmlformats.org/officeDocument/2006/relationships/hyperlink" Target="http://sistemagestioncalidad.ramajudicial.gov.co/ModeloCSJ/index.php?sesion=&amp;op=8&amp;sop=8.5.6&amp;id_estrutura=367&amp;id=19652.00000&amp;hr=1" TargetMode="External"/><Relationship Id="rId446" Type="http://schemas.openxmlformats.org/officeDocument/2006/relationships/hyperlink" Target="http://sistemagestioncalidad.ramajudicial.gov.co/ModeloCSJ/index.php?sesion=&amp;op=8&amp;sop=8.5.6&amp;id_estrutura=1&amp;id=19859.00000&amp;hr=1" TargetMode="External"/><Relationship Id="rId653" Type="http://schemas.openxmlformats.org/officeDocument/2006/relationships/hyperlink" Target="http://sistemagestioncalidad.ramajudicial.gov.co/ModeloCSJ/index.php?sesion=&amp;op=8&amp;sop=8.5.6&amp;id_estrutura=1&amp;id=20066.00000&amp;hr=1" TargetMode="External"/><Relationship Id="rId292" Type="http://schemas.openxmlformats.org/officeDocument/2006/relationships/hyperlink" Target="http://sistemagestioncalidad.ramajudicial.gov.co/ModeloCSJ/index.php?sesion=&amp;op=8&amp;sop=8.5.6&amp;id_estrutura=1&amp;id=19705.00000&amp;hr=1" TargetMode="External"/><Relationship Id="rId306" Type="http://schemas.openxmlformats.org/officeDocument/2006/relationships/hyperlink" Target="http://sistemagestioncalidad.ramajudicial.gov.co/ModeloCSJ/index.php?sesion=&amp;op=8&amp;sop=8.5.6&amp;id_estrutura=367&amp;id=19719.00000&amp;hr=1" TargetMode="External"/><Relationship Id="rId87" Type="http://schemas.openxmlformats.org/officeDocument/2006/relationships/hyperlink" Target="http://sistemagestioncalidad.ramajudicial.gov.co/ModeloCSJ/index.php?sesion=&amp;op=8&amp;sop=8.5.6&amp;id_estrutura=367&amp;id=19500.00000&amp;hr=1" TargetMode="External"/><Relationship Id="rId513" Type="http://schemas.openxmlformats.org/officeDocument/2006/relationships/hyperlink" Target="http://sistemagestioncalidad.ramajudicial.gov.co/ModeloCSJ/index.php?sesion=&amp;op=8&amp;sop=8.5.6&amp;id_estrutura=367&amp;id=19926.00000&amp;hr=1" TargetMode="External"/><Relationship Id="rId597" Type="http://schemas.openxmlformats.org/officeDocument/2006/relationships/hyperlink" Target="http://sistemagestioncalidad.ramajudicial.gov.co/ModeloCSJ/index.php?sesion=&amp;op=8&amp;sop=8.5.6&amp;id_estrutura=367&amp;id=20010.00000&amp;hr=1" TargetMode="External"/><Relationship Id="rId152" Type="http://schemas.openxmlformats.org/officeDocument/2006/relationships/hyperlink" Target="http://sistemagestioncalidad.ramajudicial.gov.co/ModeloCSJ/index.php?sesion=&amp;op=8&amp;sop=8.5.6&amp;id_estrutura=367&amp;id=19565.00000&amp;hr=1" TargetMode="External"/><Relationship Id="rId457" Type="http://schemas.openxmlformats.org/officeDocument/2006/relationships/hyperlink" Target="http://sistemagestioncalidad.ramajudicial.gov.co/ModeloCSJ/index.php?sesion=&amp;op=8&amp;sop=8.5.6&amp;id_estrutura=1&amp;id=19870.00000&amp;hr=1" TargetMode="External"/><Relationship Id="rId664" Type="http://schemas.openxmlformats.org/officeDocument/2006/relationships/hyperlink" Target="http://sistemagestioncalidad.ramajudicial.gov.co/ModeloCSJ/index.php?sesion=&amp;op=8&amp;sop=8.5.6&amp;id_estrutura=1&amp;id=20077.00000&amp;hr=1" TargetMode="External"/><Relationship Id="rId14" Type="http://schemas.openxmlformats.org/officeDocument/2006/relationships/hyperlink" Target="http://sistemagestioncalidad.ramajudicial.gov.co/ModeloCSJ/index.php?sesion=&amp;op=8&amp;sop=8.5.6&amp;id_estrutura=1&amp;id=19427.00000&amp;hr=1" TargetMode="External"/><Relationship Id="rId317" Type="http://schemas.openxmlformats.org/officeDocument/2006/relationships/hyperlink" Target="http://sistemagestioncalidad.ramajudicial.gov.co/ModeloCSJ/index.php?sesion=&amp;op=8&amp;sop=8.5.6&amp;id_estrutura=1&amp;id=19730.00000&amp;hr=1" TargetMode="External"/><Relationship Id="rId524" Type="http://schemas.openxmlformats.org/officeDocument/2006/relationships/hyperlink" Target="http://sistemagestioncalidad.ramajudicial.gov.co/ModeloCSJ/index.php?sesion=&amp;op=8&amp;sop=8.5.6&amp;id_estrutura=1&amp;id=19937.00000&amp;hr=1" TargetMode="External"/><Relationship Id="rId98" Type="http://schemas.openxmlformats.org/officeDocument/2006/relationships/hyperlink" Target="http://sistemagestioncalidad.ramajudicial.gov.co/ModeloCSJ/index.php?sesion=&amp;op=8&amp;sop=8.5.6&amp;id_estrutura=1&amp;id=19511.00000&amp;hr=1" TargetMode="External"/><Relationship Id="rId163" Type="http://schemas.openxmlformats.org/officeDocument/2006/relationships/hyperlink" Target="http://sistemagestioncalidad.ramajudicial.gov.co/ModeloCSJ/index.php?sesion=&amp;op=8&amp;sop=8.5.6&amp;id_estrutura=367&amp;id=19576.00000&amp;hr=1" TargetMode="External"/><Relationship Id="rId370" Type="http://schemas.openxmlformats.org/officeDocument/2006/relationships/hyperlink" Target="http://sistemagestioncalidad.ramajudicial.gov.co/ModeloCSJ/index.php?sesion=&amp;op=8&amp;sop=8.5.6&amp;id_estrutura=367&amp;id=19783.00000&amp;hr=1" TargetMode="External"/><Relationship Id="rId230" Type="http://schemas.openxmlformats.org/officeDocument/2006/relationships/hyperlink" Target="http://sistemagestioncalidad.ramajudicial.gov.co/ModeloCSJ/index.php?sesion=&amp;op=8&amp;sop=8.5.6&amp;id_estrutura=1&amp;id=19643.00000&amp;hr=1" TargetMode="External"/><Relationship Id="rId468" Type="http://schemas.openxmlformats.org/officeDocument/2006/relationships/hyperlink" Target="http://sistemagestioncalidad.ramajudicial.gov.co/ModeloCSJ/index.php?sesion=&amp;op=8&amp;sop=8.5.6&amp;id_estrutura=367&amp;id=19881.00000&amp;hr=1" TargetMode="External"/><Relationship Id="rId675" Type="http://schemas.openxmlformats.org/officeDocument/2006/relationships/hyperlink" Target="http://sistemagestioncalidad.ramajudicial.gov.co/ModeloCSJ/index.php?sesion=&amp;op=8&amp;sop=8.5.6&amp;id_estrutura=1&amp;id=20088.00000&amp;hr=1" TargetMode="External"/><Relationship Id="rId25" Type="http://schemas.openxmlformats.org/officeDocument/2006/relationships/hyperlink" Target="http://sistemagestioncalidad.ramajudicial.gov.co/ModeloCSJ/index.php?sesion=&amp;op=8&amp;sop=8.5.6&amp;id_estrutura=367&amp;id=19438.00000&amp;hr=1" TargetMode="External"/><Relationship Id="rId328" Type="http://schemas.openxmlformats.org/officeDocument/2006/relationships/hyperlink" Target="http://sistemagestioncalidad.ramajudicial.gov.co/ModeloCSJ/index.php?sesion=&amp;op=8&amp;sop=8.5.6&amp;id_estrutura=367&amp;id=19741.00000&amp;hr=1" TargetMode="External"/><Relationship Id="rId535" Type="http://schemas.openxmlformats.org/officeDocument/2006/relationships/hyperlink" Target="http://sistemagestioncalidad.ramajudicial.gov.co/ModeloCSJ/index.php?sesion=&amp;op=8&amp;sop=8.5.6&amp;id_estrutura=1&amp;id=19948.00000&amp;hr=1" TargetMode="External"/><Relationship Id="rId174" Type="http://schemas.openxmlformats.org/officeDocument/2006/relationships/hyperlink" Target="http://sistemagestioncalidad.ramajudicial.gov.co/ModeloCSJ/index.php?sesion=&amp;op=8&amp;sop=8.5.6&amp;id_estrutura=367&amp;id=19587.00000&amp;hr=1" TargetMode="External"/><Relationship Id="rId381" Type="http://schemas.openxmlformats.org/officeDocument/2006/relationships/hyperlink" Target="http://sistemagestioncalidad.ramajudicial.gov.co/ModeloCSJ/index.php?sesion=&amp;op=8&amp;sop=8.5.6&amp;id_estrutura=1&amp;id=19794.00000&amp;hr=1" TargetMode="External"/><Relationship Id="rId602" Type="http://schemas.openxmlformats.org/officeDocument/2006/relationships/hyperlink" Target="http://sistemagestioncalidad.ramajudicial.gov.co/ModeloCSJ/index.php?sesion=&amp;op=8&amp;sop=8.5.6&amp;id_estrutura=367&amp;id=20015.00000&amp;hr=1" TargetMode="External"/><Relationship Id="rId241" Type="http://schemas.openxmlformats.org/officeDocument/2006/relationships/hyperlink" Target="http://sistemagestioncalidad.ramajudicial.gov.co/ModeloCSJ/index.php?sesion=&amp;op=8&amp;sop=8.5.6&amp;id_estrutura=2&amp;id=19654.00000&amp;hr=1" TargetMode="External"/><Relationship Id="rId479" Type="http://schemas.openxmlformats.org/officeDocument/2006/relationships/hyperlink" Target="http://sistemagestioncalidad.ramajudicial.gov.co/ModeloCSJ/index.php?sesion=&amp;op=8&amp;sop=8.5.6&amp;id_estrutura=367&amp;id=19892.00000&amp;hr=1" TargetMode="External"/><Relationship Id="rId686" Type="http://schemas.openxmlformats.org/officeDocument/2006/relationships/hyperlink" Target="http://sistemagestioncalidad.ramajudicial.gov.co/ModeloCSJ/index.php?sesion=&amp;op=8&amp;sop=8.5.6&amp;id_estrutura=367&amp;id=20099.00000&amp;hr=1" TargetMode="External"/><Relationship Id="rId36" Type="http://schemas.openxmlformats.org/officeDocument/2006/relationships/hyperlink" Target="http://sistemagestioncalidad.ramajudicial.gov.co/ModeloCSJ/index.php?sesion=&amp;op=8&amp;sop=8.5.6&amp;id_estrutura=1&amp;id=19449.00000&amp;hr=1" TargetMode="External"/><Relationship Id="rId339" Type="http://schemas.openxmlformats.org/officeDocument/2006/relationships/hyperlink" Target="http://sistemagestioncalidad.ramajudicial.gov.co/ModeloCSJ/index.php?sesion=&amp;op=8&amp;sop=8.5.6&amp;id_estrutura=367&amp;id=19752.00000&amp;hr=1" TargetMode="External"/><Relationship Id="rId546" Type="http://schemas.openxmlformats.org/officeDocument/2006/relationships/hyperlink" Target="http://sistemagestioncalidad.ramajudicial.gov.co/ModeloCSJ/index.php?sesion=&amp;op=8&amp;sop=8.5.6&amp;id_estrutura=367&amp;id=19959.00000&amp;hr=1" TargetMode="External"/><Relationship Id="rId101" Type="http://schemas.openxmlformats.org/officeDocument/2006/relationships/hyperlink" Target="http://sistemagestioncalidad.ramajudicial.gov.co/ModeloCSJ/index.php?sesion=&amp;op=8&amp;sop=8.5.6&amp;id_estrutura=367&amp;id=19514.00000&amp;hr=1" TargetMode="External"/><Relationship Id="rId185" Type="http://schemas.openxmlformats.org/officeDocument/2006/relationships/hyperlink" Target="http://sistemagestioncalidad.ramajudicial.gov.co/ModeloCSJ/index.php?sesion=&amp;op=8&amp;sop=8.5.6&amp;id_estrutura=2&amp;id=19598.00000&amp;hr=1" TargetMode="External"/><Relationship Id="rId406" Type="http://schemas.openxmlformats.org/officeDocument/2006/relationships/hyperlink" Target="http://sistemagestioncalidad.ramajudicial.gov.co/ModeloCSJ/index.php?sesion=&amp;op=8&amp;sop=8.5.6&amp;id_estrutura=2&amp;id=19819.00000&amp;hr=1" TargetMode="External"/><Relationship Id="rId392" Type="http://schemas.openxmlformats.org/officeDocument/2006/relationships/hyperlink" Target="http://sistemagestioncalidad.ramajudicial.gov.co/ModeloCSJ/index.php?sesion=&amp;op=8&amp;sop=8.5.6&amp;id_estrutura=367&amp;id=19805.00000&amp;hr=1" TargetMode="External"/><Relationship Id="rId613" Type="http://schemas.openxmlformats.org/officeDocument/2006/relationships/hyperlink" Target="http://sistemagestioncalidad.ramajudicial.gov.co/ModeloCSJ/index.php?sesion=&amp;op=8&amp;sop=8.5.6&amp;id_estrutura=367&amp;id=20026.00000&amp;hr=1" TargetMode="External"/><Relationship Id="rId697" Type="http://schemas.openxmlformats.org/officeDocument/2006/relationships/hyperlink" Target="http://sistemagestioncalidad.ramajudicial.gov.co/ModeloCSJ/index.php?sesion=&amp;op=8&amp;sop=8.5.6&amp;id_estrutura=2&amp;id=20110.00000&amp;hr=1" TargetMode="External"/><Relationship Id="rId252" Type="http://schemas.openxmlformats.org/officeDocument/2006/relationships/hyperlink" Target="http://sistemagestioncalidad.ramajudicial.gov.co/ModeloCSJ/index.php?sesion=&amp;op=8&amp;sop=8.5.6&amp;id_estrutura=1&amp;id=19665.00000&amp;hr=1" TargetMode="External"/><Relationship Id="rId47" Type="http://schemas.openxmlformats.org/officeDocument/2006/relationships/hyperlink" Target="http://sistemagestioncalidad.ramajudicial.gov.co/ModeloCSJ/index.php?sesion=&amp;op=8&amp;sop=8.5.6&amp;id_estrutura=1&amp;id=19460.00000&amp;hr=1" TargetMode="External"/><Relationship Id="rId112" Type="http://schemas.openxmlformats.org/officeDocument/2006/relationships/hyperlink" Target="http://sistemagestioncalidad.ramajudicial.gov.co/ModeloCSJ/index.php?sesion=&amp;op=8&amp;sop=8.5.6&amp;id_estrutura=2&amp;id=19525.00000&amp;hr=1" TargetMode="External"/><Relationship Id="rId557" Type="http://schemas.openxmlformats.org/officeDocument/2006/relationships/hyperlink" Target="http://sistemagestioncalidad.ramajudicial.gov.co/ModeloCSJ/index.php?sesion=&amp;op=8&amp;sop=8.5.6&amp;id_estrutura=1&amp;id=19970.00000&amp;hr=1" TargetMode="External"/><Relationship Id="rId196" Type="http://schemas.openxmlformats.org/officeDocument/2006/relationships/hyperlink" Target="http://sistemagestioncalidad.ramajudicial.gov.co/ModeloCSJ/index.php?sesion=&amp;op=8&amp;sop=8.5.6&amp;id_estrutura=367&amp;id=19609.00000&amp;hr=1" TargetMode="External"/><Relationship Id="rId417" Type="http://schemas.openxmlformats.org/officeDocument/2006/relationships/hyperlink" Target="http://sistemagestioncalidad.ramajudicial.gov.co/ModeloCSJ/index.php?sesion=&amp;op=8&amp;sop=8.5.6&amp;id_estrutura=1&amp;id=19830.00000&amp;hr=1" TargetMode="External"/><Relationship Id="rId624" Type="http://schemas.openxmlformats.org/officeDocument/2006/relationships/hyperlink" Target="http://sistemagestioncalidad.ramajudicial.gov.co/ModeloCSJ/index.php?sesion=&amp;op=8&amp;sop=8.5.6&amp;id_estrutura=367&amp;id=20037.00000&amp;hr=1" TargetMode="External"/><Relationship Id="rId263" Type="http://schemas.openxmlformats.org/officeDocument/2006/relationships/hyperlink" Target="http://sistemagestioncalidad.ramajudicial.gov.co/ModeloCSJ/index.php?sesion=&amp;op=8&amp;sop=8.5.6&amp;id_estrutura=2&amp;id=19676.00000&amp;hr=1" TargetMode="External"/><Relationship Id="rId470" Type="http://schemas.openxmlformats.org/officeDocument/2006/relationships/hyperlink" Target="http://sistemagestioncalidad.ramajudicial.gov.co/ModeloCSJ/index.php?sesion=&amp;op=8&amp;sop=8.5.6&amp;id_estrutura=2&amp;id=19883.00000&amp;hr=1" TargetMode="External"/><Relationship Id="rId58" Type="http://schemas.openxmlformats.org/officeDocument/2006/relationships/hyperlink" Target="http://sistemagestioncalidad.ramajudicial.gov.co/ModeloCSJ/index.php?sesion=&amp;op=8&amp;sop=8.5.6&amp;id_estrutura=367&amp;id=19471.00000&amp;hr=1" TargetMode="External"/><Relationship Id="rId123" Type="http://schemas.openxmlformats.org/officeDocument/2006/relationships/hyperlink" Target="http://sistemagestioncalidad.ramajudicial.gov.co/ModeloCSJ/index.php?sesion=&amp;op=8&amp;sop=8.5.6&amp;id_estrutura=1&amp;id=19536.00000&amp;hr=1" TargetMode="External"/><Relationship Id="rId330" Type="http://schemas.openxmlformats.org/officeDocument/2006/relationships/hyperlink" Target="http://sistemagestioncalidad.ramajudicial.gov.co/ModeloCSJ/index.php?sesion=&amp;op=8&amp;sop=8.5.6&amp;id_estrutura=1&amp;id=19743.00000&amp;hr=1" TargetMode="External"/><Relationship Id="rId568" Type="http://schemas.openxmlformats.org/officeDocument/2006/relationships/hyperlink" Target="http://sistemagestioncalidad.ramajudicial.gov.co/ModeloCSJ/index.php?sesion=&amp;op=8&amp;sop=8.5.6&amp;id_estrutura=367&amp;id=19981.00000&amp;hr=1" TargetMode="External"/><Relationship Id="rId428" Type="http://schemas.openxmlformats.org/officeDocument/2006/relationships/hyperlink" Target="http://sistemagestioncalidad.ramajudicial.gov.co/ModeloCSJ/index.php?sesion=&amp;op=8&amp;sop=8.5.6&amp;id_estrutura=1&amp;id=19841.00000&amp;hr=1" TargetMode="External"/><Relationship Id="rId635" Type="http://schemas.openxmlformats.org/officeDocument/2006/relationships/hyperlink" Target="http://sistemagestioncalidad.ramajudicial.gov.co/ModeloCSJ/index.php?sesion=&amp;op=8&amp;sop=8.5.6&amp;id_estrutura=367&amp;id=20048.00000&amp;hr=1" TargetMode="External"/><Relationship Id="rId274" Type="http://schemas.openxmlformats.org/officeDocument/2006/relationships/hyperlink" Target="http://sistemagestioncalidad.ramajudicial.gov.co/ModeloCSJ/index.php?sesion=&amp;op=8&amp;sop=8.5.6&amp;id_estrutura=367&amp;id=19687.00000&amp;hr=1" TargetMode="External"/><Relationship Id="rId481" Type="http://schemas.openxmlformats.org/officeDocument/2006/relationships/hyperlink" Target="http://sistemagestioncalidad.ramajudicial.gov.co/ModeloCSJ/index.php?sesion=&amp;op=8&amp;sop=8.5.6&amp;id_estrutura=367&amp;id=19894.00000&amp;hr=1" TargetMode="External"/><Relationship Id="rId69" Type="http://schemas.openxmlformats.org/officeDocument/2006/relationships/hyperlink" Target="http://sistemagestioncalidad.ramajudicial.gov.co/ModeloCSJ/index.php?sesion=&amp;op=8&amp;sop=8.5.6&amp;id_estrutura=2&amp;id=19482.00000&amp;hr=1" TargetMode="External"/><Relationship Id="rId134" Type="http://schemas.openxmlformats.org/officeDocument/2006/relationships/hyperlink" Target="http://sistemagestioncalidad.ramajudicial.gov.co/ModeloCSJ/index.php?sesion=&amp;op=8&amp;sop=8.5.6&amp;id_estrutura=367&amp;id=19547.00000&amp;hr=1" TargetMode="External"/><Relationship Id="rId579" Type="http://schemas.openxmlformats.org/officeDocument/2006/relationships/hyperlink" Target="http://sistemagestioncalidad.ramajudicial.gov.co/ModeloCSJ/index.php?sesion=&amp;op=8&amp;sop=8.5.6&amp;id_estrutura=1&amp;id=19992.00000&amp;hr=1" TargetMode="External"/><Relationship Id="rId341" Type="http://schemas.openxmlformats.org/officeDocument/2006/relationships/hyperlink" Target="http://sistemagestioncalidad.ramajudicial.gov.co/ModeloCSJ/index.php?sesion=&amp;op=8&amp;sop=8.5.6&amp;id_estrutura=367&amp;id=19754.00000&amp;hr=1" TargetMode="External"/><Relationship Id="rId439" Type="http://schemas.openxmlformats.org/officeDocument/2006/relationships/hyperlink" Target="http://sistemagestioncalidad.ramajudicial.gov.co/ModeloCSJ/index.php?sesion=&amp;op=8&amp;sop=8.5.6&amp;id_estrutura=1&amp;id=19852.00000&amp;hr=1" TargetMode="External"/><Relationship Id="rId646" Type="http://schemas.openxmlformats.org/officeDocument/2006/relationships/hyperlink" Target="http://sistemagestioncalidad.ramajudicial.gov.co/ModeloCSJ/index.php?sesion=&amp;op=8&amp;sop=8.5.6&amp;id_estrutura=367&amp;id=20059.00000&amp;hr=1" TargetMode="External"/><Relationship Id="rId201" Type="http://schemas.openxmlformats.org/officeDocument/2006/relationships/hyperlink" Target="http://sistemagestioncalidad.ramajudicial.gov.co/ModeloCSJ/index.php?sesion=&amp;op=8&amp;sop=8.5.6&amp;id_estrutura=367&amp;id=19614.00000&amp;hr=1" TargetMode="External"/><Relationship Id="rId285" Type="http://schemas.openxmlformats.org/officeDocument/2006/relationships/hyperlink" Target="http://sistemagestioncalidad.ramajudicial.gov.co/ModeloCSJ/index.php?sesion=&amp;op=8&amp;sop=8.5.6&amp;id_estrutura=367&amp;id=19698.00000&amp;hr=1" TargetMode="External"/><Relationship Id="rId506" Type="http://schemas.openxmlformats.org/officeDocument/2006/relationships/hyperlink" Target="http://sistemagestioncalidad.ramajudicial.gov.co/ModeloCSJ/index.php?sesion=&amp;op=8&amp;sop=8.5.6&amp;id_estrutura=367&amp;id=19919.00000&amp;hr=1" TargetMode="External"/><Relationship Id="rId492" Type="http://schemas.openxmlformats.org/officeDocument/2006/relationships/hyperlink" Target="http://sistemagestioncalidad.ramajudicial.gov.co/ModeloCSJ/index.php?sesion=&amp;op=8&amp;sop=8.5.6&amp;id_estrutura=367&amp;id=19905.00000&amp;hr=1" TargetMode="External"/><Relationship Id="rId145" Type="http://schemas.openxmlformats.org/officeDocument/2006/relationships/hyperlink" Target="http://sistemagestioncalidad.ramajudicial.gov.co/ModeloCSJ/index.php?sesion=&amp;op=8&amp;sop=8.5.6&amp;id_estrutura=367&amp;id=19558.00000&amp;hr=1" TargetMode="External"/><Relationship Id="rId352" Type="http://schemas.openxmlformats.org/officeDocument/2006/relationships/hyperlink" Target="http://sistemagestioncalidad.ramajudicial.gov.co/ModeloCSJ/index.php?sesion=&amp;op=8&amp;sop=8.5.6&amp;id_estrutura=367&amp;id=19765.00000&amp;hr=1" TargetMode="External"/><Relationship Id="rId212" Type="http://schemas.openxmlformats.org/officeDocument/2006/relationships/hyperlink" Target="http://sistemagestioncalidad.ramajudicial.gov.co/ModeloCSJ/index.php?sesion=&amp;op=8&amp;sop=8.5.6&amp;id_estrutura=367&amp;id=19625.00000&amp;hr=1" TargetMode="External"/><Relationship Id="rId657" Type="http://schemas.openxmlformats.org/officeDocument/2006/relationships/hyperlink" Target="http://sistemagestioncalidad.ramajudicial.gov.co/ModeloCSJ/index.php?sesion=&amp;op=8&amp;sop=8.5.6&amp;id_estrutura=2&amp;id=20070.00000&amp;hr=1" TargetMode="External"/><Relationship Id="rId296" Type="http://schemas.openxmlformats.org/officeDocument/2006/relationships/hyperlink" Target="http://sistemagestioncalidad.ramajudicial.gov.co/ModeloCSJ/index.php?sesion=&amp;op=8&amp;sop=8.5.6&amp;id_estrutura=1&amp;id=19709.00000&amp;hr=1" TargetMode="External"/><Relationship Id="rId517" Type="http://schemas.openxmlformats.org/officeDocument/2006/relationships/hyperlink" Target="http://sistemagestioncalidad.ramajudicial.gov.co/ModeloCSJ/index.php?sesion=&amp;op=8&amp;sop=8.5.6&amp;id_estrutura=367&amp;id=19930.00000&amp;hr=1" TargetMode="External"/><Relationship Id="rId60" Type="http://schemas.openxmlformats.org/officeDocument/2006/relationships/hyperlink" Target="http://sistemagestioncalidad.ramajudicial.gov.co/ModeloCSJ/index.php?sesion=&amp;op=8&amp;sop=8.5.6&amp;id_estrutura=1&amp;id=19473.00000&amp;hr=1" TargetMode="External"/><Relationship Id="rId156" Type="http://schemas.openxmlformats.org/officeDocument/2006/relationships/hyperlink" Target="http://sistemagestioncalidad.ramajudicial.gov.co/ModeloCSJ/index.php?sesion=&amp;op=8&amp;sop=8.5.6&amp;id_estrutura=1&amp;id=19569.00000&amp;hr=1" TargetMode="External"/><Relationship Id="rId363" Type="http://schemas.openxmlformats.org/officeDocument/2006/relationships/hyperlink" Target="http://sistemagestioncalidad.ramajudicial.gov.co/ModeloCSJ/index.php?sesion=&amp;op=8&amp;sop=8.5.6&amp;id_estrutura=2&amp;id=19776.00000&amp;hr=1" TargetMode="External"/><Relationship Id="rId570" Type="http://schemas.openxmlformats.org/officeDocument/2006/relationships/hyperlink" Target="http://sistemagestioncalidad.ramajudicial.gov.co/ModeloCSJ/index.php?sesion=&amp;op=8&amp;sop=8.5.6&amp;id_estrutura=367&amp;id=19983.00000&amp;hr=1" TargetMode="External"/><Relationship Id="rId223" Type="http://schemas.openxmlformats.org/officeDocument/2006/relationships/hyperlink" Target="http://sistemagestioncalidad.ramajudicial.gov.co/ModeloCSJ/index.php?sesion=&amp;op=8&amp;sop=8.5.6&amp;id_estrutura=367&amp;id=19636.00000&amp;hr=1" TargetMode="External"/><Relationship Id="rId430" Type="http://schemas.openxmlformats.org/officeDocument/2006/relationships/hyperlink" Target="http://sistemagestioncalidad.ramajudicial.gov.co/ModeloCSJ/index.php?sesion=&amp;op=8&amp;sop=8.5.6&amp;id_estrutura=1&amp;id=19843.00000&amp;hr=1" TargetMode="External"/><Relationship Id="rId668" Type="http://schemas.openxmlformats.org/officeDocument/2006/relationships/hyperlink" Target="http://sistemagestioncalidad.ramajudicial.gov.co/ModeloCSJ/index.php?sesion=&amp;op=8&amp;sop=8.5.6&amp;id_estrutura=367&amp;id=20081.00000&amp;hr=1" TargetMode="External"/><Relationship Id="rId18" Type="http://schemas.openxmlformats.org/officeDocument/2006/relationships/hyperlink" Target="http://sistemagestioncalidad.ramajudicial.gov.co/ModeloCSJ/index.php?sesion=&amp;op=8&amp;sop=8.5.6&amp;id_estrutura=1&amp;id=19431.00000&amp;hr=1" TargetMode="External"/><Relationship Id="rId265" Type="http://schemas.openxmlformats.org/officeDocument/2006/relationships/hyperlink" Target="http://sistemagestioncalidad.ramajudicial.gov.co/ModeloCSJ/index.php?sesion=&amp;op=8&amp;sop=8.5.6&amp;id_estrutura=1&amp;id=19678.00000&amp;hr=1" TargetMode="External"/><Relationship Id="rId472" Type="http://schemas.openxmlformats.org/officeDocument/2006/relationships/hyperlink" Target="http://sistemagestioncalidad.ramajudicial.gov.co/ModeloCSJ/index.php?sesion=&amp;op=8&amp;sop=8.5.6&amp;id_estrutura=367&amp;id=19885.00000&amp;hr=1" TargetMode="External"/><Relationship Id="rId528" Type="http://schemas.openxmlformats.org/officeDocument/2006/relationships/hyperlink" Target="http://sistemagestioncalidad.ramajudicial.gov.co/ModeloCSJ/index.php?sesion=&amp;op=8&amp;sop=8.5.6&amp;id_estrutura=367&amp;id=19941.00000&amp;hr=1" TargetMode="External"/><Relationship Id="rId125" Type="http://schemas.openxmlformats.org/officeDocument/2006/relationships/hyperlink" Target="http://sistemagestioncalidad.ramajudicial.gov.co/ModeloCSJ/index.php?sesion=&amp;op=8&amp;sop=8.5.6&amp;id_estrutura=1&amp;id=19538.00000&amp;hr=1" TargetMode="External"/><Relationship Id="rId167" Type="http://schemas.openxmlformats.org/officeDocument/2006/relationships/hyperlink" Target="http://sistemagestioncalidad.ramajudicial.gov.co/ModeloCSJ/index.php?sesion=&amp;op=8&amp;sop=8.5.6&amp;id_estrutura=367&amp;id=19580.00000&amp;hr=1" TargetMode="External"/><Relationship Id="rId332" Type="http://schemas.openxmlformats.org/officeDocument/2006/relationships/hyperlink" Target="http://sistemagestioncalidad.ramajudicial.gov.co/ModeloCSJ/index.php?sesion=&amp;op=8&amp;sop=8.5.6&amp;id_estrutura=367&amp;id=19745.00000&amp;hr=1" TargetMode="External"/><Relationship Id="rId374" Type="http://schemas.openxmlformats.org/officeDocument/2006/relationships/hyperlink" Target="http://sistemagestioncalidad.ramajudicial.gov.co/ModeloCSJ/index.php?sesion=&amp;op=8&amp;sop=8.5.6&amp;id_estrutura=367&amp;id=19787.00000&amp;hr=1" TargetMode="External"/><Relationship Id="rId581" Type="http://schemas.openxmlformats.org/officeDocument/2006/relationships/hyperlink" Target="http://sistemagestioncalidad.ramajudicial.gov.co/ModeloCSJ/index.php?sesion=&amp;op=8&amp;sop=8.5.6&amp;id_estrutura=367&amp;id=19994.00000&amp;hr=1" TargetMode="External"/><Relationship Id="rId71" Type="http://schemas.openxmlformats.org/officeDocument/2006/relationships/hyperlink" Target="http://sistemagestioncalidad.ramajudicial.gov.co/ModeloCSJ/index.php?sesion=&amp;op=8&amp;sop=8.5.6&amp;id_estrutura=367&amp;id=19484.00000&amp;hr=1" TargetMode="External"/><Relationship Id="rId234" Type="http://schemas.openxmlformats.org/officeDocument/2006/relationships/hyperlink" Target="http://sistemagestioncalidad.ramajudicial.gov.co/ModeloCSJ/index.php?sesion=&amp;op=8&amp;sop=8.5.6&amp;id_estrutura=1&amp;id=19647.00000&amp;hr=1" TargetMode="External"/><Relationship Id="rId637" Type="http://schemas.openxmlformats.org/officeDocument/2006/relationships/hyperlink" Target="http://sistemagestioncalidad.ramajudicial.gov.co/ModeloCSJ/index.php?sesion=&amp;op=8&amp;sop=8.5.6&amp;id_estrutura=367&amp;id=20050.00000&amp;hr=1" TargetMode="External"/><Relationship Id="rId679" Type="http://schemas.openxmlformats.org/officeDocument/2006/relationships/hyperlink" Target="http://sistemagestioncalidad.ramajudicial.gov.co/ModeloCSJ/index.php?sesion=&amp;op=8&amp;sop=8.5.6&amp;id_estrutura=1&amp;id=20092.00000&amp;hr=1" TargetMode="External"/><Relationship Id="rId2" Type="http://schemas.openxmlformats.org/officeDocument/2006/relationships/hyperlink" Target="http://sistemagestioncalidad.ramajudicial.gov.co/ModeloCSJ/index.php?sesion=&amp;op=8&amp;sop=8.5.6&amp;id_estrutura=367&amp;id=19415.00000&amp;hr=1" TargetMode="External"/><Relationship Id="rId29" Type="http://schemas.openxmlformats.org/officeDocument/2006/relationships/hyperlink" Target="http://sistemagestioncalidad.ramajudicial.gov.co/ModeloCSJ/index.php?sesion=&amp;op=8&amp;sop=8.5.6&amp;id_estrutura=367&amp;id=19442.00000&amp;hr=1" TargetMode="External"/><Relationship Id="rId276" Type="http://schemas.openxmlformats.org/officeDocument/2006/relationships/hyperlink" Target="http://sistemagestioncalidad.ramajudicial.gov.co/ModeloCSJ/index.php?sesion=&amp;op=8&amp;sop=8.5.6&amp;id_estrutura=1&amp;id=19689.00000&amp;hr=1" TargetMode="External"/><Relationship Id="rId441" Type="http://schemas.openxmlformats.org/officeDocument/2006/relationships/hyperlink" Target="http://sistemagestioncalidad.ramajudicial.gov.co/ModeloCSJ/index.php?sesion=&amp;op=8&amp;sop=8.5.6&amp;id_estrutura=367&amp;id=19854.00000&amp;hr=1" TargetMode="External"/><Relationship Id="rId483" Type="http://schemas.openxmlformats.org/officeDocument/2006/relationships/hyperlink" Target="http://sistemagestioncalidad.ramajudicial.gov.co/ModeloCSJ/index.php?sesion=&amp;op=8&amp;sop=8.5.6&amp;id_estrutura=367&amp;id=19896.00000&amp;hr=1" TargetMode="External"/><Relationship Id="rId539" Type="http://schemas.openxmlformats.org/officeDocument/2006/relationships/hyperlink" Target="http://sistemagestioncalidad.ramajudicial.gov.co/ModeloCSJ/index.php?sesion=&amp;op=8&amp;sop=8.5.6&amp;id_estrutura=367&amp;id=19952.00000&amp;hr=1" TargetMode="External"/><Relationship Id="rId690" Type="http://schemas.openxmlformats.org/officeDocument/2006/relationships/hyperlink" Target="http://sistemagestioncalidad.ramajudicial.gov.co/ModeloCSJ/index.php?sesion=&amp;op=8&amp;sop=8.5.6&amp;id_estrutura=1&amp;id=20103.00000&amp;hr=1" TargetMode="External"/><Relationship Id="rId40" Type="http://schemas.openxmlformats.org/officeDocument/2006/relationships/hyperlink" Target="http://sistemagestioncalidad.ramajudicial.gov.co/ModeloCSJ/index.php?sesion=&amp;op=8&amp;sop=8.5.6&amp;id_estrutura=367&amp;id=19453.00000&amp;hr=1" TargetMode="External"/><Relationship Id="rId136" Type="http://schemas.openxmlformats.org/officeDocument/2006/relationships/hyperlink" Target="http://sistemagestioncalidad.ramajudicial.gov.co/ModeloCSJ/index.php?sesion=&amp;op=8&amp;sop=8.5.6&amp;id_estrutura=1&amp;id=19549.00000&amp;hr=1" TargetMode="External"/><Relationship Id="rId178" Type="http://schemas.openxmlformats.org/officeDocument/2006/relationships/hyperlink" Target="http://sistemagestioncalidad.ramajudicial.gov.co/ModeloCSJ/index.php?sesion=&amp;op=8&amp;sop=8.5.6&amp;id_estrutura=367&amp;id=19591.00000&amp;hr=1" TargetMode="External"/><Relationship Id="rId301" Type="http://schemas.openxmlformats.org/officeDocument/2006/relationships/hyperlink" Target="http://sistemagestioncalidad.ramajudicial.gov.co/ModeloCSJ/index.php?sesion=&amp;op=8&amp;sop=8.5.6&amp;id_estrutura=367&amp;id=19714.00000&amp;hr=1" TargetMode="External"/><Relationship Id="rId343" Type="http://schemas.openxmlformats.org/officeDocument/2006/relationships/hyperlink" Target="http://sistemagestioncalidad.ramajudicial.gov.co/ModeloCSJ/index.php?sesion=&amp;op=8&amp;sop=8.5.6&amp;id_estrutura=367&amp;id=19756.00000&amp;hr=1" TargetMode="External"/><Relationship Id="rId550" Type="http://schemas.openxmlformats.org/officeDocument/2006/relationships/hyperlink" Target="http://sistemagestioncalidad.ramajudicial.gov.co/ModeloCSJ/index.php?sesion=&amp;op=8&amp;sop=8.5.6&amp;id_estrutura=2&amp;id=19963.00000&amp;hr=1" TargetMode="External"/><Relationship Id="rId82" Type="http://schemas.openxmlformats.org/officeDocument/2006/relationships/hyperlink" Target="http://sistemagestioncalidad.ramajudicial.gov.co/ModeloCSJ/index.php?sesion=&amp;op=8&amp;sop=8.5.6&amp;id_estrutura=367&amp;id=19495.00000&amp;hr=1" TargetMode="External"/><Relationship Id="rId203" Type="http://schemas.openxmlformats.org/officeDocument/2006/relationships/hyperlink" Target="http://sistemagestioncalidad.ramajudicial.gov.co/ModeloCSJ/index.php?sesion=&amp;op=8&amp;sop=8.5.6&amp;id_estrutura=367&amp;id=19616.00000&amp;hr=1" TargetMode="External"/><Relationship Id="rId385" Type="http://schemas.openxmlformats.org/officeDocument/2006/relationships/hyperlink" Target="http://sistemagestioncalidad.ramajudicial.gov.co/ModeloCSJ/index.php?sesion=&amp;op=8&amp;sop=8.5.6&amp;id_estrutura=367&amp;id=19798.00000&amp;hr=1" TargetMode="External"/><Relationship Id="rId592" Type="http://schemas.openxmlformats.org/officeDocument/2006/relationships/hyperlink" Target="http://sistemagestioncalidad.ramajudicial.gov.co/ModeloCSJ/index.php?sesion=&amp;op=8&amp;sop=8.5.6&amp;id_estrutura=367&amp;id=20005.00000&amp;hr=1" TargetMode="External"/><Relationship Id="rId606" Type="http://schemas.openxmlformats.org/officeDocument/2006/relationships/hyperlink" Target="http://sistemagestioncalidad.ramajudicial.gov.co/ModeloCSJ/index.php?sesion=&amp;op=8&amp;sop=8.5.6&amp;id_estrutura=1&amp;id=20019.00000&amp;hr=1" TargetMode="External"/><Relationship Id="rId648" Type="http://schemas.openxmlformats.org/officeDocument/2006/relationships/hyperlink" Target="http://sistemagestioncalidad.ramajudicial.gov.co/ModeloCSJ/index.php?sesion=&amp;op=8&amp;sop=8.5.6&amp;id_estrutura=1&amp;id=20061.00000&amp;hr=1" TargetMode="External"/><Relationship Id="rId245" Type="http://schemas.openxmlformats.org/officeDocument/2006/relationships/hyperlink" Target="http://sistemagestioncalidad.ramajudicial.gov.co/ModeloCSJ/index.php?sesion=&amp;op=8&amp;sop=8.5.6&amp;id_estrutura=367&amp;id=19658.00000&amp;hr=1" TargetMode="External"/><Relationship Id="rId287" Type="http://schemas.openxmlformats.org/officeDocument/2006/relationships/hyperlink" Target="http://sistemagestioncalidad.ramajudicial.gov.co/ModeloCSJ/index.php?sesion=&amp;op=8&amp;sop=8.5.6&amp;id_estrutura=1&amp;id=19700.00000&amp;hr=1" TargetMode="External"/><Relationship Id="rId410" Type="http://schemas.openxmlformats.org/officeDocument/2006/relationships/hyperlink" Target="http://sistemagestioncalidad.ramajudicial.gov.co/ModeloCSJ/index.php?sesion=&amp;op=8&amp;sop=8.5.6&amp;id_estrutura=1&amp;id=19823.00000&amp;hr=1" TargetMode="External"/><Relationship Id="rId452" Type="http://schemas.openxmlformats.org/officeDocument/2006/relationships/hyperlink" Target="http://sistemagestioncalidad.ramajudicial.gov.co/ModeloCSJ/index.php?sesion=&amp;op=8&amp;sop=8.5.6&amp;id_estrutura=367&amp;id=19865.00000&amp;hr=1" TargetMode="External"/><Relationship Id="rId494" Type="http://schemas.openxmlformats.org/officeDocument/2006/relationships/hyperlink" Target="http://sistemagestioncalidad.ramajudicial.gov.co/ModeloCSJ/index.php?sesion=&amp;op=8&amp;sop=8.5.6&amp;id_estrutura=1&amp;id=19907.00000&amp;hr=1" TargetMode="External"/><Relationship Id="rId508" Type="http://schemas.openxmlformats.org/officeDocument/2006/relationships/hyperlink" Target="http://sistemagestioncalidad.ramajudicial.gov.co/ModeloCSJ/index.php?sesion=&amp;op=8&amp;sop=8.5.6&amp;id_estrutura=367&amp;id=19921.00000&amp;hr=1" TargetMode="External"/><Relationship Id="rId105" Type="http://schemas.openxmlformats.org/officeDocument/2006/relationships/hyperlink" Target="http://sistemagestioncalidad.ramajudicial.gov.co/ModeloCSJ/index.php?sesion=&amp;op=8&amp;sop=8.5.6&amp;id_estrutura=1&amp;id=19518.00000&amp;hr=1" TargetMode="External"/><Relationship Id="rId147" Type="http://schemas.openxmlformats.org/officeDocument/2006/relationships/hyperlink" Target="http://sistemagestioncalidad.ramajudicial.gov.co/ModeloCSJ/index.php?sesion=&amp;op=8&amp;sop=8.5.6&amp;id_estrutura=367&amp;id=19560.00000&amp;hr=1" TargetMode="External"/><Relationship Id="rId312" Type="http://schemas.openxmlformats.org/officeDocument/2006/relationships/hyperlink" Target="http://sistemagestioncalidad.ramajudicial.gov.co/ModeloCSJ/index.php?sesion=&amp;op=8&amp;sop=8.5.6&amp;id_estrutura=367&amp;id=19725.00000&amp;hr=1" TargetMode="External"/><Relationship Id="rId354" Type="http://schemas.openxmlformats.org/officeDocument/2006/relationships/hyperlink" Target="http://sistemagestioncalidad.ramajudicial.gov.co/ModeloCSJ/index.php?sesion=&amp;op=8&amp;sop=8.5.6&amp;id_estrutura=1&amp;id=19767.00000&amp;hr=1" TargetMode="External"/><Relationship Id="rId51" Type="http://schemas.openxmlformats.org/officeDocument/2006/relationships/hyperlink" Target="http://sistemagestioncalidad.ramajudicial.gov.co/ModeloCSJ/index.php?sesion=&amp;op=8&amp;sop=8.5.6&amp;id_estrutura=367&amp;id=19464.00000&amp;hr=1" TargetMode="External"/><Relationship Id="rId93" Type="http://schemas.openxmlformats.org/officeDocument/2006/relationships/hyperlink" Target="http://sistemagestioncalidad.ramajudicial.gov.co/ModeloCSJ/index.php?sesion=&amp;op=8&amp;sop=8.5.6&amp;id_estrutura=367&amp;id=19506.00000&amp;hr=1" TargetMode="External"/><Relationship Id="rId189" Type="http://schemas.openxmlformats.org/officeDocument/2006/relationships/hyperlink" Target="http://sistemagestioncalidad.ramajudicial.gov.co/ModeloCSJ/index.php?sesion=&amp;op=8&amp;sop=8.5.6&amp;id_estrutura=1&amp;id=19602.00000&amp;hr=1" TargetMode="External"/><Relationship Id="rId396" Type="http://schemas.openxmlformats.org/officeDocument/2006/relationships/hyperlink" Target="http://sistemagestioncalidad.ramajudicial.gov.co/ModeloCSJ/index.php?sesion=&amp;op=8&amp;sop=8.5.6&amp;id_estrutura=1&amp;id=19809.00000&amp;hr=1" TargetMode="External"/><Relationship Id="rId561" Type="http://schemas.openxmlformats.org/officeDocument/2006/relationships/hyperlink" Target="http://sistemagestioncalidad.ramajudicial.gov.co/ModeloCSJ/index.php?sesion=&amp;op=8&amp;sop=8.5.6&amp;id_estrutura=367&amp;id=19974.00000&amp;hr=1" TargetMode="External"/><Relationship Id="rId617" Type="http://schemas.openxmlformats.org/officeDocument/2006/relationships/hyperlink" Target="http://sistemagestioncalidad.ramajudicial.gov.co/ModeloCSJ/index.php?sesion=&amp;op=8&amp;sop=8.5.6&amp;id_estrutura=1&amp;id=20030.00000&amp;hr=1" TargetMode="External"/><Relationship Id="rId659" Type="http://schemas.openxmlformats.org/officeDocument/2006/relationships/hyperlink" Target="http://sistemagestioncalidad.ramajudicial.gov.co/ModeloCSJ/index.php?sesion=&amp;op=8&amp;sop=8.5.6&amp;id_estrutura=367&amp;id=20072.00000&amp;hr=1" TargetMode="External"/><Relationship Id="rId214" Type="http://schemas.openxmlformats.org/officeDocument/2006/relationships/hyperlink" Target="http://sistemagestioncalidad.ramajudicial.gov.co/ModeloCSJ/index.php?sesion=&amp;op=8&amp;sop=8.5.6&amp;id_estrutura=367&amp;id=19627.00000&amp;hr=1" TargetMode="External"/><Relationship Id="rId256" Type="http://schemas.openxmlformats.org/officeDocument/2006/relationships/hyperlink" Target="http://sistemagestioncalidad.ramajudicial.gov.co/ModeloCSJ/index.php?sesion=&amp;op=8&amp;sop=8.5.6&amp;id_estrutura=1&amp;id=19669.00000&amp;hr=1" TargetMode="External"/><Relationship Id="rId298" Type="http://schemas.openxmlformats.org/officeDocument/2006/relationships/hyperlink" Target="http://sistemagestioncalidad.ramajudicial.gov.co/ModeloCSJ/index.php?sesion=&amp;op=8&amp;sop=8.5.6&amp;id_estrutura=367&amp;id=19711.00000&amp;hr=1" TargetMode="External"/><Relationship Id="rId421" Type="http://schemas.openxmlformats.org/officeDocument/2006/relationships/hyperlink" Target="http://sistemagestioncalidad.ramajudicial.gov.co/ModeloCSJ/index.php?sesion=&amp;op=8&amp;sop=8.5.6&amp;id_estrutura=367&amp;id=19834.00000&amp;hr=1" TargetMode="External"/><Relationship Id="rId463" Type="http://schemas.openxmlformats.org/officeDocument/2006/relationships/hyperlink" Target="http://sistemagestioncalidad.ramajudicial.gov.co/ModeloCSJ/index.php?sesion=&amp;op=8&amp;sop=8.5.6&amp;id_estrutura=3&amp;id=19876.00000&amp;hr=1" TargetMode="External"/><Relationship Id="rId519" Type="http://schemas.openxmlformats.org/officeDocument/2006/relationships/hyperlink" Target="http://sistemagestioncalidad.ramajudicial.gov.co/ModeloCSJ/index.php?sesion=&amp;op=8&amp;sop=8.5.6&amp;id_estrutura=1&amp;id=19932.00000&amp;hr=1" TargetMode="External"/><Relationship Id="rId670" Type="http://schemas.openxmlformats.org/officeDocument/2006/relationships/hyperlink" Target="http://sistemagestioncalidad.ramajudicial.gov.co/ModeloCSJ/index.php?sesion=&amp;op=8&amp;sop=8.5.6&amp;id_estrutura=2&amp;id=20083.00000&amp;hr=1" TargetMode="External"/><Relationship Id="rId116" Type="http://schemas.openxmlformats.org/officeDocument/2006/relationships/hyperlink" Target="http://sistemagestioncalidad.ramajudicial.gov.co/ModeloCSJ/index.php?sesion=&amp;op=8&amp;sop=8.5.6&amp;id_estrutura=2&amp;id=19529.00000&amp;hr=1" TargetMode="External"/><Relationship Id="rId158" Type="http://schemas.openxmlformats.org/officeDocument/2006/relationships/hyperlink" Target="http://sistemagestioncalidad.ramajudicial.gov.co/ModeloCSJ/index.php?sesion=&amp;op=8&amp;sop=8.5.6&amp;id_estrutura=367&amp;id=19571.00000&amp;hr=1" TargetMode="External"/><Relationship Id="rId323" Type="http://schemas.openxmlformats.org/officeDocument/2006/relationships/hyperlink" Target="http://sistemagestioncalidad.ramajudicial.gov.co/ModeloCSJ/index.php?sesion=&amp;op=8&amp;sop=8.5.6&amp;id_estrutura=1&amp;id=19736.00000&amp;hr=1" TargetMode="External"/><Relationship Id="rId530" Type="http://schemas.openxmlformats.org/officeDocument/2006/relationships/hyperlink" Target="http://sistemagestioncalidad.ramajudicial.gov.co/ModeloCSJ/index.php?sesion=&amp;op=8&amp;sop=8.5.6&amp;id_estrutura=367&amp;id=19943.00000&amp;hr=1" TargetMode="External"/><Relationship Id="rId20" Type="http://schemas.openxmlformats.org/officeDocument/2006/relationships/hyperlink" Target="http://sistemagestioncalidad.ramajudicial.gov.co/ModeloCSJ/index.php?sesion=&amp;op=8&amp;sop=8.5.6&amp;id_estrutura=367&amp;id=19433.00000&amp;hr=1" TargetMode="External"/><Relationship Id="rId62" Type="http://schemas.openxmlformats.org/officeDocument/2006/relationships/hyperlink" Target="http://sistemagestioncalidad.ramajudicial.gov.co/ModeloCSJ/index.php?sesion=&amp;op=8&amp;sop=8.5.6&amp;id_estrutura=367&amp;id=19475.00000&amp;hr=1" TargetMode="External"/><Relationship Id="rId365" Type="http://schemas.openxmlformats.org/officeDocument/2006/relationships/hyperlink" Target="http://sistemagestioncalidad.ramajudicial.gov.co/ModeloCSJ/index.php?sesion=&amp;op=8&amp;sop=8.5.6&amp;id_estrutura=367&amp;id=19778.00000&amp;hr=1" TargetMode="External"/><Relationship Id="rId572" Type="http://schemas.openxmlformats.org/officeDocument/2006/relationships/hyperlink" Target="http://sistemagestioncalidad.ramajudicial.gov.co/ModeloCSJ/index.php?sesion=&amp;op=8&amp;sop=8.5.6&amp;id_estrutura=1&amp;id=19985.00000&amp;hr=1" TargetMode="External"/><Relationship Id="rId628" Type="http://schemas.openxmlformats.org/officeDocument/2006/relationships/hyperlink" Target="http://sistemagestioncalidad.ramajudicial.gov.co/ModeloCSJ/index.php?sesion=&amp;op=8&amp;sop=8.5.6&amp;id_estrutura=367&amp;id=20041.00000&amp;hr=1" TargetMode="External"/><Relationship Id="rId225" Type="http://schemas.openxmlformats.org/officeDocument/2006/relationships/hyperlink" Target="http://sistemagestioncalidad.ramajudicial.gov.co/ModeloCSJ/index.php?sesion=&amp;op=8&amp;sop=8.5.6&amp;id_estrutura=367&amp;id=19638.00000&amp;hr=1" TargetMode="External"/><Relationship Id="rId267" Type="http://schemas.openxmlformats.org/officeDocument/2006/relationships/hyperlink" Target="http://sistemagestioncalidad.ramajudicial.gov.co/ModeloCSJ/index.php?sesion=&amp;op=8&amp;sop=8.5.6&amp;id_estrutura=2&amp;id=19680.00000&amp;hr=1" TargetMode="External"/><Relationship Id="rId432" Type="http://schemas.openxmlformats.org/officeDocument/2006/relationships/hyperlink" Target="http://sistemagestioncalidad.ramajudicial.gov.co/ModeloCSJ/index.php?sesion=&amp;op=8&amp;sop=8.5.6&amp;id_estrutura=367&amp;id=19845.00000&amp;hr=1" TargetMode="External"/><Relationship Id="rId474" Type="http://schemas.openxmlformats.org/officeDocument/2006/relationships/hyperlink" Target="http://sistemagestioncalidad.ramajudicial.gov.co/ModeloCSJ/index.php?sesion=&amp;op=8&amp;sop=8.5.6&amp;id_estrutura=367&amp;id=19887.00000&amp;hr=1" TargetMode="External"/><Relationship Id="rId127" Type="http://schemas.openxmlformats.org/officeDocument/2006/relationships/hyperlink" Target="http://sistemagestioncalidad.ramajudicial.gov.co/ModeloCSJ/index.php?sesion=&amp;op=8&amp;sop=8.5.6&amp;id_estrutura=1&amp;id=19540.00000&amp;hr=1" TargetMode="External"/><Relationship Id="rId681" Type="http://schemas.openxmlformats.org/officeDocument/2006/relationships/hyperlink" Target="http://sistemagestioncalidad.ramajudicial.gov.co/ModeloCSJ/index.php?sesion=&amp;op=8&amp;sop=8.5.6&amp;id_estrutura=1&amp;id=20094.00000&amp;hr=1" TargetMode="External"/><Relationship Id="rId31" Type="http://schemas.openxmlformats.org/officeDocument/2006/relationships/hyperlink" Target="http://sistemagestioncalidad.ramajudicial.gov.co/ModeloCSJ/index.php?sesion=&amp;op=8&amp;sop=8.5.6&amp;id_estrutura=367&amp;id=19444.00000&amp;hr=1" TargetMode="External"/><Relationship Id="rId73" Type="http://schemas.openxmlformats.org/officeDocument/2006/relationships/hyperlink" Target="http://sistemagestioncalidad.ramajudicial.gov.co/ModeloCSJ/index.php?sesion=&amp;op=8&amp;sop=8.5.6&amp;id_estrutura=1&amp;id=19486.00000&amp;hr=1" TargetMode="External"/><Relationship Id="rId169" Type="http://schemas.openxmlformats.org/officeDocument/2006/relationships/hyperlink" Target="http://sistemagestioncalidad.ramajudicial.gov.co/ModeloCSJ/index.php?sesion=&amp;op=8&amp;sop=8.5.6&amp;id_estrutura=1&amp;id=19582.00000&amp;hr=1" TargetMode="External"/><Relationship Id="rId334" Type="http://schemas.openxmlformats.org/officeDocument/2006/relationships/hyperlink" Target="http://sistemagestioncalidad.ramajudicial.gov.co/ModeloCSJ/index.php?sesion=&amp;op=8&amp;sop=8.5.6&amp;id_estrutura=367&amp;id=19747.00000&amp;hr=1" TargetMode="External"/><Relationship Id="rId376" Type="http://schemas.openxmlformats.org/officeDocument/2006/relationships/hyperlink" Target="http://sistemagestioncalidad.ramajudicial.gov.co/ModeloCSJ/index.php?sesion=&amp;op=8&amp;sop=8.5.6&amp;id_estrutura=367&amp;id=19789.00000&amp;hr=1" TargetMode="External"/><Relationship Id="rId541" Type="http://schemas.openxmlformats.org/officeDocument/2006/relationships/hyperlink" Target="http://sistemagestioncalidad.ramajudicial.gov.co/ModeloCSJ/index.php?sesion=&amp;op=8&amp;sop=8.5.6&amp;id_estrutura=367&amp;id=19954.00000&amp;hr=1" TargetMode="External"/><Relationship Id="rId583" Type="http://schemas.openxmlformats.org/officeDocument/2006/relationships/hyperlink" Target="http://sistemagestioncalidad.ramajudicial.gov.co/ModeloCSJ/index.php?sesion=&amp;op=8&amp;sop=8.5.6&amp;id_estrutura=367&amp;id=19996.00000&amp;hr=1" TargetMode="External"/><Relationship Id="rId639" Type="http://schemas.openxmlformats.org/officeDocument/2006/relationships/hyperlink" Target="http://sistemagestioncalidad.ramajudicial.gov.co/ModeloCSJ/index.php?sesion=&amp;op=8&amp;sop=8.5.6&amp;id_estrutura=1&amp;id=20052.00000&amp;hr=1" TargetMode="External"/><Relationship Id="rId4" Type="http://schemas.openxmlformats.org/officeDocument/2006/relationships/hyperlink" Target="http://sistemagestioncalidad.ramajudicial.gov.co/ModeloCSJ/index.php?sesion=&amp;op=8&amp;sop=8.5.6&amp;id_estrutura=367&amp;id=19417.00000&amp;hr=1" TargetMode="External"/><Relationship Id="rId180" Type="http://schemas.openxmlformats.org/officeDocument/2006/relationships/hyperlink" Target="http://sistemagestioncalidad.ramajudicial.gov.co/ModeloCSJ/index.php?sesion=&amp;op=8&amp;sop=8.5.6&amp;id_estrutura=367&amp;id=19593.00000&amp;hr=1" TargetMode="External"/><Relationship Id="rId236" Type="http://schemas.openxmlformats.org/officeDocument/2006/relationships/hyperlink" Target="http://sistemagestioncalidad.ramajudicial.gov.co/ModeloCSJ/index.php?sesion=&amp;op=8&amp;sop=8.5.6&amp;id_estrutura=1&amp;id=19649.00000&amp;hr=1" TargetMode="External"/><Relationship Id="rId278" Type="http://schemas.openxmlformats.org/officeDocument/2006/relationships/hyperlink" Target="http://sistemagestioncalidad.ramajudicial.gov.co/ModeloCSJ/index.php?sesion=&amp;op=8&amp;sop=8.5.6&amp;id_estrutura=367&amp;id=19691.00000&amp;hr=1" TargetMode="External"/><Relationship Id="rId401" Type="http://schemas.openxmlformats.org/officeDocument/2006/relationships/hyperlink" Target="http://sistemagestioncalidad.ramajudicial.gov.co/ModeloCSJ/index.php?sesion=&amp;op=8&amp;sop=8.5.6&amp;id_estrutura=3&amp;id=19814.00000&amp;hr=1" TargetMode="External"/><Relationship Id="rId443" Type="http://schemas.openxmlformats.org/officeDocument/2006/relationships/hyperlink" Target="http://sistemagestioncalidad.ramajudicial.gov.co/ModeloCSJ/index.php?sesion=&amp;op=8&amp;sop=8.5.6&amp;id_estrutura=367&amp;id=19856.00000&amp;hr=1" TargetMode="External"/><Relationship Id="rId650" Type="http://schemas.openxmlformats.org/officeDocument/2006/relationships/hyperlink" Target="http://sistemagestioncalidad.ramajudicial.gov.co/ModeloCSJ/index.php?sesion=&amp;op=8&amp;sop=8.5.6&amp;id_estrutura=1&amp;id=20063.00000&amp;hr=1" TargetMode="External"/><Relationship Id="rId303" Type="http://schemas.openxmlformats.org/officeDocument/2006/relationships/hyperlink" Target="http://sistemagestioncalidad.ramajudicial.gov.co/ModeloCSJ/index.php?sesion=&amp;op=8&amp;sop=8.5.6&amp;id_estrutura=1&amp;id=19716.00000&amp;hr=1" TargetMode="External"/><Relationship Id="rId485" Type="http://schemas.openxmlformats.org/officeDocument/2006/relationships/hyperlink" Target="http://sistemagestioncalidad.ramajudicial.gov.co/ModeloCSJ/index.php?sesion=&amp;op=8&amp;sop=8.5.6&amp;id_estrutura=1&amp;id=19898.00000&amp;hr=1" TargetMode="External"/><Relationship Id="rId692" Type="http://schemas.openxmlformats.org/officeDocument/2006/relationships/hyperlink" Target="http://sistemagestioncalidad.ramajudicial.gov.co/ModeloCSJ/index.php?sesion=&amp;op=8&amp;sop=8.5.6&amp;id_estrutura=367&amp;id=20105.00000&amp;hr=1" TargetMode="External"/><Relationship Id="rId42" Type="http://schemas.openxmlformats.org/officeDocument/2006/relationships/hyperlink" Target="http://sistemagestioncalidad.ramajudicial.gov.co/ModeloCSJ/index.php?sesion=&amp;op=8&amp;sop=8.5.6&amp;id_estrutura=367&amp;id=19455.00000&amp;hr=1" TargetMode="External"/><Relationship Id="rId84" Type="http://schemas.openxmlformats.org/officeDocument/2006/relationships/hyperlink" Target="http://sistemagestioncalidad.ramajudicial.gov.co/ModeloCSJ/index.php?sesion=&amp;op=8&amp;sop=8.5.6&amp;id_estrutura=2&amp;id=19497.00000&amp;hr=1" TargetMode="External"/><Relationship Id="rId138" Type="http://schemas.openxmlformats.org/officeDocument/2006/relationships/hyperlink" Target="http://sistemagestioncalidad.ramajudicial.gov.co/ModeloCSJ/index.php?sesion=&amp;op=8&amp;sop=8.5.6&amp;id_estrutura=2&amp;id=19551.00000&amp;hr=1" TargetMode="External"/><Relationship Id="rId345" Type="http://schemas.openxmlformats.org/officeDocument/2006/relationships/hyperlink" Target="http://sistemagestioncalidad.ramajudicial.gov.co/ModeloCSJ/index.php?sesion=&amp;op=8&amp;sop=8.5.6&amp;id_estrutura=367&amp;id=19758.00000&amp;hr=1" TargetMode="External"/><Relationship Id="rId387" Type="http://schemas.openxmlformats.org/officeDocument/2006/relationships/hyperlink" Target="http://sistemagestioncalidad.ramajudicial.gov.co/ModeloCSJ/index.php?sesion=&amp;op=8&amp;sop=8.5.6&amp;id_estrutura=2&amp;id=19800.00000&amp;hr=1" TargetMode="External"/><Relationship Id="rId510" Type="http://schemas.openxmlformats.org/officeDocument/2006/relationships/hyperlink" Target="http://sistemagestioncalidad.ramajudicial.gov.co/ModeloCSJ/index.php?sesion=&amp;op=8&amp;sop=8.5.6&amp;id_estrutura=1&amp;id=19923.00000&amp;hr=1" TargetMode="External"/><Relationship Id="rId552" Type="http://schemas.openxmlformats.org/officeDocument/2006/relationships/hyperlink" Target="http://sistemagestioncalidad.ramajudicial.gov.co/ModeloCSJ/index.php?sesion=&amp;op=8&amp;sop=8.5.6&amp;id_estrutura=367&amp;id=19965.00000&amp;hr=1" TargetMode="External"/><Relationship Id="rId594" Type="http://schemas.openxmlformats.org/officeDocument/2006/relationships/hyperlink" Target="http://sistemagestioncalidad.ramajudicial.gov.co/ModeloCSJ/index.php?sesion=&amp;op=8&amp;sop=8.5.6&amp;id_estrutura=2&amp;id=20007.00000&amp;hr=1" TargetMode="External"/><Relationship Id="rId608" Type="http://schemas.openxmlformats.org/officeDocument/2006/relationships/hyperlink" Target="http://sistemagestioncalidad.ramajudicial.gov.co/ModeloCSJ/index.php?sesion=&amp;op=8&amp;sop=8.5.6&amp;id_estrutura=367&amp;id=20021.00000&amp;hr=1" TargetMode="External"/><Relationship Id="rId191" Type="http://schemas.openxmlformats.org/officeDocument/2006/relationships/hyperlink" Target="http://sistemagestioncalidad.ramajudicial.gov.co/ModeloCSJ/index.php?sesion=&amp;op=8&amp;sop=8.5.6&amp;id_estrutura=1&amp;id=19604.00000&amp;hr=1" TargetMode="External"/><Relationship Id="rId205" Type="http://schemas.openxmlformats.org/officeDocument/2006/relationships/hyperlink" Target="http://sistemagestioncalidad.ramajudicial.gov.co/ModeloCSJ/index.php?sesion=&amp;op=8&amp;sop=8.5.6&amp;id_estrutura=1&amp;id=19618.00000&amp;hr=1" TargetMode="External"/><Relationship Id="rId247" Type="http://schemas.openxmlformats.org/officeDocument/2006/relationships/hyperlink" Target="http://sistemagestioncalidad.ramajudicial.gov.co/ModeloCSJ/index.php?sesion=&amp;op=8&amp;sop=8.5.6&amp;id_estrutura=2&amp;id=19660.00000&amp;hr=1" TargetMode="External"/><Relationship Id="rId412" Type="http://schemas.openxmlformats.org/officeDocument/2006/relationships/hyperlink" Target="http://sistemagestioncalidad.ramajudicial.gov.co/ModeloCSJ/index.php?sesion=&amp;op=8&amp;sop=8.5.6&amp;id_estrutura=367&amp;id=19825.00000&amp;hr=1" TargetMode="External"/><Relationship Id="rId107" Type="http://schemas.openxmlformats.org/officeDocument/2006/relationships/hyperlink" Target="http://sistemagestioncalidad.ramajudicial.gov.co/ModeloCSJ/index.php?sesion=&amp;op=8&amp;sop=8.5.6&amp;id_estrutura=2&amp;id=19520.00000&amp;hr=1" TargetMode="External"/><Relationship Id="rId289" Type="http://schemas.openxmlformats.org/officeDocument/2006/relationships/hyperlink" Target="http://sistemagestioncalidad.ramajudicial.gov.co/ModeloCSJ/index.php?sesion=&amp;op=8&amp;sop=8.5.6&amp;id_estrutura=367&amp;id=19702.00000&amp;hr=1" TargetMode="External"/><Relationship Id="rId454" Type="http://schemas.openxmlformats.org/officeDocument/2006/relationships/hyperlink" Target="http://sistemagestioncalidad.ramajudicial.gov.co/ModeloCSJ/index.php?sesion=&amp;op=8&amp;sop=8.5.6&amp;id_estrutura=367&amp;id=19867.00000&amp;hr=1" TargetMode="External"/><Relationship Id="rId496" Type="http://schemas.openxmlformats.org/officeDocument/2006/relationships/hyperlink" Target="http://sistemagestioncalidad.ramajudicial.gov.co/ModeloCSJ/index.php?sesion=&amp;op=8&amp;sop=8.5.6&amp;id_estrutura=1&amp;id=19909.00000&amp;hr=1" TargetMode="External"/><Relationship Id="rId661" Type="http://schemas.openxmlformats.org/officeDocument/2006/relationships/hyperlink" Target="http://sistemagestioncalidad.ramajudicial.gov.co/ModeloCSJ/index.php?sesion=&amp;op=8&amp;sop=8.5.6&amp;id_estrutura=367&amp;id=20074.00000&amp;hr=1" TargetMode="External"/><Relationship Id="rId11" Type="http://schemas.openxmlformats.org/officeDocument/2006/relationships/hyperlink" Target="http://sistemagestioncalidad.ramajudicial.gov.co/ModeloCSJ/index.php?sesion=&amp;op=8&amp;sop=8.5.6&amp;id_estrutura=1&amp;id=19424.00000&amp;hr=1" TargetMode="External"/><Relationship Id="rId53" Type="http://schemas.openxmlformats.org/officeDocument/2006/relationships/hyperlink" Target="http://sistemagestioncalidad.ramajudicial.gov.co/ModeloCSJ/index.php?sesion=&amp;op=8&amp;sop=8.5.6&amp;id_estrutura=2&amp;id=19466.00000&amp;hr=1" TargetMode="External"/><Relationship Id="rId149" Type="http://schemas.openxmlformats.org/officeDocument/2006/relationships/hyperlink" Target="http://sistemagestioncalidad.ramajudicial.gov.co/ModeloCSJ/index.php?sesion=&amp;op=8&amp;sop=8.5.6&amp;id_estrutura=1&amp;id=19562.00000&amp;hr=1" TargetMode="External"/><Relationship Id="rId314" Type="http://schemas.openxmlformats.org/officeDocument/2006/relationships/hyperlink" Target="http://sistemagestioncalidad.ramajudicial.gov.co/ModeloCSJ/index.php?sesion=&amp;op=8&amp;sop=8.5.6&amp;id_estrutura=1&amp;id=19727.00000&amp;hr=1" TargetMode="External"/><Relationship Id="rId356" Type="http://schemas.openxmlformats.org/officeDocument/2006/relationships/hyperlink" Target="http://sistemagestioncalidad.ramajudicial.gov.co/ModeloCSJ/index.php?sesion=&amp;op=8&amp;sop=8.5.6&amp;id_estrutura=2&amp;id=19769.00000&amp;hr=1" TargetMode="External"/><Relationship Id="rId398" Type="http://schemas.openxmlformats.org/officeDocument/2006/relationships/hyperlink" Target="http://sistemagestioncalidad.ramajudicial.gov.co/ModeloCSJ/index.php?sesion=&amp;op=8&amp;sop=8.5.6&amp;id_estrutura=1&amp;id=19811.00000&amp;hr=1" TargetMode="External"/><Relationship Id="rId521" Type="http://schemas.openxmlformats.org/officeDocument/2006/relationships/hyperlink" Target="http://sistemagestioncalidad.ramajudicial.gov.co/ModeloCSJ/index.php?sesion=&amp;op=8&amp;sop=8.5.6&amp;id_estrutura=1&amp;id=19934.00000&amp;hr=1" TargetMode="External"/><Relationship Id="rId563" Type="http://schemas.openxmlformats.org/officeDocument/2006/relationships/hyperlink" Target="http://sistemagestioncalidad.ramajudicial.gov.co/ModeloCSJ/index.php?sesion=&amp;op=8&amp;sop=8.5.6&amp;id_estrutura=367&amp;id=19976.00000&amp;hr=1" TargetMode="External"/><Relationship Id="rId619" Type="http://schemas.openxmlformats.org/officeDocument/2006/relationships/hyperlink" Target="http://sistemagestioncalidad.ramajudicial.gov.co/ModeloCSJ/index.php?sesion=&amp;op=8&amp;sop=8.5.6&amp;id_estrutura=1&amp;id=20032.00000&amp;hr=1" TargetMode="External"/><Relationship Id="rId95" Type="http://schemas.openxmlformats.org/officeDocument/2006/relationships/hyperlink" Target="http://sistemagestioncalidad.ramajudicial.gov.co/ModeloCSJ/index.php?sesion=&amp;op=8&amp;sop=8.5.6&amp;id_estrutura=1&amp;id=19508.00000&amp;hr=1" TargetMode="External"/><Relationship Id="rId160" Type="http://schemas.openxmlformats.org/officeDocument/2006/relationships/hyperlink" Target="http://sistemagestioncalidad.ramajudicial.gov.co/ModeloCSJ/index.php?sesion=&amp;op=8&amp;sop=8.5.6&amp;id_estrutura=367&amp;id=19573.00000&amp;hr=1" TargetMode="External"/><Relationship Id="rId216" Type="http://schemas.openxmlformats.org/officeDocument/2006/relationships/hyperlink" Target="http://sistemagestioncalidad.ramajudicial.gov.co/ModeloCSJ/index.php?sesion=&amp;op=8&amp;sop=8.5.6&amp;id_estrutura=367&amp;id=19629.00000&amp;hr=1" TargetMode="External"/><Relationship Id="rId423" Type="http://schemas.openxmlformats.org/officeDocument/2006/relationships/hyperlink" Target="http://sistemagestioncalidad.ramajudicial.gov.co/ModeloCSJ/index.php?sesion=&amp;op=8&amp;sop=8.5.6&amp;id_estrutura=1&amp;id=19836.00000&amp;hr=1" TargetMode="External"/><Relationship Id="rId258" Type="http://schemas.openxmlformats.org/officeDocument/2006/relationships/hyperlink" Target="http://sistemagestioncalidad.ramajudicial.gov.co/ModeloCSJ/index.php?sesion=&amp;op=8&amp;sop=8.5.6&amp;id_estrutura=1&amp;id=19671.00000&amp;hr=1" TargetMode="External"/><Relationship Id="rId465" Type="http://schemas.openxmlformats.org/officeDocument/2006/relationships/hyperlink" Target="http://sistemagestioncalidad.ramajudicial.gov.co/ModeloCSJ/index.php?sesion=&amp;op=8&amp;sop=8.5.6&amp;id_estrutura=367&amp;id=19878.00000&amp;hr=1" TargetMode="External"/><Relationship Id="rId630" Type="http://schemas.openxmlformats.org/officeDocument/2006/relationships/hyperlink" Target="http://sistemagestioncalidad.ramajudicial.gov.co/ModeloCSJ/index.php?sesion=&amp;op=8&amp;sop=8.5.6&amp;id_estrutura=367&amp;id=20043.00000&amp;hr=1" TargetMode="External"/><Relationship Id="rId672" Type="http://schemas.openxmlformats.org/officeDocument/2006/relationships/hyperlink" Target="http://sistemagestioncalidad.ramajudicial.gov.co/ModeloCSJ/index.php?sesion=&amp;op=8&amp;sop=8.5.6&amp;id_estrutura=367&amp;id=20085.00000&amp;hr=1" TargetMode="External"/><Relationship Id="rId22" Type="http://schemas.openxmlformats.org/officeDocument/2006/relationships/hyperlink" Target="http://sistemagestioncalidad.ramajudicial.gov.co/ModeloCSJ/index.php?sesion=&amp;op=8&amp;sop=8.5.6&amp;id_estrutura=367&amp;id=19435.00000&amp;hr=1" TargetMode="External"/><Relationship Id="rId64" Type="http://schemas.openxmlformats.org/officeDocument/2006/relationships/hyperlink" Target="http://sistemagestioncalidad.ramajudicial.gov.co/ModeloCSJ/index.php?sesion=&amp;op=8&amp;sop=8.5.6&amp;id_estrutura=367&amp;id=19477.00000&amp;hr=1" TargetMode="External"/><Relationship Id="rId118" Type="http://schemas.openxmlformats.org/officeDocument/2006/relationships/hyperlink" Target="http://sistemagestioncalidad.ramajudicial.gov.co/ModeloCSJ/index.php?sesion=&amp;op=8&amp;sop=8.5.6&amp;id_estrutura=1&amp;id=19531.00000&amp;hr=1" TargetMode="External"/><Relationship Id="rId325" Type="http://schemas.openxmlformats.org/officeDocument/2006/relationships/hyperlink" Target="http://sistemagestioncalidad.ramajudicial.gov.co/ModeloCSJ/index.php?sesion=&amp;op=8&amp;sop=8.5.6&amp;id_estrutura=367&amp;id=19738.00000&amp;hr=1" TargetMode="External"/><Relationship Id="rId367" Type="http://schemas.openxmlformats.org/officeDocument/2006/relationships/hyperlink" Target="http://sistemagestioncalidad.ramajudicial.gov.co/ModeloCSJ/index.php?sesion=&amp;op=8&amp;sop=8.5.6&amp;id_estrutura=1&amp;id=19780.00000&amp;hr=1" TargetMode="External"/><Relationship Id="rId532" Type="http://schemas.openxmlformats.org/officeDocument/2006/relationships/hyperlink" Target="http://sistemagestioncalidad.ramajudicial.gov.co/ModeloCSJ/index.php?sesion=&amp;op=8&amp;sop=8.5.6&amp;id_estrutura=1&amp;id=19945.00000&amp;hr=1" TargetMode="External"/><Relationship Id="rId574" Type="http://schemas.openxmlformats.org/officeDocument/2006/relationships/hyperlink" Target="http://sistemagestioncalidad.ramajudicial.gov.co/ModeloCSJ/index.php?sesion=&amp;op=8&amp;sop=8.5.6&amp;id_estrutura=2&amp;id=19987.00000&amp;hr=1" TargetMode="External"/><Relationship Id="rId171" Type="http://schemas.openxmlformats.org/officeDocument/2006/relationships/hyperlink" Target="http://sistemagestioncalidad.ramajudicial.gov.co/ModeloCSJ/index.php?sesion=&amp;op=8&amp;sop=8.5.6&amp;id_estrutura=2&amp;id=19584.00000&amp;hr=1" TargetMode="External"/><Relationship Id="rId227" Type="http://schemas.openxmlformats.org/officeDocument/2006/relationships/hyperlink" Target="http://sistemagestioncalidad.ramajudicial.gov.co/ModeloCSJ/index.php?sesion=&amp;op=8&amp;sop=8.5.6&amp;id_estrutura=1&amp;id=19640.00000&amp;hr=1" TargetMode="External"/><Relationship Id="rId269" Type="http://schemas.openxmlformats.org/officeDocument/2006/relationships/hyperlink" Target="http://sistemagestioncalidad.ramajudicial.gov.co/ModeloCSJ/index.php?sesion=&amp;op=8&amp;sop=8.5.6&amp;id_estrutura=367&amp;id=19682.00000&amp;hr=1" TargetMode="External"/><Relationship Id="rId434" Type="http://schemas.openxmlformats.org/officeDocument/2006/relationships/hyperlink" Target="http://sistemagestioncalidad.ramajudicial.gov.co/ModeloCSJ/index.php?sesion=&amp;op=8&amp;sop=8.5.6&amp;id_estrutura=3&amp;id=19847.00000&amp;hr=1" TargetMode="External"/><Relationship Id="rId476" Type="http://schemas.openxmlformats.org/officeDocument/2006/relationships/hyperlink" Target="http://sistemagestioncalidad.ramajudicial.gov.co/ModeloCSJ/index.php?sesion=&amp;op=8&amp;sop=8.5.6&amp;id_estrutura=367&amp;id=19889.00000&amp;hr=1" TargetMode="External"/><Relationship Id="rId641" Type="http://schemas.openxmlformats.org/officeDocument/2006/relationships/hyperlink" Target="http://sistemagestioncalidad.ramajudicial.gov.co/ModeloCSJ/index.php?sesion=&amp;op=8&amp;sop=8.5.6&amp;id_estrutura=2&amp;id=20054.00000&amp;hr=1" TargetMode="External"/><Relationship Id="rId683" Type="http://schemas.openxmlformats.org/officeDocument/2006/relationships/hyperlink" Target="http://sistemagestioncalidad.ramajudicial.gov.co/ModeloCSJ/index.php?sesion=&amp;op=8&amp;sop=8.5.6&amp;id_estrutura=367&amp;id=20096.00000&amp;hr=1" TargetMode="External"/><Relationship Id="rId33" Type="http://schemas.openxmlformats.org/officeDocument/2006/relationships/hyperlink" Target="http://sistemagestioncalidad.ramajudicial.gov.co/ModeloCSJ/index.php?sesion=&amp;op=8&amp;sop=8.5.6&amp;id_estrutura=1&amp;id=19446.00000&amp;hr=1" TargetMode="External"/><Relationship Id="rId129" Type="http://schemas.openxmlformats.org/officeDocument/2006/relationships/hyperlink" Target="http://sistemagestioncalidad.ramajudicial.gov.co/ModeloCSJ/index.php?sesion=&amp;op=8&amp;sop=8.5.6&amp;id_estrutura=1&amp;id=19542.00000&amp;hr=1" TargetMode="External"/><Relationship Id="rId280" Type="http://schemas.openxmlformats.org/officeDocument/2006/relationships/hyperlink" Target="http://sistemagestioncalidad.ramajudicial.gov.co/ModeloCSJ/index.php?sesion=&amp;op=8&amp;sop=8.5.6&amp;id_estrutura=367&amp;id=19693.00000&amp;hr=1" TargetMode="External"/><Relationship Id="rId336" Type="http://schemas.openxmlformats.org/officeDocument/2006/relationships/hyperlink" Target="http://sistemagestioncalidad.ramajudicial.gov.co/ModeloCSJ/index.php?sesion=&amp;op=8&amp;sop=8.5.6&amp;id_estrutura=367&amp;id=19749.00000&amp;hr=1" TargetMode="External"/><Relationship Id="rId501" Type="http://schemas.openxmlformats.org/officeDocument/2006/relationships/hyperlink" Target="http://sistemagestioncalidad.ramajudicial.gov.co/ModeloCSJ/index.php?sesion=&amp;op=8&amp;sop=8.5.6&amp;id_estrutura=1&amp;id=19914.00000&amp;hr=1" TargetMode="External"/><Relationship Id="rId543" Type="http://schemas.openxmlformats.org/officeDocument/2006/relationships/hyperlink" Target="http://sistemagestioncalidad.ramajudicial.gov.co/ModeloCSJ/index.php?sesion=&amp;op=8&amp;sop=8.5.6&amp;id_estrutura=2&amp;id=19956.00000&amp;hr=1" TargetMode="External"/><Relationship Id="rId75" Type="http://schemas.openxmlformats.org/officeDocument/2006/relationships/hyperlink" Target="http://sistemagestioncalidad.ramajudicial.gov.co/ModeloCSJ/index.php?sesion=&amp;op=8&amp;sop=8.5.6&amp;id_estrutura=2&amp;id=19488.00000&amp;hr=1" TargetMode="External"/><Relationship Id="rId140" Type="http://schemas.openxmlformats.org/officeDocument/2006/relationships/hyperlink" Target="http://sistemagestioncalidad.ramajudicial.gov.co/ModeloCSJ/index.php?sesion=&amp;op=8&amp;sop=8.5.6&amp;id_estrutura=367&amp;id=19553.00000&amp;hr=1" TargetMode="External"/><Relationship Id="rId182" Type="http://schemas.openxmlformats.org/officeDocument/2006/relationships/hyperlink" Target="http://sistemagestioncalidad.ramajudicial.gov.co/ModeloCSJ/index.php?sesion=&amp;op=8&amp;sop=8.5.6&amp;id_estrutura=2&amp;id=19595.00000&amp;hr=1" TargetMode="External"/><Relationship Id="rId378" Type="http://schemas.openxmlformats.org/officeDocument/2006/relationships/hyperlink" Target="http://sistemagestioncalidad.ramajudicial.gov.co/ModeloCSJ/index.php?sesion=&amp;op=8&amp;sop=8.5.6&amp;id_estrutura=367&amp;id=19791.00000&amp;hr=1" TargetMode="External"/><Relationship Id="rId403" Type="http://schemas.openxmlformats.org/officeDocument/2006/relationships/hyperlink" Target="http://sistemagestioncalidad.ramajudicial.gov.co/ModeloCSJ/index.php?sesion=&amp;op=8&amp;sop=8.5.6&amp;id_estrutura=1&amp;id=19816.00000&amp;hr=1" TargetMode="External"/><Relationship Id="rId585" Type="http://schemas.openxmlformats.org/officeDocument/2006/relationships/hyperlink" Target="http://sistemagestioncalidad.ramajudicial.gov.co/ModeloCSJ/index.php?sesion=&amp;op=8&amp;sop=8.5.6&amp;id_estrutura=367&amp;id=19998.00000&amp;hr=1" TargetMode="External"/><Relationship Id="rId6" Type="http://schemas.openxmlformats.org/officeDocument/2006/relationships/hyperlink" Target="http://sistemagestioncalidad.ramajudicial.gov.co/ModeloCSJ/index.php?sesion=&amp;op=8&amp;sop=8.5.6&amp;id_estrutura=1&amp;id=19419.00000&amp;hr=1" TargetMode="External"/><Relationship Id="rId238" Type="http://schemas.openxmlformats.org/officeDocument/2006/relationships/hyperlink" Target="http://sistemagestioncalidad.ramajudicial.gov.co/ModeloCSJ/index.php?sesion=&amp;op=8&amp;sop=8.5.6&amp;id_estrutura=1&amp;id=19651.00000&amp;hr=1" TargetMode="External"/><Relationship Id="rId445" Type="http://schemas.openxmlformats.org/officeDocument/2006/relationships/hyperlink" Target="http://sistemagestioncalidad.ramajudicial.gov.co/ModeloCSJ/index.php?sesion=&amp;op=8&amp;sop=8.5.6&amp;id_estrutura=367&amp;id=19858.00000&amp;hr=1" TargetMode="External"/><Relationship Id="rId487" Type="http://schemas.openxmlformats.org/officeDocument/2006/relationships/hyperlink" Target="http://sistemagestioncalidad.ramajudicial.gov.co/ModeloCSJ/index.php?sesion=&amp;op=8&amp;sop=8.5.6&amp;id_estrutura=367&amp;id=19900.00000&amp;hr=1" TargetMode="External"/><Relationship Id="rId610" Type="http://schemas.openxmlformats.org/officeDocument/2006/relationships/hyperlink" Target="http://sistemagestioncalidad.ramajudicial.gov.co/ModeloCSJ/index.php?sesion=&amp;op=8&amp;sop=8.5.6&amp;id_estrutura=1&amp;id=20023.00000&amp;hr=1" TargetMode="External"/><Relationship Id="rId652" Type="http://schemas.openxmlformats.org/officeDocument/2006/relationships/hyperlink" Target="http://sistemagestioncalidad.ramajudicial.gov.co/ModeloCSJ/index.php?sesion=&amp;op=8&amp;sop=8.5.6&amp;id_estrutura=367&amp;id=20065.00000&amp;hr=1" TargetMode="External"/><Relationship Id="rId694" Type="http://schemas.openxmlformats.org/officeDocument/2006/relationships/hyperlink" Target="http://sistemagestioncalidad.ramajudicial.gov.co/ModeloCSJ/index.php?sesion=&amp;op=8&amp;sop=8.5.6&amp;id_estrutura=367&amp;id=20107.00000&amp;hr=1" TargetMode="External"/><Relationship Id="rId291" Type="http://schemas.openxmlformats.org/officeDocument/2006/relationships/hyperlink" Target="http://sistemagestioncalidad.ramajudicial.gov.co/ModeloCSJ/index.php?sesion=&amp;op=8&amp;sop=8.5.6&amp;id_estrutura=367&amp;id=19704.00000&amp;hr=1" TargetMode="External"/><Relationship Id="rId305" Type="http://schemas.openxmlformats.org/officeDocument/2006/relationships/hyperlink" Target="http://sistemagestioncalidad.ramajudicial.gov.co/ModeloCSJ/index.php?sesion=&amp;op=8&amp;sop=8.5.6&amp;id_estrutura=1&amp;id=19718.00000&amp;hr=1" TargetMode="External"/><Relationship Id="rId347" Type="http://schemas.openxmlformats.org/officeDocument/2006/relationships/hyperlink" Target="http://sistemagestioncalidad.ramajudicial.gov.co/ModeloCSJ/index.php?sesion=&amp;op=8&amp;sop=8.5.6&amp;id_estrutura=3&amp;id=19760.00000&amp;hr=1" TargetMode="External"/><Relationship Id="rId512" Type="http://schemas.openxmlformats.org/officeDocument/2006/relationships/hyperlink" Target="http://sistemagestioncalidad.ramajudicial.gov.co/ModeloCSJ/index.php?sesion=&amp;op=8&amp;sop=8.5.6&amp;id_estrutura=1&amp;id=19925.00000&amp;hr=1" TargetMode="External"/><Relationship Id="rId44" Type="http://schemas.openxmlformats.org/officeDocument/2006/relationships/hyperlink" Target="http://sistemagestioncalidad.ramajudicial.gov.co/ModeloCSJ/index.php?sesion=&amp;op=8&amp;sop=8.5.6&amp;id_estrutura=367&amp;id=19457.00000&amp;hr=1" TargetMode="External"/><Relationship Id="rId86" Type="http://schemas.openxmlformats.org/officeDocument/2006/relationships/hyperlink" Target="http://sistemagestioncalidad.ramajudicial.gov.co/ModeloCSJ/index.php?sesion=&amp;op=8&amp;sop=8.5.6&amp;id_estrutura=1&amp;id=19499.00000&amp;hr=1" TargetMode="External"/><Relationship Id="rId151" Type="http://schemas.openxmlformats.org/officeDocument/2006/relationships/hyperlink" Target="http://sistemagestioncalidad.ramajudicial.gov.co/ModeloCSJ/index.php?sesion=&amp;op=8&amp;sop=8.5.6&amp;id_estrutura=2&amp;id=19564.00000&amp;hr=1" TargetMode="External"/><Relationship Id="rId389" Type="http://schemas.openxmlformats.org/officeDocument/2006/relationships/hyperlink" Target="http://sistemagestioncalidad.ramajudicial.gov.co/ModeloCSJ/index.php?sesion=&amp;op=8&amp;sop=8.5.6&amp;id_estrutura=367&amp;id=19802.00000&amp;hr=1" TargetMode="External"/><Relationship Id="rId554" Type="http://schemas.openxmlformats.org/officeDocument/2006/relationships/hyperlink" Target="http://sistemagestioncalidad.ramajudicial.gov.co/ModeloCSJ/index.php?sesion=&amp;op=8&amp;sop=8.5.6&amp;id_estrutura=1&amp;id=19967.00000&amp;hr=1" TargetMode="External"/><Relationship Id="rId596" Type="http://schemas.openxmlformats.org/officeDocument/2006/relationships/hyperlink" Target="http://sistemagestioncalidad.ramajudicial.gov.co/ModeloCSJ/index.php?sesion=&amp;op=8&amp;sop=8.5.6&amp;id_estrutura=367&amp;id=20009.00000&amp;hr=1" TargetMode="External"/><Relationship Id="rId193" Type="http://schemas.openxmlformats.org/officeDocument/2006/relationships/hyperlink" Target="http://sistemagestioncalidad.ramajudicial.gov.co/ModeloCSJ/index.php?sesion=&amp;op=8&amp;sop=8.5.6&amp;id_estrutura=367&amp;id=19606.00000&amp;hr=1" TargetMode="External"/><Relationship Id="rId207" Type="http://schemas.openxmlformats.org/officeDocument/2006/relationships/hyperlink" Target="http://sistemagestioncalidad.ramajudicial.gov.co/ModeloCSJ/index.php?sesion=&amp;op=8&amp;sop=8.5.6&amp;id_estrutura=367&amp;id=19620.00000&amp;hr=1" TargetMode="External"/><Relationship Id="rId249" Type="http://schemas.openxmlformats.org/officeDocument/2006/relationships/hyperlink" Target="http://sistemagestioncalidad.ramajudicial.gov.co/ModeloCSJ/index.php?sesion=&amp;op=8&amp;sop=8.5.6&amp;id_estrutura=367&amp;id=19662.00000&amp;hr=1" TargetMode="External"/><Relationship Id="rId414" Type="http://schemas.openxmlformats.org/officeDocument/2006/relationships/hyperlink" Target="http://sistemagestioncalidad.ramajudicial.gov.co/ModeloCSJ/index.php?sesion=&amp;op=8&amp;sop=8.5.6&amp;id_estrutura=1&amp;id=19827.00000&amp;hr=1" TargetMode="External"/><Relationship Id="rId456" Type="http://schemas.openxmlformats.org/officeDocument/2006/relationships/hyperlink" Target="http://sistemagestioncalidad.ramajudicial.gov.co/ModeloCSJ/index.php?sesion=&amp;op=8&amp;sop=8.5.6&amp;id_estrutura=1&amp;id=19869.00000&amp;hr=1" TargetMode="External"/><Relationship Id="rId498" Type="http://schemas.openxmlformats.org/officeDocument/2006/relationships/hyperlink" Target="http://sistemagestioncalidad.ramajudicial.gov.co/ModeloCSJ/index.php?sesion=&amp;op=8&amp;sop=8.5.6&amp;id_estrutura=1&amp;id=19911.00000&amp;hr=1" TargetMode="External"/><Relationship Id="rId621" Type="http://schemas.openxmlformats.org/officeDocument/2006/relationships/hyperlink" Target="http://sistemagestioncalidad.ramajudicial.gov.co/ModeloCSJ/index.php?sesion=&amp;op=8&amp;sop=8.5.6&amp;id_estrutura=367&amp;id=20034.00000&amp;hr=1" TargetMode="External"/><Relationship Id="rId663" Type="http://schemas.openxmlformats.org/officeDocument/2006/relationships/hyperlink" Target="http://sistemagestioncalidad.ramajudicial.gov.co/ModeloCSJ/index.php?sesion=&amp;op=8&amp;sop=8.5.6&amp;id_estrutura=367&amp;id=20076.00000&amp;hr=1" TargetMode="External"/><Relationship Id="rId13" Type="http://schemas.openxmlformats.org/officeDocument/2006/relationships/hyperlink" Target="http://sistemagestioncalidad.ramajudicial.gov.co/ModeloCSJ/index.php?sesion=&amp;op=8&amp;sop=8.5.6&amp;id_estrutura=367&amp;id=19426.00000&amp;hr=1" TargetMode="External"/><Relationship Id="rId109" Type="http://schemas.openxmlformats.org/officeDocument/2006/relationships/hyperlink" Target="http://sistemagestioncalidad.ramajudicial.gov.co/ModeloCSJ/index.php?sesion=&amp;op=8&amp;sop=8.5.6&amp;id_estrutura=367&amp;id=19522.00000&amp;hr=1" TargetMode="External"/><Relationship Id="rId260" Type="http://schemas.openxmlformats.org/officeDocument/2006/relationships/hyperlink" Target="http://sistemagestioncalidad.ramajudicial.gov.co/ModeloCSJ/index.php?sesion=&amp;op=8&amp;sop=8.5.6&amp;id_estrutura=1&amp;id=19673.00000&amp;hr=1" TargetMode="External"/><Relationship Id="rId316" Type="http://schemas.openxmlformats.org/officeDocument/2006/relationships/hyperlink" Target="http://sistemagestioncalidad.ramajudicial.gov.co/ModeloCSJ/index.php?sesion=&amp;op=8&amp;sop=8.5.6&amp;id_estrutura=1&amp;id=19729.00000&amp;hr=1" TargetMode="External"/><Relationship Id="rId523" Type="http://schemas.openxmlformats.org/officeDocument/2006/relationships/hyperlink" Target="http://sistemagestioncalidad.ramajudicial.gov.co/ModeloCSJ/index.php?sesion=&amp;op=8&amp;sop=8.5.6&amp;id_estrutura=1&amp;id=19936.00000&amp;hr=1" TargetMode="External"/><Relationship Id="rId55" Type="http://schemas.openxmlformats.org/officeDocument/2006/relationships/hyperlink" Target="http://sistemagestioncalidad.ramajudicial.gov.co/ModeloCSJ/index.php?sesion=&amp;op=8&amp;sop=8.5.6&amp;id_estrutura=1&amp;id=19468.00000&amp;hr=1" TargetMode="External"/><Relationship Id="rId97" Type="http://schemas.openxmlformats.org/officeDocument/2006/relationships/hyperlink" Target="http://sistemagestioncalidad.ramajudicial.gov.co/ModeloCSJ/index.php?sesion=&amp;op=8&amp;sop=8.5.6&amp;id_estrutura=367&amp;id=19510.00000&amp;hr=1" TargetMode="External"/><Relationship Id="rId120" Type="http://schemas.openxmlformats.org/officeDocument/2006/relationships/hyperlink" Target="http://sistemagestioncalidad.ramajudicial.gov.co/ModeloCSJ/index.php?sesion=&amp;op=8&amp;sop=8.5.6&amp;id_estrutura=2&amp;id=19533.00000&amp;hr=1" TargetMode="External"/><Relationship Id="rId358" Type="http://schemas.openxmlformats.org/officeDocument/2006/relationships/hyperlink" Target="http://sistemagestioncalidad.ramajudicial.gov.co/ModeloCSJ/index.php?sesion=&amp;op=8&amp;sop=8.5.6&amp;id_estrutura=367&amp;id=19771.00000&amp;hr=1" TargetMode="External"/><Relationship Id="rId565" Type="http://schemas.openxmlformats.org/officeDocument/2006/relationships/hyperlink" Target="http://sistemagestioncalidad.ramajudicial.gov.co/ModeloCSJ/index.php?sesion=&amp;op=8&amp;sop=8.5.6&amp;id_estrutura=367&amp;id=19978.00000&amp;hr=1" TargetMode="External"/><Relationship Id="rId162" Type="http://schemas.openxmlformats.org/officeDocument/2006/relationships/hyperlink" Target="http://sistemagestioncalidad.ramajudicial.gov.co/ModeloCSJ/index.php?sesion=&amp;op=8&amp;sop=8.5.6&amp;id_estrutura=367&amp;id=19575.00000&amp;hr=1" TargetMode="External"/><Relationship Id="rId218" Type="http://schemas.openxmlformats.org/officeDocument/2006/relationships/hyperlink" Target="http://sistemagestioncalidad.ramajudicial.gov.co/ModeloCSJ/index.php?sesion=&amp;op=8&amp;sop=8.5.6&amp;id_estrutura=1&amp;id=19631.00000&amp;hr=1" TargetMode="External"/><Relationship Id="rId425" Type="http://schemas.openxmlformats.org/officeDocument/2006/relationships/hyperlink" Target="http://sistemagestioncalidad.ramajudicial.gov.co/ModeloCSJ/index.php?sesion=&amp;op=8&amp;sop=8.5.6&amp;id_estrutura=1&amp;id=19838.00000&amp;hr=1" TargetMode="External"/><Relationship Id="rId467" Type="http://schemas.openxmlformats.org/officeDocument/2006/relationships/hyperlink" Target="http://sistemagestioncalidad.ramajudicial.gov.co/ModeloCSJ/index.php?sesion=&amp;op=8&amp;sop=8.5.6&amp;id_estrutura=367&amp;id=19880.00000&amp;hr=1" TargetMode="External"/><Relationship Id="rId632" Type="http://schemas.openxmlformats.org/officeDocument/2006/relationships/hyperlink" Target="http://sistemagestioncalidad.ramajudicial.gov.co/ModeloCSJ/index.php?sesion=&amp;op=8&amp;sop=8.5.6&amp;id_estrutura=1&amp;id=20045.00000&amp;hr=1" TargetMode="External"/><Relationship Id="rId271" Type="http://schemas.openxmlformats.org/officeDocument/2006/relationships/hyperlink" Target="http://sistemagestioncalidad.ramajudicial.gov.co/ModeloCSJ/index.php?sesion=&amp;op=8&amp;sop=8.5.6&amp;id_estrutura=367&amp;id=19684.00000&amp;hr=1" TargetMode="External"/><Relationship Id="rId674" Type="http://schemas.openxmlformats.org/officeDocument/2006/relationships/hyperlink" Target="http://sistemagestioncalidad.ramajudicial.gov.co/ModeloCSJ/index.php?sesion=&amp;op=8&amp;sop=8.5.6&amp;id_estrutura=367&amp;id=20087.00000&amp;hr=1" TargetMode="External"/><Relationship Id="rId24" Type="http://schemas.openxmlformats.org/officeDocument/2006/relationships/hyperlink" Target="http://sistemagestioncalidad.ramajudicial.gov.co/ModeloCSJ/index.php?sesion=&amp;op=8&amp;sop=8.5.6&amp;id_estrutura=1&amp;id=19437.00000&amp;hr=1" TargetMode="External"/><Relationship Id="rId66" Type="http://schemas.openxmlformats.org/officeDocument/2006/relationships/hyperlink" Target="http://sistemagestioncalidad.ramajudicial.gov.co/ModeloCSJ/index.php?sesion=&amp;op=8&amp;sop=8.5.6&amp;id_estrutura=1&amp;id=19479.00000&amp;hr=1" TargetMode="External"/><Relationship Id="rId131" Type="http://schemas.openxmlformats.org/officeDocument/2006/relationships/hyperlink" Target="http://sistemagestioncalidad.ramajudicial.gov.co/ModeloCSJ/index.php?sesion=&amp;op=8&amp;sop=8.5.6&amp;id_estrutura=367&amp;id=19544.00000&amp;hr=1" TargetMode="External"/><Relationship Id="rId327" Type="http://schemas.openxmlformats.org/officeDocument/2006/relationships/hyperlink" Target="http://sistemagestioncalidad.ramajudicial.gov.co/ModeloCSJ/index.php?sesion=&amp;op=8&amp;sop=8.5.6&amp;id_estrutura=367&amp;id=19740.00000&amp;hr=1" TargetMode="External"/><Relationship Id="rId369" Type="http://schemas.openxmlformats.org/officeDocument/2006/relationships/hyperlink" Target="http://sistemagestioncalidad.ramajudicial.gov.co/ModeloCSJ/index.php?sesion=&amp;op=8&amp;sop=8.5.6&amp;id_estrutura=1&amp;id=19782.00000&amp;hr=1" TargetMode="External"/><Relationship Id="rId534" Type="http://schemas.openxmlformats.org/officeDocument/2006/relationships/hyperlink" Target="http://sistemagestioncalidad.ramajudicial.gov.co/ModeloCSJ/index.php?sesion=&amp;op=8&amp;sop=8.5.6&amp;id_estrutura=1&amp;id=19947.00000&amp;hr=1" TargetMode="External"/><Relationship Id="rId576" Type="http://schemas.openxmlformats.org/officeDocument/2006/relationships/hyperlink" Target="http://sistemagestioncalidad.ramajudicial.gov.co/ModeloCSJ/index.php?sesion=&amp;op=8&amp;sop=8.5.6&amp;id_estrutura=367&amp;id=19989.00000&amp;hr=1" TargetMode="External"/><Relationship Id="rId173" Type="http://schemas.openxmlformats.org/officeDocument/2006/relationships/hyperlink" Target="http://sistemagestioncalidad.ramajudicial.gov.co/ModeloCSJ/index.php?sesion=&amp;op=8&amp;sop=8.5.6&amp;id_estrutura=1&amp;id=19586.00000&amp;hr=1" TargetMode="External"/><Relationship Id="rId229" Type="http://schemas.openxmlformats.org/officeDocument/2006/relationships/hyperlink" Target="http://sistemagestioncalidad.ramajudicial.gov.co/ModeloCSJ/index.php?sesion=&amp;op=8&amp;sop=8.5.6&amp;id_estrutura=367&amp;id=19642.00000&amp;hr=1" TargetMode="External"/><Relationship Id="rId380" Type="http://schemas.openxmlformats.org/officeDocument/2006/relationships/hyperlink" Target="http://sistemagestioncalidad.ramajudicial.gov.co/ModeloCSJ/index.php?sesion=&amp;op=8&amp;sop=8.5.6&amp;id_estrutura=1&amp;id=19793.00000&amp;hr=1" TargetMode="External"/><Relationship Id="rId436" Type="http://schemas.openxmlformats.org/officeDocument/2006/relationships/hyperlink" Target="http://sistemagestioncalidad.ramajudicial.gov.co/ModeloCSJ/index.php?sesion=&amp;op=8&amp;sop=8.5.6&amp;id_estrutura=3&amp;id=19849.00000&amp;hr=1" TargetMode="External"/><Relationship Id="rId601" Type="http://schemas.openxmlformats.org/officeDocument/2006/relationships/hyperlink" Target="http://sistemagestioncalidad.ramajudicial.gov.co/ModeloCSJ/index.php?sesion=&amp;op=8&amp;sop=8.5.6&amp;id_estrutura=3&amp;id=20014.00000&amp;hr=1" TargetMode="External"/><Relationship Id="rId643" Type="http://schemas.openxmlformats.org/officeDocument/2006/relationships/hyperlink" Target="http://sistemagestioncalidad.ramajudicial.gov.co/ModeloCSJ/index.php?sesion=&amp;op=8&amp;sop=8.5.6&amp;id_estrutura=1&amp;id=20056.00000&amp;hr=1" TargetMode="External"/><Relationship Id="rId240" Type="http://schemas.openxmlformats.org/officeDocument/2006/relationships/hyperlink" Target="http://sistemagestioncalidad.ramajudicial.gov.co/ModeloCSJ/index.php?sesion=&amp;op=8&amp;sop=8.5.6&amp;id_estrutura=367&amp;id=19653.00000&amp;hr=1" TargetMode="External"/><Relationship Id="rId478" Type="http://schemas.openxmlformats.org/officeDocument/2006/relationships/hyperlink" Target="http://sistemagestioncalidad.ramajudicial.gov.co/ModeloCSJ/index.php?sesion=&amp;op=8&amp;sop=8.5.6&amp;id_estrutura=367&amp;id=19891.00000&amp;hr=1" TargetMode="External"/><Relationship Id="rId685" Type="http://schemas.openxmlformats.org/officeDocument/2006/relationships/hyperlink" Target="http://sistemagestioncalidad.ramajudicial.gov.co/ModeloCSJ/index.php?sesion=&amp;op=8&amp;sop=8.5.6&amp;id_estrutura=367&amp;id=20098.00000&amp;hr=1" TargetMode="External"/><Relationship Id="rId35" Type="http://schemas.openxmlformats.org/officeDocument/2006/relationships/hyperlink" Target="http://sistemagestioncalidad.ramajudicial.gov.co/ModeloCSJ/index.php?sesion=&amp;op=8&amp;sop=8.5.6&amp;id_estrutura=1&amp;id=19448.00000&amp;hr=1" TargetMode="External"/><Relationship Id="rId77" Type="http://schemas.openxmlformats.org/officeDocument/2006/relationships/hyperlink" Target="http://sistemagestioncalidad.ramajudicial.gov.co/ModeloCSJ/index.php?sesion=&amp;op=8&amp;sop=8.5.6&amp;id_estrutura=1&amp;id=19490.00000&amp;hr=1" TargetMode="External"/><Relationship Id="rId100" Type="http://schemas.openxmlformats.org/officeDocument/2006/relationships/hyperlink" Target="http://sistemagestioncalidad.ramajudicial.gov.co/ModeloCSJ/index.php?sesion=&amp;op=8&amp;sop=8.5.6&amp;id_estrutura=1&amp;id=19513.00000&amp;hr=1" TargetMode="External"/><Relationship Id="rId282" Type="http://schemas.openxmlformats.org/officeDocument/2006/relationships/hyperlink" Target="http://sistemagestioncalidad.ramajudicial.gov.co/ModeloCSJ/index.php?sesion=&amp;op=8&amp;sop=8.5.6&amp;id_estrutura=367&amp;id=19695.00000&amp;hr=1" TargetMode="External"/><Relationship Id="rId338" Type="http://schemas.openxmlformats.org/officeDocument/2006/relationships/hyperlink" Target="http://sistemagestioncalidad.ramajudicial.gov.co/ModeloCSJ/index.php?sesion=&amp;op=8&amp;sop=8.5.6&amp;id_estrutura=2&amp;id=19751.00000&amp;hr=1" TargetMode="External"/><Relationship Id="rId503" Type="http://schemas.openxmlformats.org/officeDocument/2006/relationships/hyperlink" Target="http://sistemagestioncalidad.ramajudicial.gov.co/ModeloCSJ/index.php?sesion=&amp;op=8&amp;sop=8.5.6&amp;id_estrutura=367&amp;id=19916.00000&amp;hr=1" TargetMode="External"/><Relationship Id="rId545" Type="http://schemas.openxmlformats.org/officeDocument/2006/relationships/hyperlink" Target="http://sistemagestioncalidad.ramajudicial.gov.co/ModeloCSJ/index.php?sesion=&amp;op=8&amp;sop=8.5.6&amp;id_estrutura=1&amp;id=19958.00000&amp;hr=1" TargetMode="External"/><Relationship Id="rId587" Type="http://schemas.openxmlformats.org/officeDocument/2006/relationships/hyperlink" Target="http://sistemagestioncalidad.ramajudicial.gov.co/ModeloCSJ/index.php?sesion=&amp;op=8&amp;sop=8.5.6&amp;id_estrutura=367&amp;id=20000.00000&amp;hr=1" TargetMode="External"/><Relationship Id="rId8" Type="http://schemas.openxmlformats.org/officeDocument/2006/relationships/hyperlink" Target="http://sistemagestioncalidad.ramajudicial.gov.co/ModeloCSJ/index.php?sesion=&amp;op=8&amp;sop=8.5.6&amp;id_estrutura=367&amp;id=19421.00000&amp;hr=1" TargetMode="External"/><Relationship Id="rId142" Type="http://schemas.openxmlformats.org/officeDocument/2006/relationships/hyperlink" Target="http://sistemagestioncalidad.ramajudicial.gov.co/ModeloCSJ/index.php?sesion=&amp;op=8&amp;sop=8.5.6&amp;id_estrutura=367&amp;id=19555.00000&amp;hr=1" TargetMode="External"/><Relationship Id="rId184" Type="http://schemas.openxmlformats.org/officeDocument/2006/relationships/hyperlink" Target="http://sistemagestioncalidad.ramajudicial.gov.co/ModeloCSJ/index.php?sesion=&amp;op=8&amp;sop=8.5.6&amp;id_estrutura=1&amp;id=19597.00000&amp;hr=1" TargetMode="External"/><Relationship Id="rId391" Type="http://schemas.openxmlformats.org/officeDocument/2006/relationships/hyperlink" Target="http://sistemagestioncalidad.ramajudicial.gov.co/ModeloCSJ/index.php?sesion=&amp;op=8&amp;sop=8.5.6&amp;id_estrutura=1&amp;id=19804.00000&amp;hr=1" TargetMode="External"/><Relationship Id="rId405" Type="http://schemas.openxmlformats.org/officeDocument/2006/relationships/hyperlink" Target="http://sistemagestioncalidad.ramajudicial.gov.co/ModeloCSJ/index.php?sesion=&amp;op=8&amp;sop=8.5.6&amp;id_estrutura=1&amp;id=19818.00000&amp;hr=1" TargetMode="External"/><Relationship Id="rId447" Type="http://schemas.openxmlformats.org/officeDocument/2006/relationships/hyperlink" Target="http://sistemagestioncalidad.ramajudicial.gov.co/ModeloCSJ/index.php?sesion=&amp;op=8&amp;sop=8.5.6&amp;id_estrutura=367&amp;id=19860.00000&amp;hr=1" TargetMode="External"/><Relationship Id="rId612" Type="http://schemas.openxmlformats.org/officeDocument/2006/relationships/hyperlink" Target="http://sistemagestioncalidad.ramajudicial.gov.co/ModeloCSJ/index.php?sesion=&amp;op=8&amp;sop=8.5.6&amp;id_estrutura=367&amp;id=20025.00000&amp;hr=1" TargetMode="External"/><Relationship Id="rId251" Type="http://schemas.openxmlformats.org/officeDocument/2006/relationships/hyperlink" Target="http://sistemagestioncalidad.ramajudicial.gov.co/ModeloCSJ/index.php?sesion=&amp;op=8&amp;sop=8.5.6&amp;id_estrutura=1&amp;id=19664.00000&amp;hr=1" TargetMode="External"/><Relationship Id="rId489" Type="http://schemas.openxmlformats.org/officeDocument/2006/relationships/hyperlink" Target="http://sistemagestioncalidad.ramajudicial.gov.co/ModeloCSJ/index.php?sesion=&amp;op=8&amp;sop=8.5.6&amp;id_estrutura=3&amp;id=19902.00000&amp;hr=1" TargetMode="External"/><Relationship Id="rId654" Type="http://schemas.openxmlformats.org/officeDocument/2006/relationships/hyperlink" Target="http://sistemagestioncalidad.ramajudicial.gov.co/ModeloCSJ/index.php?sesion=&amp;op=8&amp;sop=8.5.6&amp;id_estrutura=3&amp;id=20067.00000&amp;hr=1" TargetMode="External"/><Relationship Id="rId696" Type="http://schemas.openxmlformats.org/officeDocument/2006/relationships/hyperlink" Target="http://sistemagestioncalidad.ramajudicial.gov.co/ModeloCSJ/index.php?sesion=&amp;op=8&amp;sop=8.5.6&amp;id_estrutura=1&amp;id=20109.00000&amp;hr=1" TargetMode="External"/><Relationship Id="rId46" Type="http://schemas.openxmlformats.org/officeDocument/2006/relationships/hyperlink" Target="http://sistemagestioncalidad.ramajudicial.gov.co/ModeloCSJ/index.php?sesion=&amp;op=8&amp;sop=8.5.6&amp;id_estrutura=1&amp;id=19459.00000&amp;hr=1" TargetMode="External"/><Relationship Id="rId293" Type="http://schemas.openxmlformats.org/officeDocument/2006/relationships/hyperlink" Target="http://sistemagestioncalidad.ramajudicial.gov.co/ModeloCSJ/index.php?sesion=&amp;op=8&amp;sop=8.5.6&amp;id_estrutura=1&amp;id=19706.00000&amp;hr=1" TargetMode="External"/><Relationship Id="rId307" Type="http://schemas.openxmlformats.org/officeDocument/2006/relationships/hyperlink" Target="http://sistemagestioncalidad.ramajudicial.gov.co/ModeloCSJ/index.php?sesion=&amp;op=8&amp;sop=8.5.6&amp;id_estrutura=367&amp;id=19720.00000&amp;hr=1" TargetMode="External"/><Relationship Id="rId349" Type="http://schemas.openxmlformats.org/officeDocument/2006/relationships/hyperlink" Target="http://sistemagestioncalidad.ramajudicial.gov.co/ModeloCSJ/index.php?sesion=&amp;op=8&amp;sop=8.5.6&amp;id_estrutura=367&amp;id=19762.00000&amp;hr=1" TargetMode="External"/><Relationship Id="rId514" Type="http://schemas.openxmlformats.org/officeDocument/2006/relationships/hyperlink" Target="http://sistemagestioncalidad.ramajudicial.gov.co/ModeloCSJ/index.php?sesion=&amp;op=8&amp;sop=8.5.6&amp;id_estrutura=1&amp;id=19927.00000&amp;hr=1" TargetMode="External"/><Relationship Id="rId556" Type="http://schemas.openxmlformats.org/officeDocument/2006/relationships/hyperlink" Target="http://sistemagestioncalidad.ramajudicial.gov.co/ModeloCSJ/index.php?sesion=&amp;op=8&amp;sop=8.5.6&amp;id_estrutura=1&amp;id=19969.00000&amp;hr=1" TargetMode="External"/><Relationship Id="rId88" Type="http://schemas.openxmlformats.org/officeDocument/2006/relationships/hyperlink" Target="http://sistemagestioncalidad.ramajudicial.gov.co/ModeloCSJ/index.php?sesion=&amp;op=8&amp;sop=8.5.6&amp;id_estrutura=367&amp;id=19501.00000&amp;hr=1" TargetMode="External"/><Relationship Id="rId111" Type="http://schemas.openxmlformats.org/officeDocument/2006/relationships/hyperlink" Target="http://sistemagestioncalidad.ramajudicial.gov.co/ModeloCSJ/index.php?sesion=&amp;op=8&amp;sop=8.5.6&amp;id_estrutura=367&amp;id=19524.00000&amp;hr=1" TargetMode="External"/><Relationship Id="rId153" Type="http://schemas.openxmlformats.org/officeDocument/2006/relationships/hyperlink" Target="http://sistemagestioncalidad.ramajudicial.gov.co/ModeloCSJ/index.php?sesion=&amp;op=8&amp;sop=8.5.6&amp;id_estrutura=367&amp;id=19566.00000&amp;hr=1" TargetMode="External"/><Relationship Id="rId195" Type="http://schemas.openxmlformats.org/officeDocument/2006/relationships/hyperlink" Target="http://sistemagestioncalidad.ramajudicial.gov.co/ModeloCSJ/index.php?sesion=&amp;op=8&amp;sop=8.5.6&amp;id_estrutura=2&amp;id=19608.00000&amp;hr=1" TargetMode="External"/><Relationship Id="rId209" Type="http://schemas.openxmlformats.org/officeDocument/2006/relationships/hyperlink" Target="http://sistemagestioncalidad.ramajudicial.gov.co/ModeloCSJ/index.php?sesion=&amp;op=8&amp;sop=8.5.6&amp;id_estrutura=1&amp;id=19622.00000&amp;hr=1" TargetMode="External"/><Relationship Id="rId360" Type="http://schemas.openxmlformats.org/officeDocument/2006/relationships/hyperlink" Target="http://sistemagestioncalidad.ramajudicial.gov.co/ModeloCSJ/index.php?sesion=&amp;op=8&amp;sop=8.5.6&amp;id_estrutura=367&amp;id=19773.00000&amp;hr=1" TargetMode="External"/><Relationship Id="rId416" Type="http://schemas.openxmlformats.org/officeDocument/2006/relationships/hyperlink" Target="http://sistemagestioncalidad.ramajudicial.gov.co/ModeloCSJ/index.php?sesion=&amp;op=8&amp;sop=8.5.6&amp;id_estrutura=367&amp;id=19829.00000&amp;hr=1" TargetMode="External"/><Relationship Id="rId598" Type="http://schemas.openxmlformats.org/officeDocument/2006/relationships/hyperlink" Target="http://sistemagestioncalidad.ramajudicial.gov.co/ModeloCSJ/index.php?sesion=&amp;op=8&amp;sop=8.5.6&amp;id_estrutura=367&amp;id=20011.00000&amp;hr=1" TargetMode="External"/><Relationship Id="rId220" Type="http://schemas.openxmlformats.org/officeDocument/2006/relationships/hyperlink" Target="http://sistemagestioncalidad.ramajudicial.gov.co/ModeloCSJ/index.php?sesion=&amp;op=8&amp;sop=8.5.6&amp;id_estrutura=1&amp;id=19633.00000&amp;hr=1" TargetMode="External"/><Relationship Id="rId458" Type="http://schemas.openxmlformats.org/officeDocument/2006/relationships/hyperlink" Target="http://sistemagestioncalidad.ramajudicial.gov.co/ModeloCSJ/index.php?sesion=&amp;op=8&amp;sop=8.5.6&amp;id_estrutura=1&amp;id=19871.00000&amp;hr=1" TargetMode="External"/><Relationship Id="rId623" Type="http://schemas.openxmlformats.org/officeDocument/2006/relationships/hyperlink" Target="http://sistemagestioncalidad.ramajudicial.gov.co/ModeloCSJ/index.php?sesion=&amp;op=8&amp;sop=8.5.6&amp;id_estrutura=1&amp;id=20036.00000&amp;hr=1" TargetMode="External"/><Relationship Id="rId665" Type="http://schemas.openxmlformats.org/officeDocument/2006/relationships/hyperlink" Target="http://sistemagestioncalidad.ramajudicial.gov.co/ModeloCSJ/index.php?sesion=&amp;op=8&amp;sop=8.5.6&amp;id_estrutura=1&amp;id=20078.00000&amp;hr=1" TargetMode="External"/><Relationship Id="rId15" Type="http://schemas.openxmlformats.org/officeDocument/2006/relationships/hyperlink" Target="http://sistemagestioncalidad.ramajudicial.gov.co/ModeloCSJ/index.php?sesion=&amp;op=8&amp;sop=8.5.6&amp;id_estrutura=367&amp;id=19428.00000&amp;hr=1" TargetMode="External"/><Relationship Id="rId57" Type="http://schemas.openxmlformats.org/officeDocument/2006/relationships/hyperlink" Target="http://sistemagestioncalidad.ramajudicial.gov.co/ModeloCSJ/index.php?sesion=&amp;op=8&amp;sop=8.5.6&amp;id_estrutura=367&amp;id=19470.00000&amp;hr=1" TargetMode="External"/><Relationship Id="rId262" Type="http://schemas.openxmlformats.org/officeDocument/2006/relationships/hyperlink" Target="http://sistemagestioncalidad.ramajudicial.gov.co/ModeloCSJ/index.php?sesion=&amp;op=8&amp;sop=8.5.6&amp;id_estrutura=1&amp;id=19675.00000&amp;hr=1" TargetMode="External"/><Relationship Id="rId318" Type="http://schemas.openxmlformats.org/officeDocument/2006/relationships/hyperlink" Target="http://sistemagestioncalidad.ramajudicial.gov.co/ModeloCSJ/index.php?sesion=&amp;op=8&amp;sop=8.5.6&amp;id_estrutura=367&amp;id=19731.00000&amp;hr=1" TargetMode="External"/><Relationship Id="rId525" Type="http://schemas.openxmlformats.org/officeDocument/2006/relationships/hyperlink" Target="http://sistemagestioncalidad.ramajudicial.gov.co/ModeloCSJ/index.php?sesion=&amp;op=8&amp;sop=8.5.6&amp;id_estrutura=367&amp;id=19938.00000&amp;hr=1" TargetMode="External"/><Relationship Id="rId567" Type="http://schemas.openxmlformats.org/officeDocument/2006/relationships/hyperlink" Target="http://sistemagestioncalidad.ramajudicial.gov.co/ModeloCSJ/index.php?sesion=&amp;op=8&amp;sop=8.5.6&amp;id_estrutura=1&amp;id=19980.00000&amp;hr=1" TargetMode="External"/><Relationship Id="rId99" Type="http://schemas.openxmlformats.org/officeDocument/2006/relationships/hyperlink" Target="http://sistemagestioncalidad.ramajudicial.gov.co/ModeloCSJ/index.php?sesion=&amp;op=8&amp;sop=8.5.6&amp;id_estrutura=367&amp;id=19512.00000&amp;hr=1" TargetMode="External"/><Relationship Id="rId122" Type="http://schemas.openxmlformats.org/officeDocument/2006/relationships/hyperlink" Target="http://sistemagestioncalidad.ramajudicial.gov.co/ModeloCSJ/index.php?sesion=&amp;op=8&amp;sop=8.5.6&amp;id_estrutura=367&amp;id=19535.00000&amp;hr=1" TargetMode="External"/><Relationship Id="rId164" Type="http://schemas.openxmlformats.org/officeDocument/2006/relationships/hyperlink" Target="http://sistemagestioncalidad.ramajudicial.gov.co/ModeloCSJ/index.php?sesion=&amp;op=8&amp;sop=8.5.6&amp;id_estrutura=1&amp;id=19577.00000&amp;hr=1" TargetMode="External"/><Relationship Id="rId371" Type="http://schemas.openxmlformats.org/officeDocument/2006/relationships/hyperlink" Target="http://sistemagestioncalidad.ramajudicial.gov.co/ModeloCSJ/index.php?sesion=&amp;op=8&amp;sop=8.5.6&amp;id_estrutura=1&amp;id=19784.00000&amp;hr=1" TargetMode="External"/><Relationship Id="rId427" Type="http://schemas.openxmlformats.org/officeDocument/2006/relationships/hyperlink" Target="http://sistemagestioncalidad.ramajudicial.gov.co/ModeloCSJ/index.php?sesion=&amp;op=8&amp;sop=8.5.6&amp;id_estrutura=367&amp;id=19840.00000&amp;hr=1" TargetMode="External"/><Relationship Id="rId469" Type="http://schemas.openxmlformats.org/officeDocument/2006/relationships/hyperlink" Target="http://sistemagestioncalidad.ramajudicial.gov.co/ModeloCSJ/index.php?sesion=&amp;op=8&amp;sop=8.5.6&amp;id_estrutura=367&amp;id=19882.00000&amp;hr=1" TargetMode="External"/><Relationship Id="rId634" Type="http://schemas.openxmlformats.org/officeDocument/2006/relationships/hyperlink" Target="http://sistemagestioncalidad.ramajudicial.gov.co/ModeloCSJ/index.php?sesion=&amp;op=8&amp;sop=8.5.6&amp;id_estrutura=367&amp;id=20047.00000&amp;hr=1" TargetMode="External"/><Relationship Id="rId676" Type="http://schemas.openxmlformats.org/officeDocument/2006/relationships/hyperlink" Target="http://sistemagestioncalidad.ramajudicial.gov.co/ModeloCSJ/index.php?sesion=&amp;op=8&amp;sop=8.5.6&amp;id_estrutura=367&amp;id=20089.00000&amp;hr=1" TargetMode="External"/><Relationship Id="rId26" Type="http://schemas.openxmlformats.org/officeDocument/2006/relationships/hyperlink" Target="http://sistemagestioncalidad.ramajudicial.gov.co/ModeloCSJ/index.php?sesion=&amp;op=8&amp;sop=8.5.6&amp;id_estrutura=1&amp;id=19439.00000&amp;hr=1" TargetMode="External"/><Relationship Id="rId231" Type="http://schemas.openxmlformats.org/officeDocument/2006/relationships/hyperlink" Target="http://sistemagestioncalidad.ramajudicial.gov.co/ModeloCSJ/index.php?sesion=&amp;op=8&amp;sop=8.5.6&amp;id_estrutura=367&amp;id=19644.00000&amp;hr=1" TargetMode="External"/><Relationship Id="rId273" Type="http://schemas.openxmlformats.org/officeDocument/2006/relationships/hyperlink" Target="http://sistemagestioncalidad.ramajudicial.gov.co/ModeloCSJ/index.php?sesion=&amp;op=8&amp;sop=8.5.6&amp;id_estrutura=367&amp;id=19686.00000&amp;hr=1" TargetMode="External"/><Relationship Id="rId329" Type="http://schemas.openxmlformats.org/officeDocument/2006/relationships/hyperlink" Target="http://sistemagestioncalidad.ramajudicial.gov.co/ModeloCSJ/index.php?sesion=&amp;op=8&amp;sop=8.5.6&amp;id_estrutura=367&amp;id=19742.00000&amp;hr=1" TargetMode="External"/><Relationship Id="rId480" Type="http://schemas.openxmlformats.org/officeDocument/2006/relationships/hyperlink" Target="http://sistemagestioncalidad.ramajudicial.gov.co/ModeloCSJ/index.php?sesion=&amp;op=8&amp;sop=8.5.6&amp;id_estrutura=3&amp;id=19893.00000&amp;hr=1" TargetMode="External"/><Relationship Id="rId536" Type="http://schemas.openxmlformats.org/officeDocument/2006/relationships/hyperlink" Target="http://sistemagestioncalidad.ramajudicial.gov.co/ModeloCSJ/index.php?sesion=&amp;op=8&amp;sop=8.5.6&amp;id_estrutura=367&amp;id=19949.00000&amp;hr=1" TargetMode="External"/><Relationship Id="rId68" Type="http://schemas.openxmlformats.org/officeDocument/2006/relationships/hyperlink" Target="http://sistemagestioncalidad.ramajudicial.gov.co/ModeloCSJ/index.php?sesion=&amp;op=8&amp;sop=8.5.6&amp;id_estrutura=1&amp;id=19481.00000&amp;hr=1" TargetMode="External"/><Relationship Id="rId133" Type="http://schemas.openxmlformats.org/officeDocument/2006/relationships/hyperlink" Target="http://sistemagestioncalidad.ramajudicial.gov.co/ModeloCSJ/index.php?sesion=&amp;op=8&amp;sop=8.5.6&amp;id_estrutura=1&amp;id=19546.00000&amp;hr=1" TargetMode="External"/><Relationship Id="rId175" Type="http://schemas.openxmlformats.org/officeDocument/2006/relationships/hyperlink" Target="http://sistemagestioncalidad.ramajudicial.gov.co/ModeloCSJ/index.php?sesion=&amp;op=8&amp;sop=8.5.6&amp;id_estrutura=2&amp;id=19588.00000&amp;hr=1" TargetMode="External"/><Relationship Id="rId340" Type="http://schemas.openxmlformats.org/officeDocument/2006/relationships/hyperlink" Target="http://sistemagestioncalidad.ramajudicial.gov.co/ModeloCSJ/index.php?sesion=&amp;op=8&amp;sop=8.5.6&amp;id_estrutura=367&amp;id=19753.00000&amp;hr=1" TargetMode="External"/><Relationship Id="rId578" Type="http://schemas.openxmlformats.org/officeDocument/2006/relationships/hyperlink" Target="http://sistemagestioncalidad.ramajudicial.gov.co/ModeloCSJ/index.php?sesion=&amp;op=8&amp;sop=8.5.6&amp;id_estrutura=367&amp;id=19991.00000&amp;hr=1" TargetMode="External"/><Relationship Id="rId200" Type="http://schemas.openxmlformats.org/officeDocument/2006/relationships/hyperlink" Target="http://sistemagestioncalidad.ramajudicial.gov.co/ModeloCSJ/index.php?sesion=&amp;op=8&amp;sop=8.5.6&amp;id_estrutura=2&amp;id=19613.00000&amp;hr=1" TargetMode="External"/><Relationship Id="rId382" Type="http://schemas.openxmlformats.org/officeDocument/2006/relationships/hyperlink" Target="http://sistemagestioncalidad.ramajudicial.gov.co/ModeloCSJ/index.php?sesion=&amp;op=8&amp;sop=8.5.6&amp;id_estrutura=367&amp;id=19795.00000&amp;hr=1" TargetMode="External"/><Relationship Id="rId438" Type="http://schemas.openxmlformats.org/officeDocument/2006/relationships/hyperlink" Target="http://sistemagestioncalidad.ramajudicial.gov.co/ModeloCSJ/index.php?sesion=&amp;op=8&amp;sop=8.5.6&amp;id_estrutura=3&amp;id=19851.00000&amp;hr=1" TargetMode="External"/><Relationship Id="rId603" Type="http://schemas.openxmlformats.org/officeDocument/2006/relationships/hyperlink" Target="http://sistemagestioncalidad.ramajudicial.gov.co/ModeloCSJ/index.php?sesion=&amp;op=8&amp;sop=8.5.6&amp;id_estrutura=1&amp;id=20016.00000&amp;hr=1" TargetMode="External"/><Relationship Id="rId645" Type="http://schemas.openxmlformats.org/officeDocument/2006/relationships/hyperlink" Target="http://sistemagestioncalidad.ramajudicial.gov.co/ModeloCSJ/index.php?sesion=&amp;op=8&amp;sop=8.5.6&amp;id_estrutura=367&amp;id=20058.00000&amp;hr=1" TargetMode="External"/><Relationship Id="rId687" Type="http://schemas.openxmlformats.org/officeDocument/2006/relationships/hyperlink" Target="http://sistemagestioncalidad.ramajudicial.gov.co/ModeloCSJ/index.php?sesion=&amp;op=8&amp;sop=8.5.6&amp;id_estrutura=367&amp;id=20100.00000&amp;hr=1" TargetMode="External"/><Relationship Id="rId242" Type="http://schemas.openxmlformats.org/officeDocument/2006/relationships/hyperlink" Target="http://sistemagestioncalidad.ramajudicial.gov.co/ModeloCSJ/index.php?sesion=&amp;op=8&amp;sop=8.5.6&amp;id_estrutura=1&amp;id=19655.00000&amp;hr=1" TargetMode="External"/><Relationship Id="rId284" Type="http://schemas.openxmlformats.org/officeDocument/2006/relationships/hyperlink" Target="http://sistemagestioncalidad.ramajudicial.gov.co/ModeloCSJ/index.php?sesion=&amp;op=8&amp;sop=8.5.6&amp;id_estrutura=367&amp;id=19697.00000&amp;hr=1" TargetMode="External"/><Relationship Id="rId491" Type="http://schemas.openxmlformats.org/officeDocument/2006/relationships/hyperlink" Target="http://sistemagestioncalidad.ramajudicial.gov.co/ModeloCSJ/index.php?sesion=&amp;op=8&amp;sop=8.5.6&amp;id_estrutura=367&amp;id=19904.00000&amp;hr=1" TargetMode="External"/><Relationship Id="rId505" Type="http://schemas.openxmlformats.org/officeDocument/2006/relationships/hyperlink" Target="http://sistemagestioncalidad.ramajudicial.gov.co/ModeloCSJ/index.php?sesion=&amp;op=8&amp;sop=8.5.6&amp;id_estrutura=367&amp;id=19918.00000&amp;hr=1" TargetMode="External"/><Relationship Id="rId37" Type="http://schemas.openxmlformats.org/officeDocument/2006/relationships/hyperlink" Target="http://sistemagestioncalidad.ramajudicial.gov.co/ModeloCSJ/index.php?sesion=&amp;op=8&amp;sop=8.5.6&amp;id_estrutura=3&amp;id=19450.00000&amp;hr=1" TargetMode="External"/><Relationship Id="rId79" Type="http://schemas.openxmlformats.org/officeDocument/2006/relationships/hyperlink" Target="http://sistemagestioncalidad.ramajudicial.gov.co/ModeloCSJ/index.php?sesion=&amp;op=8&amp;sop=8.5.6&amp;id_estrutura=367&amp;id=19492.00000&amp;hr=1" TargetMode="External"/><Relationship Id="rId102" Type="http://schemas.openxmlformats.org/officeDocument/2006/relationships/hyperlink" Target="http://sistemagestioncalidad.ramajudicial.gov.co/ModeloCSJ/index.php?sesion=&amp;op=8&amp;sop=8.5.6&amp;id_estrutura=367&amp;id=19515.00000&amp;hr=1" TargetMode="External"/><Relationship Id="rId144" Type="http://schemas.openxmlformats.org/officeDocument/2006/relationships/hyperlink" Target="http://sistemagestioncalidad.ramajudicial.gov.co/ModeloCSJ/index.php?sesion=&amp;op=8&amp;sop=8.5.6&amp;id_estrutura=3&amp;id=19557.00000&amp;hr=1" TargetMode="External"/><Relationship Id="rId547" Type="http://schemas.openxmlformats.org/officeDocument/2006/relationships/hyperlink" Target="http://sistemagestioncalidad.ramajudicial.gov.co/ModeloCSJ/index.php?sesion=&amp;op=8&amp;sop=8.5.6&amp;id_estrutura=367&amp;id=19960.00000&amp;hr=1" TargetMode="External"/><Relationship Id="rId589" Type="http://schemas.openxmlformats.org/officeDocument/2006/relationships/hyperlink" Target="http://sistemagestioncalidad.ramajudicial.gov.co/ModeloCSJ/index.php?sesion=&amp;op=8&amp;sop=8.5.6&amp;id_estrutura=2&amp;id=20002.00000&amp;hr=1" TargetMode="External"/><Relationship Id="rId90" Type="http://schemas.openxmlformats.org/officeDocument/2006/relationships/hyperlink" Target="http://sistemagestioncalidad.ramajudicial.gov.co/ModeloCSJ/index.php?sesion=&amp;op=8&amp;sop=8.5.6&amp;id_estrutura=367&amp;id=19503.00000&amp;hr=1" TargetMode="External"/><Relationship Id="rId186" Type="http://schemas.openxmlformats.org/officeDocument/2006/relationships/hyperlink" Target="http://sistemagestioncalidad.ramajudicial.gov.co/ModeloCSJ/index.php?sesion=&amp;op=8&amp;sop=8.5.6&amp;id_estrutura=1&amp;id=19599.00000&amp;hr=1" TargetMode="External"/><Relationship Id="rId351" Type="http://schemas.openxmlformats.org/officeDocument/2006/relationships/hyperlink" Target="http://sistemagestioncalidad.ramajudicial.gov.co/ModeloCSJ/index.php?sesion=&amp;op=8&amp;sop=8.5.6&amp;id_estrutura=367&amp;id=19764.00000&amp;hr=1" TargetMode="External"/><Relationship Id="rId393" Type="http://schemas.openxmlformats.org/officeDocument/2006/relationships/hyperlink" Target="http://sistemagestioncalidad.ramajudicial.gov.co/ModeloCSJ/index.php?sesion=&amp;op=8&amp;sop=8.5.6&amp;id_estrutura=1&amp;id=19806.00000&amp;hr=1" TargetMode="External"/><Relationship Id="rId407" Type="http://schemas.openxmlformats.org/officeDocument/2006/relationships/hyperlink" Target="http://sistemagestioncalidad.ramajudicial.gov.co/ModeloCSJ/index.php?sesion=&amp;op=8&amp;sop=8.5.6&amp;id_estrutura=367&amp;id=19820.00000&amp;hr=1" TargetMode="External"/><Relationship Id="rId449" Type="http://schemas.openxmlformats.org/officeDocument/2006/relationships/hyperlink" Target="http://sistemagestioncalidad.ramajudicial.gov.co/ModeloCSJ/index.php?sesion=&amp;op=8&amp;sop=8.5.6&amp;id_estrutura=367&amp;id=19862.00000&amp;hr=1" TargetMode="External"/><Relationship Id="rId614" Type="http://schemas.openxmlformats.org/officeDocument/2006/relationships/hyperlink" Target="http://sistemagestioncalidad.ramajudicial.gov.co/ModeloCSJ/index.php?sesion=&amp;op=8&amp;sop=8.5.6&amp;id_estrutura=1&amp;id=20027.00000&amp;hr=1" TargetMode="External"/><Relationship Id="rId656" Type="http://schemas.openxmlformats.org/officeDocument/2006/relationships/hyperlink" Target="http://sistemagestioncalidad.ramajudicial.gov.co/ModeloCSJ/index.php?sesion=&amp;op=8&amp;sop=8.5.6&amp;id_estrutura=367&amp;id=20069.00000&amp;hr=1" TargetMode="External"/><Relationship Id="rId211" Type="http://schemas.openxmlformats.org/officeDocument/2006/relationships/hyperlink" Target="http://sistemagestioncalidad.ramajudicial.gov.co/ModeloCSJ/index.php?sesion=&amp;op=8&amp;sop=8.5.6&amp;id_estrutura=3&amp;id=19624.00000&amp;hr=1" TargetMode="External"/><Relationship Id="rId253" Type="http://schemas.openxmlformats.org/officeDocument/2006/relationships/hyperlink" Target="http://sistemagestioncalidad.ramajudicial.gov.co/ModeloCSJ/index.php?sesion=&amp;op=8&amp;sop=8.5.6&amp;id_estrutura=367&amp;id=19666.00000&amp;hr=1" TargetMode="External"/><Relationship Id="rId295" Type="http://schemas.openxmlformats.org/officeDocument/2006/relationships/hyperlink" Target="http://sistemagestioncalidad.ramajudicial.gov.co/ModeloCSJ/index.php?sesion=&amp;op=8&amp;sop=8.5.6&amp;id_estrutura=1&amp;id=19708.00000&amp;hr=1" TargetMode="External"/><Relationship Id="rId309" Type="http://schemas.openxmlformats.org/officeDocument/2006/relationships/hyperlink" Target="http://sistemagestioncalidad.ramajudicial.gov.co/ModeloCSJ/index.php?sesion=&amp;op=8&amp;sop=8.5.6&amp;id_estrutura=367&amp;id=19722.00000&amp;hr=1" TargetMode="External"/><Relationship Id="rId460" Type="http://schemas.openxmlformats.org/officeDocument/2006/relationships/hyperlink" Target="http://sistemagestioncalidad.ramajudicial.gov.co/ModeloCSJ/index.php?sesion=&amp;op=8&amp;sop=8.5.6&amp;id_estrutura=367&amp;id=19873.00000&amp;hr=1" TargetMode="External"/><Relationship Id="rId516" Type="http://schemas.openxmlformats.org/officeDocument/2006/relationships/hyperlink" Target="http://sistemagestioncalidad.ramajudicial.gov.co/ModeloCSJ/index.php?sesion=&amp;op=8&amp;sop=8.5.6&amp;id_estrutura=2&amp;id=19929.00000&amp;hr=1" TargetMode="External"/><Relationship Id="rId698" Type="http://schemas.openxmlformats.org/officeDocument/2006/relationships/printerSettings" Target="../printerSettings/printerSettings2.bin"/><Relationship Id="rId48" Type="http://schemas.openxmlformats.org/officeDocument/2006/relationships/hyperlink" Target="http://sistemagestioncalidad.ramajudicial.gov.co/ModeloCSJ/index.php?sesion=&amp;op=8&amp;sop=8.5.6&amp;id_estrutura=367&amp;id=19461.00000&amp;hr=1" TargetMode="External"/><Relationship Id="rId113" Type="http://schemas.openxmlformats.org/officeDocument/2006/relationships/hyperlink" Target="http://sistemagestioncalidad.ramajudicial.gov.co/ModeloCSJ/index.php?sesion=&amp;op=8&amp;sop=8.5.6&amp;id_estrutura=367&amp;id=19526.00000&amp;hr=1" TargetMode="External"/><Relationship Id="rId320" Type="http://schemas.openxmlformats.org/officeDocument/2006/relationships/hyperlink" Target="http://sistemagestioncalidad.ramajudicial.gov.co/ModeloCSJ/index.php?sesion=&amp;op=8&amp;sop=8.5.6&amp;id_estrutura=367&amp;id=19733.00000&amp;hr=1" TargetMode="External"/><Relationship Id="rId558" Type="http://schemas.openxmlformats.org/officeDocument/2006/relationships/hyperlink" Target="http://sistemagestioncalidad.ramajudicial.gov.co/ModeloCSJ/index.php?sesion=&amp;op=8&amp;sop=8.5.6&amp;id_estrutura=367&amp;id=19971.00000&amp;hr=1" TargetMode="External"/><Relationship Id="rId155" Type="http://schemas.openxmlformats.org/officeDocument/2006/relationships/hyperlink" Target="http://sistemagestioncalidad.ramajudicial.gov.co/ModeloCSJ/index.php?sesion=&amp;op=8&amp;sop=8.5.6&amp;id_estrutura=1&amp;id=19568.00000&amp;hr=1" TargetMode="External"/><Relationship Id="rId197" Type="http://schemas.openxmlformats.org/officeDocument/2006/relationships/hyperlink" Target="http://sistemagestioncalidad.ramajudicial.gov.co/ModeloCSJ/index.php?sesion=&amp;op=8&amp;sop=8.5.6&amp;id_estrutura=367&amp;id=19610.00000&amp;hr=1" TargetMode="External"/><Relationship Id="rId362" Type="http://schemas.openxmlformats.org/officeDocument/2006/relationships/hyperlink" Target="http://sistemagestioncalidad.ramajudicial.gov.co/ModeloCSJ/index.php?sesion=&amp;op=8&amp;sop=8.5.6&amp;id_estrutura=367&amp;id=19775.00000&amp;hr=1" TargetMode="External"/><Relationship Id="rId418" Type="http://schemas.openxmlformats.org/officeDocument/2006/relationships/hyperlink" Target="http://sistemagestioncalidad.ramajudicial.gov.co/ModeloCSJ/index.php?sesion=&amp;op=8&amp;sop=8.5.6&amp;id_estrutura=367&amp;id=19831.00000&amp;hr=1" TargetMode="External"/><Relationship Id="rId625" Type="http://schemas.openxmlformats.org/officeDocument/2006/relationships/hyperlink" Target="http://sistemagestioncalidad.ramajudicial.gov.co/ModeloCSJ/index.php?sesion=&amp;op=8&amp;sop=8.5.6&amp;id_estrutura=367&amp;id=20038.00000&amp;hr=1" TargetMode="External"/><Relationship Id="rId222" Type="http://schemas.openxmlformats.org/officeDocument/2006/relationships/hyperlink" Target="http://sistemagestioncalidad.ramajudicial.gov.co/ModeloCSJ/index.php?sesion=&amp;op=8&amp;sop=8.5.6&amp;id_estrutura=1&amp;id=19635.00000&amp;hr=1" TargetMode="External"/><Relationship Id="rId264" Type="http://schemas.openxmlformats.org/officeDocument/2006/relationships/hyperlink" Target="http://sistemagestioncalidad.ramajudicial.gov.co/ModeloCSJ/index.php?sesion=&amp;op=8&amp;sop=8.5.6&amp;id_estrutura=367&amp;id=19677.00000&amp;hr=1" TargetMode="External"/><Relationship Id="rId471" Type="http://schemas.openxmlformats.org/officeDocument/2006/relationships/hyperlink" Target="http://sistemagestioncalidad.ramajudicial.gov.co/ModeloCSJ/index.php?sesion=&amp;op=8&amp;sop=8.5.6&amp;id_estrutura=367&amp;id=19884.00000&amp;hr=1" TargetMode="External"/><Relationship Id="rId667" Type="http://schemas.openxmlformats.org/officeDocument/2006/relationships/hyperlink" Target="http://sistemagestioncalidad.ramajudicial.gov.co/ModeloCSJ/index.php?sesion=&amp;op=8&amp;sop=8.5.6&amp;id_estrutura=1&amp;id=20080.00000&amp;hr=1" TargetMode="External"/><Relationship Id="rId17" Type="http://schemas.openxmlformats.org/officeDocument/2006/relationships/hyperlink" Target="http://sistemagestioncalidad.ramajudicial.gov.co/ModeloCSJ/index.php?sesion=&amp;op=8&amp;sop=8.5.6&amp;id_estrutura=1&amp;id=19430.00000&amp;hr=1" TargetMode="External"/><Relationship Id="rId59" Type="http://schemas.openxmlformats.org/officeDocument/2006/relationships/hyperlink" Target="http://sistemagestioncalidad.ramajudicial.gov.co/ModeloCSJ/index.php?sesion=&amp;op=8&amp;sop=8.5.6&amp;id_estrutura=367&amp;id=19472.00000&amp;hr=1" TargetMode="External"/><Relationship Id="rId124" Type="http://schemas.openxmlformats.org/officeDocument/2006/relationships/hyperlink" Target="http://sistemagestioncalidad.ramajudicial.gov.co/ModeloCSJ/index.php?sesion=&amp;op=8&amp;sop=8.5.6&amp;id_estrutura=1&amp;id=19537.00000&amp;hr=1" TargetMode="External"/><Relationship Id="rId527" Type="http://schemas.openxmlformats.org/officeDocument/2006/relationships/hyperlink" Target="http://sistemagestioncalidad.ramajudicial.gov.co/ModeloCSJ/index.php?sesion=&amp;op=8&amp;sop=8.5.6&amp;id_estrutura=367&amp;id=19940.00000&amp;hr=1" TargetMode="External"/><Relationship Id="rId569" Type="http://schemas.openxmlformats.org/officeDocument/2006/relationships/hyperlink" Target="http://sistemagestioncalidad.ramajudicial.gov.co/ModeloCSJ/index.php?sesion=&amp;op=8&amp;sop=8.5.6&amp;id_estrutura=367&amp;id=19982.00000&amp;hr=1" TargetMode="External"/><Relationship Id="rId70" Type="http://schemas.openxmlformats.org/officeDocument/2006/relationships/hyperlink" Target="http://sistemagestioncalidad.ramajudicial.gov.co/ModeloCSJ/index.php?sesion=&amp;op=8&amp;sop=8.5.6&amp;id_estrutura=367&amp;id=19483.00000&amp;hr=1" TargetMode="External"/><Relationship Id="rId166" Type="http://schemas.openxmlformats.org/officeDocument/2006/relationships/hyperlink" Target="http://sistemagestioncalidad.ramajudicial.gov.co/ModeloCSJ/index.php?sesion=&amp;op=8&amp;sop=8.5.6&amp;id_estrutura=367&amp;id=19579.00000&amp;hr=1" TargetMode="External"/><Relationship Id="rId331" Type="http://schemas.openxmlformats.org/officeDocument/2006/relationships/hyperlink" Target="http://sistemagestioncalidad.ramajudicial.gov.co/ModeloCSJ/index.php?sesion=&amp;op=8&amp;sop=8.5.6&amp;id_estrutura=367&amp;id=19744.00000&amp;hr=1" TargetMode="External"/><Relationship Id="rId373" Type="http://schemas.openxmlformats.org/officeDocument/2006/relationships/hyperlink" Target="http://sistemagestioncalidad.ramajudicial.gov.co/ModeloCSJ/index.php?sesion=&amp;op=8&amp;sop=8.5.6&amp;id_estrutura=2&amp;id=19786.00000&amp;hr=1" TargetMode="External"/><Relationship Id="rId429" Type="http://schemas.openxmlformats.org/officeDocument/2006/relationships/hyperlink" Target="http://sistemagestioncalidad.ramajudicial.gov.co/ModeloCSJ/index.php?sesion=&amp;op=8&amp;sop=8.5.6&amp;id_estrutura=1&amp;id=19842.00000&amp;hr=1" TargetMode="External"/><Relationship Id="rId580" Type="http://schemas.openxmlformats.org/officeDocument/2006/relationships/hyperlink" Target="http://sistemagestioncalidad.ramajudicial.gov.co/ModeloCSJ/index.php?sesion=&amp;op=8&amp;sop=8.5.6&amp;id_estrutura=367&amp;id=19993.00000&amp;hr=1" TargetMode="External"/><Relationship Id="rId636" Type="http://schemas.openxmlformats.org/officeDocument/2006/relationships/hyperlink" Target="http://sistemagestioncalidad.ramajudicial.gov.co/ModeloCSJ/index.php?sesion=&amp;op=8&amp;sop=8.5.6&amp;id_estrutura=1&amp;id=20049.00000&amp;hr=1" TargetMode="External"/><Relationship Id="rId1" Type="http://schemas.openxmlformats.org/officeDocument/2006/relationships/hyperlink" Target="http://sistemagestioncalidad.ramajudicial.gov.co/ModeloCSJ/index.php?sesion=&amp;op=8&amp;sop=8.5.6&amp;id_estructura=367&amp;id=19414.00000&amp;hr=1" TargetMode="External"/><Relationship Id="rId233" Type="http://schemas.openxmlformats.org/officeDocument/2006/relationships/hyperlink" Target="http://sistemagestioncalidad.ramajudicial.gov.co/ModeloCSJ/index.php?sesion=&amp;op=8&amp;sop=8.5.6&amp;id_estrutura=2&amp;id=19646.00000&amp;hr=1" TargetMode="External"/><Relationship Id="rId440" Type="http://schemas.openxmlformats.org/officeDocument/2006/relationships/hyperlink" Target="http://sistemagestioncalidad.ramajudicial.gov.co/ModeloCSJ/index.php?sesion=&amp;op=8&amp;sop=8.5.6&amp;id_estrutura=1&amp;id=19853.00000&amp;hr=1" TargetMode="External"/><Relationship Id="rId678" Type="http://schemas.openxmlformats.org/officeDocument/2006/relationships/hyperlink" Target="http://sistemagestioncalidad.ramajudicial.gov.co/ModeloCSJ/index.php?sesion=&amp;op=8&amp;sop=8.5.6&amp;id_estrutura=1&amp;id=20091.00000&amp;hr=1" TargetMode="External"/><Relationship Id="rId28" Type="http://schemas.openxmlformats.org/officeDocument/2006/relationships/hyperlink" Target="http://sistemagestioncalidad.ramajudicial.gov.co/ModeloCSJ/index.php?sesion=&amp;op=8&amp;sop=8.5.6&amp;id_estrutura=367&amp;id=19441.00000&amp;hr=1" TargetMode="External"/><Relationship Id="rId275" Type="http://schemas.openxmlformats.org/officeDocument/2006/relationships/hyperlink" Target="http://sistemagestioncalidad.ramajudicial.gov.co/ModeloCSJ/index.php?sesion=&amp;op=8&amp;sop=8.5.6&amp;id_estrutura=367&amp;id=19688.00000&amp;hr=1" TargetMode="External"/><Relationship Id="rId300" Type="http://schemas.openxmlformats.org/officeDocument/2006/relationships/hyperlink" Target="http://sistemagestioncalidad.ramajudicial.gov.co/ModeloCSJ/index.php?sesion=&amp;op=8&amp;sop=8.5.6&amp;id_estrutura=2&amp;id=19713.00000&amp;hr=1" TargetMode="External"/><Relationship Id="rId482" Type="http://schemas.openxmlformats.org/officeDocument/2006/relationships/hyperlink" Target="http://sistemagestioncalidad.ramajudicial.gov.co/ModeloCSJ/index.php?sesion=&amp;op=8&amp;sop=8.5.6&amp;id_estrutura=2&amp;id=19895.00000&amp;hr=1" TargetMode="External"/><Relationship Id="rId538" Type="http://schemas.openxmlformats.org/officeDocument/2006/relationships/hyperlink" Target="http://sistemagestioncalidad.ramajudicial.gov.co/ModeloCSJ/index.php?sesion=&amp;op=8&amp;sop=8.5.6&amp;id_estrutura=1&amp;id=19951.00000&amp;hr=1" TargetMode="External"/><Relationship Id="rId81" Type="http://schemas.openxmlformats.org/officeDocument/2006/relationships/hyperlink" Target="http://sistemagestioncalidad.ramajudicial.gov.co/ModeloCSJ/index.php?sesion=&amp;op=8&amp;sop=8.5.6&amp;id_estrutura=1&amp;id=19494.00000&amp;hr=1" TargetMode="External"/><Relationship Id="rId135" Type="http://schemas.openxmlformats.org/officeDocument/2006/relationships/hyperlink" Target="http://sistemagestioncalidad.ramajudicial.gov.co/ModeloCSJ/index.php?sesion=&amp;op=8&amp;sop=8.5.6&amp;id_estrutura=367&amp;id=19548.00000&amp;hr=1" TargetMode="External"/><Relationship Id="rId177" Type="http://schemas.openxmlformats.org/officeDocument/2006/relationships/hyperlink" Target="http://sistemagestioncalidad.ramajudicial.gov.co/ModeloCSJ/index.php?sesion=&amp;op=8&amp;sop=8.5.6&amp;id_estrutura=2&amp;id=19590.00000&amp;hr=1" TargetMode="External"/><Relationship Id="rId342" Type="http://schemas.openxmlformats.org/officeDocument/2006/relationships/hyperlink" Target="http://sistemagestioncalidad.ramajudicial.gov.co/ModeloCSJ/index.php?sesion=&amp;op=8&amp;sop=8.5.6&amp;id_estrutura=1&amp;id=19755.00000&amp;hr=1" TargetMode="External"/><Relationship Id="rId384" Type="http://schemas.openxmlformats.org/officeDocument/2006/relationships/hyperlink" Target="http://sistemagestioncalidad.ramajudicial.gov.co/ModeloCSJ/index.php?sesion=&amp;op=8&amp;sop=8.5.6&amp;id_estrutura=1&amp;id=19797.00000&amp;hr=1" TargetMode="External"/><Relationship Id="rId591" Type="http://schemas.openxmlformats.org/officeDocument/2006/relationships/hyperlink" Target="http://sistemagestioncalidad.ramajudicial.gov.co/ModeloCSJ/index.php?sesion=&amp;op=8&amp;sop=8.5.6&amp;id_estrutura=1&amp;id=20004.00000&amp;hr=1" TargetMode="External"/><Relationship Id="rId605" Type="http://schemas.openxmlformats.org/officeDocument/2006/relationships/hyperlink" Target="http://sistemagestioncalidad.ramajudicial.gov.co/ModeloCSJ/index.php?sesion=&amp;op=8&amp;sop=8.5.6&amp;id_estrutura=1&amp;id=20018.00000&amp;hr=1" TargetMode="External"/><Relationship Id="rId202" Type="http://schemas.openxmlformats.org/officeDocument/2006/relationships/hyperlink" Target="http://sistemagestioncalidad.ramajudicial.gov.co/ModeloCSJ/index.php?sesion=&amp;op=8&amp;sop=8.5.6&amp;id_estrutura=367&amp;id=19615.00000&amp;hr=1" TargetMode="External"/><Relationship Id="rId244" Type="http://schemas.openxmlformats.org/officeDocument/2006/relationships/hyperlink" Target="http://sistemagestioncalidad.ramajudicial.gov.co/ModeloCSJ/index.php?sesion=&amp;op=8&amp;sop=8.5.6&amp;id_estrutura=367&amp;id=19657.00000&amp;hr=1" TargetMode="External"/><Relationship Id="rId647" Type="http://schemas.openxmlformats.org/officeDocument/2006/relationships/hyperlink" Target="http://sistemagestioncalidad.ramajudicial.gov.co/ModeloCSJ/index.php?sesion=&amp;op=8&amp;sop=8.5.6&amp;id_estrutura=367&amp;id=20060.00000&amp;hr=1" TargetMode="External"/><Relationship Id="rId689" Type="http://schemas.openxmlformats.org/officeDocument/2006/relationships/hyperlink" Target="http://sistemagestioncalidad.ramajudicial.gov.co/ModeloCSJ/index.php?sesion=&amp;op=8&amp;sop=8.5.6&amp;id_estrutura=367&amp;id=20102.00000&amp;hr=1" TargetMode="External"/><Relationship Id="rId39" Type="http://schemas.openxmlformats.org/officeDocument/2006/relationships/hyperlink" Target="http://sistemagestioncalidad.ramajudicial.gov.co/ModeloCSJ/index.php?sesion=&amp;op=8&amp;sop=8.5.6&amp;id_estrutura=367&amp;id=19452.00000&amp;hr=1" TargetMode="External"/><Relationship Id="rId286" Type="http://schemas.openxmlformats.org/officeDocument/2006/relationships/hyperlink" Target="http://sistemagestioncalidad.ramajudicial.gov.co/ModeloCSJ/index.php?sesion=&amp;op=8&amp;sop=8.5.6&amp;id_estrutura=367&amp;id=19699.00000&amp;hr=1" TargetMode="External"/><Relationship Id="rId451" Type="http://schemas.openxmlformats.org/officeDocument/2006/relationships/hyperlink" Target="http://sistemagestioncalidad.ramajudicial.gov.co/ModeloCSJ/index.php?sesion=&amp;op=8&amp;sop=8.5.6&amp;id_estrutura=367&amp;id=19864.00000&amp;hr=1" TargetMode="External"/><Relationship Id="rId493" Type="http://schemas.openxmlformats.org/officeDocument/2006/relationships/hyperlink" Target="http://sistemagestioncalidad.ramajudicial.gov.co/ModeloCSJ/index.php?sesion=&amp;op=8&amp;sop=8.5.6&amp;id_estrutura=1&amp;id=19906.00000&amp;hr=1" TargetMode="External"/><Relationship Id="rId507" Type="http://schemas.openxmlformats.org/officeDocument/2006/relationships/hyperlink" Target="http://sistemagestioncalidad.ramajudicial.gov.co/ModeloCSJ/index.php?sesion=&amp;op=8&amp;sop=8.5.6&amp;id_estrutura=1&amp;id=19920.00000&amp;hr=1" TargetMode="External"/><Relationship Id="rId549" Type="http://schemas.openxmlformats.org/officeDocument/2006/relationships/hyperlink" Target="http://sistemagestioncalidad.ramajudicial.gov.co/ModeloCSJ/index.php?sesion=&amp;op=8&amp;sop=8.5.6&amp;id_estrutura=1&amp;id=19962.00000&amp;hr=1" TargetMode="External"/><Relationship Id="rId50" Type="http://schemas.openxmlformats.org/officeDocument/2006/relationships/hyperlink" Target="http://sistemagestioncalidad.ramajudicial.gov.co/ModeloCSJ/index.php?sesion=&amp;op=8&amp;sop=8.5.6&amp;id_estrutura=367&amp;id=19463.00000&amp;hr=1" TargetMode="External"/><Relationship Id="rId104" Type="http://schemas.openxmlformats.org/officeDocument/2006/relationships/hyperlink" Target="http://sistemagestioncalidad.ramajudicial.gov.co/ModeloCSJ/index.php?sesion=&amp;op=8&amp;sop=8.5.6&amp;id_estrutura=367&amp;id=19517.00000&amp;hr=1" TargetMode="External"/><Relationship Id="rId146" Type="http://schemas.openxmlformats.org/officeDocument/2006/relationships/hyperlink" Target="http://sistemagestioncalidad.ramajudicial.gov.co/ModeloCSJ/index.php?sesion=&amp;op=8&amp;sop=8.5.6&amp;id_estrutura=1&amp;id=19559.00000&amp;hr=1" TargetMode="External"/><Relationship Id="rId188" Type="http://schemas.openxmlformats.org/officeDocument/2006/relationships/hyperlink" Target="http://sistemagestioncalidad.ramajudicial.gov.co/ModeloCSJ/index.php?sesion=&amp;op=8&amp;sop=8.5.6&amp;id_estrutura=2&amp;id=19601.00000&amp;hr=1" TargetMode="External"/><Relationship Id="rId311" Type="http://schemas.openxmlformats.org/officeDocument/2006/relationships/hyperlink" Target="http://sistemagestioncalidad.ramajudicial.gov.co/ModeloCSJ/index.php?sesion=&amp;op=8&amp;sop=8.5.6&amp;id_estrutura=367&amp;id=19724.00000&amp;hr=1" TargetMode="External"/><Relationship Id="rId353" Type="http://schemas.openxmlformats.org/officeDocument/2006/relationships/hyperlink" Target="http://sistemagestioncalidad.ramajudicial.gov.co/ModeloCSJ/index.php?sesion=&amp;op=8&amp;sop=8.5.6&amp;id_estrutura=1&amp;id=19766.00000&amp;hr=1" TargetMode="External"/><Relationship Id="rId395" Type="http://schemas.openxmlformats.org/officeDocument/2006/relationships/hyperlink" Target="http://sistemagestioncalidad.ramajudicial.gov.co/ModeloCSJ/index.php?sesion=&amp;op=8&amp;sop=8.5.6&amp;id_estrutura=367&amp;id=19808.00000&amp;hr=1" TargetMode="External"/><Relationship Id="rId409" Type="http://schemas.openxmlformats.org/officeDocument/2006/relationships/hyperlink" Target="http://sistemagestioncalidad.ramajudicial.gov.co/ModeloCSJ/index.php?sesion=&amp;op=8&amp;sop=8.5.6&amp;id_estrutura=367&amp;id=19822.00000&amp;hr=1" TargetMode="External"/><Relationship Id="rId560" Type="http://schemas.openxmlformats.org/officeDocument/2006/relationships/hyperlink" Target="http://sistemagestioncalidad.ramajudicial.gov.co/ModeloCSJ/index.php?sesion=&amp;op=8&amp;sop=8.5.6&amp;id_estrutura=367&amp;id=19973.00000&amp;hr=1" TargetMode="External"/><Relationship Id="rId92" Type="http://schemas.openxmlformats.org/officeDocument/2006/relationships/hyperlink" Target="http://sistemagestioncalidad.ramajudicial.gov.co/ModeloCSJ/index.php?sesion=&amp;op=8&amp;sop=8.5.6&amp;id_estrutura=1&amp;id=19505.00000&amp;hr=1" TargetMode="External"/><Relationship Id="rId213" Type="http://schemas.openxmlformats.org/officeDocument/2006/relationships/hyperlink" Target="http://sistemagestioncalidad.ramajudicial.gov.co/ModeloCSJ/index.php?sesion=&amp;op=8&amp;sop=8.5.6&amp;id_estrutura=367&amp;id=19626.00000&amp;hr=1" TargetMode="External"/><Relationship Id="rId420" Type="http://schemas.openxmlformats.org/officeDocument/2006/relationships/hyperlink" Target="http://sistemagestioncalidad.ramajudicial.gov.co/ModeloCSJ/index.php?sesion=&amp;op=8&amp;sop=8.5.6&amp;id_estrutura=3&amp;id=19833.00000&amp;hr=1" TargetMode="External"/><Relationship Id="rId616" Type="http://schemas.openxmlformats.org/officeDocument/2006/relationships/hyperlink" Target="http://sistemagestioncalidad.ramajudicial.gov.co/ModeloCSJ/index.php?sesion=&amp;op=8&amp;sop=8.5.6&amp;id_estrutura=1&amp;id=20029.00000&amp;hr=1" TargetMode="External"/><Relationship Id="rId658" Type="http://schemas.openxmlformats.org/officeDocument/2006/relationships/hyperlink" Target="http://sistemagestioncalidad.ramajudicial.gov.co/ModeloCSJ/index.php?sesion=&amp;op=8&amp;sop=8.5.6&amp;id_estrutura=2&amp;id=20071.00000&amp;hr=1" TargetMode="External"/><Relationship Id="rId255" Type="http://schemas.openxmlformats.org/officeDocument/2006/relationships/hyperlink" Target="http://sistemagestioncalidad.ramajudicial.gov.co/ModeloCSJ/index.php?sesion=&amp;op=8&amp;sop=8.5.6&amp;id_estrutura=367&amp;id=19668.00000&amp;hr=1" TargetMode="External"/><Relationship Id="rId297" Type="http://schemas.openxmlformats.org/officeDocument/2006/relationships/hyperlink" Target="http://sistemagestioncalidad.ramajudicial.gov.co/ModeloCSJ/index.php?sesion=&amp;op=8&amp;sop=8.5.6&amp;id_estrutura=1&amp;id=19710.00000&amp;hr=1" TargetMode="External"/><Relationship Id="rId462" Type="http://schemas.openxmlformats.org/officeDocument/2006/relationships/hyperlink" Target="http://sistemagestioncalidad.ramajudicial.gov.co/ModeloCSJ/index.php?sesion=&amp;op=8&amp;sop=8.5.6&amp;id_estrutura=1&amp;id=19875.00000&amp;hr=1" TargetMode="External"/><Relationship Id="rId518" Type="http://schemas.openxmlformats.org/officeDocument/2006/relationships/hyperlink" Target="http://sistemagestioncalidad.ramajudicial.gov.co/ModeloCSJ/index.php?sesion=&amp;op=8&amp;sop=8.5.6&amp;id_estrutura=1&amp;id=19931.00000&amp;hr=1" TargetMode="External"/><Relationship Id="rId115" Type="http://schemas.openxmlformats.org/officeDocument/2006/relationships/hyperlink" Target="http://sistemagestioncalidad.ramajudicial.gov.co/ModeloCSJ/index.php?sesion=&amp;op=8&amp;sop=8.5.6&amp;id_estrutura=367&amp;id=19528.00000&amp;hr=1" TargetMode="External"/><Relationship Id="rId157" Type="http://schemas.openxmlformats.org/officeDocument/2006/relationships/hyperlink" Target="http://sistemagestioncalidad.ramajudicial.gov.co/ModeloCSJ/index.php?sesion=&amp;op=8&amp;sop=8.5.6&amp;id_estrutura=367&amp;id=19570.00000&amp;hr=1" TargetMode="External"/><Relationship Id="rId322" Type="http://schemas.openxmlformats.org/officeDocument/2006/relationships/hyperlink" Target="http://sistemagestioncalidad.ramajudicial.gov.co/ModeloCSJ/index.php?sesion=&amp;op=8&amp;sop=8.5.6&amp;id_estrutura=1&amp;id=19735.00000&amp;hr=1" TargetMode="External"/><Relationship Id="rId364" Type="http://schemas.openxmlformats.org/officeDocument/2006/relationships/hyperlink" Target="http://sistemagestioncalidad.ramajudicial.gov.co/ModeloCSJ/index.php?sesion=&amp;op=8&amp;sop=8.5.6&amp;id_estrutura=367&amp;id=19777.00000&amp;hr=1" TargetMode="External"/><Relationship Id="rId61" Type="http://schemas.openxmlformats.org/officeDocument/2006/relationships/hyperlink" Target="http://sistemagestioncalidad.ramajudicial.gov.co/ModeloCSJ/index.php?sesion=&amp;op=8&amp;sop=8.5.6&amp;id_estrutura=1&amp;id=19474.00000&amp;hr=1" TargetMode="External"/><Relationship Id="rId199" Type="http://schemas.openxmlformats.org/officeDocument/2006/relationships/hyperlink" Target="http://sistemagestioncalidad.ramajudicial.gov.co/ModeloCSJ/index.php?sesion=&amp;op=8&amp;sop=8.5.6&amp;id_estrutura=1&amp;id=19612.00000&amp;hr=1" TargetMode="External"/><Relationship Id="rId571" Type="http://schemas.openxmlformats.org/officeDocument/2006/relationships/hyperlink" Target="http://sistemagestioncalidad.ramajudicial.gov.co/ModeloCSJ/index.php?sesion=&amp;op=8&amp;sop=8.5.6&amp;id_estrutura=1&amp;id=19984.00000&amp;hr=1" TargetMode="External"/><Relationship Id="rId627" Type="http://schemas.openxmlformats.org/officeDocument/2006/relationships/hyperlink" Target="http://sistemagestioncalidad.ramajudicial.gov.co/ModeloCSJ/index.php?sesion=&amp;op=8&amp;sop=8.5.6&amp;id_estrutura=1&amp;id=20040.00000&amp;hr=1" TargetMode="External"/><Relationship Id="rId669" Type="http://schemas.openxmlformats.org/officeDocument/2006/relationships/hyperlink" Target="http://sistemagestioncalidad.ramajudicial.gov.co/ModeloCSJ/index.php?sesion=&amp;op=8&amp;sop=8.5.6&amp;id_estrutura=1&amp;id=20082.00000&amp;hr=1" TargetMode="External"/><Relationship Id="rId19" Type="http://schemas.openxmlformats.org/officeDocument/2006/relationships/hyperlink" Target="http://sistemagestioncalidad.ramajudicial.gov.co/ModeloCSJ/index.php?sesion=&amp;op=8&amp;sop=8.5.6&amp;id_estrutura=1&amp;id=19432.00000&amp;hr=1" TargetMode="External"/><Relationship Id="rId224" Type="http://schemas.openxmlformats.org/officeDocument/2006/relationships/hyperlink" Target="http://sistemagestioncalidad.ramajudicial.gov.co/ModeloCSJ/index.php?sesion=&amp;op=8&amp;sop=8.5.6&amp;id_estrutura=1&amp;id=19637.00000&amp;hr=1" TargetMode="External"/><Relationship Id="rId266" Type="http://schemas.openxmlformats.org/officeDocument/2006/relationships/hyperlink" Target="http://sistemagestioncalidad.ramajudicial.gov.co/ModeloCSJ/index.php?sesion=&amp;op=8&amp;sop=8.5.6&amp;id_estrutura=1&amp;id=19679.00000&amp;hr=1" TargetMode="External"/><Relationship Id="rId431" Type="http://schemas.openxmlformats.org/officeDocument/2006/relationships/hyperlink" Target="http://sistemagestioncalidad.ramajudicial.gov.co/ModeloCSJ/index.php?sesion=&amp;op=8&amp;sop=8.5.6&amp;id_estrutura=367&amp;id=19844.00000&amp;hr=1" TargetMode="External"/><Relationship Id="rId473" Type="http://schemas.openxmlformats.org/officeDocument/2006/relationships/hyperlink" Target="http://sistemagestioncalidad.ramajudicial.gov.co/ModeloCSJ/index.php?sesion=&amp;op=8&amp;sop=8.5.6&amp;id_estrutura=367&amp;id=19886.00000&amp;hr=1" TargetMode="External"/><Relationship Id="rId529" Type="http://schemas.openxmlformats.org/officeDocument/2006/relationships/hyperlink" Target="http://sistemagestioncalidad.ramajudicial.gov.co/ModeloCSJ/index.php?sesion=&amp;op=8&amp;sop=8.5.6&amp;id_estrutura=367&amp;id=19942.00000&amp;hr=1" TargetMode="External"/><Relationship Id="rId680" Type="http://schemas.openxmlformats.org/officeDocument/2006/relationships/hyperlink" Target="http://sistemagestioncalidad.ramajudicial.gov.co/ModeloCSJ/index.php?sesion=&amp;op=8&amp;sop=8.5.6&amp;id_estrutura=367&amp;id=20093.00000&amp;hr=1" TargetMode="External"/><Relationship Id="rId30" Type="http://schemas.openxmlformats.org/officeDocument/2006/relationships/hyperlink" Target="http://sistemagestioncalidad.ramajudicial.gov.co/ModeloCSJ/index.php?sesion=&amp;op=8&amp;sop=8.5.6&amp;id_estrutura=2&amp;id=19443.00000&amp;hr=1" TargetMode="External"/><Relationship Id="rId126" Type="http://schemas.openxmlformats.org/officeDocument/2006/relationships/hyperlink" Target="http://sistemagestioncalidad.ramajudicial.gov.co/ModeloCSJ/index.php?sesion=&amp;op=8&amp;sop=8.5.6&amp;id_estrutura=1&amp;id=19539.00000&amp;hr=1" TargetMode="External"/><Relationship Id="rId168" Type="http://schemas.openxmlformats.org/officeDocument/2006/relationships/hyperlink" Target="http://sistemagestioncalidad.ramajudicial.gov.co/ModeloCSJ/index.php?sesion=&amp;op=8&amp;sop=8.5.6&amp;id_estrutura=367&amp;id=19581.00000&amp;hr=1" TargetMode="External"/><Relationship Id="rId333" Type="http://schemas.openxmlformats.org/officeDocument/2006/relationships/hyperlink" Target="http://sistemagestioncalidad.ramajudicial.gov.co/ModeloCSJ/index.php?sesion=&amp;op=8&amp;sop=8.5.6&amp;id_estrutura=367&amp;id=19746.00000&amp;hr=1" TargetMode="External"/><Relationship Id="rId540" Type="http://schemas.openxmlformats.org/officeDocument/2006/relationships/hyperlink" Target="http://sistemagestioncalidad.ramajudicial.gov.co/ModeloCSJ/index.php?sesion=&amp;op=8&amp;sop=8.5.6&amp;id_estrutura=367&amp;id=19953.00000&amp;hr=1" TargetMode="External"/><Relationship Id="rId72" Type="http://schemas.openxmlformats.org/officeDocument/2006/relationships/hyperlink" Target="http://sistemagestioncalidad.ramajudicial.gov.co/ModeloCSJ/index.php?sesion=&amp;op=8&amp;sop=8.5.6&amp;id_estrutura=1&amp;id=19485.00000&amp;hr=1" TargetMode="External"/><Relationship Id="rId375" Type="http://schemas.openxmlformats.org/officeDocument/2006/relationships/hyperlink" Target="http://sistemagestioncalidad.ramajudicial.gov.co/ModeloCSJ/index.php?sesion=&amp;op=8&amp;sop=8.5.6&amp;id_estrutura=367&amp;id=19788.00000&amp;hr=1" TargetMode="External"/><Relationship Id="rId582" Type="http://schemas.openxmlformats.org/officeDocument/2006/relationships/hyperlink" Target="http://sistemagestioncalidad.ramajudicial.gov.co/ModeloCSJ/index.php?sesion=&amp;op=8&amp;sop=8.5.6&amp;id_estrutura=367&amp;id=19995.00000&amp;hr=1" TargetMode="External"/><Relationship Id="rId638" Type="http://schemas.openxmlformats.org/officeDocument/2006/relationships/hyperlink" Target="http://sistemagestioncalidad.ramajudicial.gov.co/ModeloCSJ/index.php?sesion=&amp;op=8&amp;sop=8.5.6&amp;id_estrutura=367&amp;id=20051.00000&amp;hr=1" TargetMode="External"/><Relationship Id="rId3" Type="http://schemas.openxmlformats.org/officeDocument/2006/relationships/hyperlink" Target="http://sistemagestioncalidad.ramajudicial.gov.co/ModeloCSJ/index.php?sesion=&amp;op=8&amp;sop=8.5.6&amp;id_estrutura=367&amp;id=19416.00000&amp;hr=1" TargetMode="External"/><Relationship Id="rId235" Type="http://schemas.openxmlformats.org/officeDocument/2006/relationships/hyperlink" Target="http://sistemagestioncalidad.ramajudicial.gov.co/ModeloCSJ/index.php?sesion=&amp;op=8&amp;sop=8.5.6&amp;id_estrutura=367&amp;id=19648.00000&amp;hr=1" TargetMode="External"/><Relationship Id="rId277" Type="http://schemas.openxmlformats.org/officeDocument/2006/relationships/hyperlink" Target="http://sistemagestioncalidad.ramajudicial.gov.co/ModeloCSJ/index.php?sesion=&amp;op=8&amp;sop=8.5.6&amp;id_estrutura=1&amp;id=19690.00000&amp;hr=1" TargetMode="External"/><Relationship Id="rId400" Type="http://schemas.openxmlformats.org/officeDocument/2006/relationships/hyperlink" Target="http://sistemagestioncalidad.ramajudicial.gov.co/ModeloCSJ/index.php?sesion=&amp;op=8&amp;sop=8.5.6&amp;id_estrutura=1&amp;id=19813.00000&amp;hr=1" TargetMode="External"/><Relationship Id="rId442" Type="http://schemas.openxmlformats.org/officeDocument/2006/relationships/hyperlink" Target="http://sistemagestioncalidad.ramajudicial.gov.co/ModeloCSJ/index.php?sesion=&amp;op=8&amp;sop=8.5.6&amp;id_estrutura=1&amp;id=19855.00000&amp;hr=1" TargetMode="External"/><Relationship Id="rId484" Type="http://schemas.openxmlformats.org/officeDocument/2006/relationships/hyperlink" Target="http://sistemagestioncalidad.ramajudicial.gov.co/ModeloCSJ/index.php?sesion=&amp;op=8&amp;sop=8.5.6&amp;id_estrutura=367&amp;id=19897.00000&amp;hr=1" TargetMode="External"/><Relationship Id="rId137" Type="http://schemas.openxmlformats.org/officeDocument/2006/relationships/hyperlink" Target="http://sistemagestioncalidad.ramajudicial.gov.co/ModeloCSJ/index.php?sesion=&amp;op=8&amp;sop=8.5.6&amp;id_estrutura=367&amp;id=19550.00000&amp;hr=1" TargetMode="External"/><Relationship Id="rId302" Type="http://schemas.openxmlformats.org/officeDocument/2006/relationships/hyperlink" Target="http://sistemagestioncalidad.ramajudicial.gov.co/ModeloCSJ/index.php?sesion=&amp;op=8&amp;sop=8.5.6&amp;id_estrutura=3&amp;id=19715.00000&amp;hr=1" TargetMode="External"/><Relationship Id="rId344" Type="http://schemas.openxmlformats.org/officeDocument/2006/relationships/hyperlink" Target="http://sistemagestioncalidad.ramajudicial.gov.co/ModeloCSJ/index.php?sesion=&amp;op=8&amp;sop=8.5.6&amp;id_estrutura=367&amp;id=19757.00000&amp;hr=1" TargetMode="External"/><Relationship Id="rId691" Type="http://schemas.openxmlformats.org/officeDocument/2006/relationships/hyperlink" Target="http://sistemagestioncalidad.ramajudicial.gov.co/ModeloCSJ/index.php?sesion=&amp;op=8&amp;sop=8.5.6&amp;id_estrutura=2&amp;id=20104.00000&amp;hr=1" TargetMode="External"/><Relationship Id="rId41" Type="http://schemas.openxmlformats.org/officeDocument/2006/relationships/hyperlink" Target="http://sistemagestioncalidad.ramajudicial.gov.co/ModeloCSJ/index.php?sesion=&amp;op=8&amp;sop=8.5.6&amp;id_estrutura=1&amp;id=19454.00000&amp;hr=1" TargetMode="External"/><Relationship Id="rId83" Type="http://schemas.openxmlformats.org/officeDocument/2006/relationships/hyperlink" Target="http://sistemagestioncalidad.ramajudicial.gov.co/ModeloCSJ/index.php?sesion=&amp;op=8&amp;sop=8.5.6&amp;id_estrutura=1&amp;id=19496.00000&amp;hr=1" TargetMode="External"/><Relationship Id="rId179" Type="http://schemas.openxmlformats.org/officeDocument/2006/relationships/hyperlink" Target="http://sistemagestioncalidad.ramajudicial.gov.co/ModeloCSJ/index.php?sesion=&amp;op=8&amp;sop=8.5.6&amp;id_estrutura=2&amp;id=19592.00000&amp;hr=1" TargetMode="External"/><Relationship Id="rId386" Type="http://schemas.openxmlformats.org/officeDocument/2006/relationships/hyperlink" Target="http://sistemagestioncalidad.ramajudicial.gov.co/ModeloCSJ/index.php?sesion=&amp;op=8&amp;sop=8.5.6&amp;id_estrutura=1&amp;id=19799.00000&amp;hr=1" TargetMode="External"/><Relationship Id="rId551" Type="http://schemas.openxmlformats.org/officeDocument/2006/relationships/hyperlink" Target="http://sistemagestioncalidad.ramajudicial.gov.co/ModeloCSJ/index.php?sesion=&amp;op=8&amp;sop=8.5.6&amp;id_estrutura=367&amp;id=19964.00000&amp;hr=1" TargetMode="External"/><Relationship Id="rId593" Type="http://schemas.openxmlformats.org/officeDocument/2006/relationships/hyperlink" Target="http://sistemagestioncalidad.ramajudicial.gov.co/ModeloCSJ/index.php?sesion=&amp;op=8&amp;sop=8.5.6&amp;id_estrutura=367&amp;id=20006.00000&amp;hr=1" TargetMode="External"/><Relationship Id="rId607" Type="http://schemas.openxmlformats.org/officeDocument/2006/relationships/hyperlink" Target="http://sistemagestioncalidad.ramajudicial.gov.co/ModeloCSJ/index.php?sesion=&amp;op=8&amp;sop=8.5.6&amp;id_estrutura=1&amp;id=20020.00000&amp;hr=1" TargetMode="External"/><Relationship Id="rId649" Type="http://schemas.openxmlformats.org/officeDocument/2006/relationships/hyperlink" Target="http://sistemagestioncalidad.ramajudicial.gov.co/ModeloCSJ/index.php?sesion=&amp;op=8&amp;sop=8.5.6&amp;id_estrutura=1&amp;id=20062.00000&amp;hr=1" TargetMode="External"/><Relationship Id="rId190" Type="http://schemas.openxmlformats.org/officeDocument/2006/relationships/hyperlink" Target="http://sistemagestioncalidad.ramajudicial.gov.co/ModeloCSJ/index.php?sesion=&amp;op=8&amp;sop=8.5.6&amp;id_estrutura=367&amp;id=19603.00000&amp;hr=1" TargetMode="External"/><Relationship Id="rId204" Type="http://schemas.openxmlformats.org/officeDocument/2006/relationships/hyperlink" Target="http://sistemagestioncalidad.ramajudicial.gov.co/ModeloCSJ/index.php?sesion=&amp;op=8&amp;sop=8.5.6&amp;id_estrutura=1&amp;id=19617.00000&amp;hr=1" TargetMode="External"/><Relationship Id="rId246" Type="http://schemas.openxmlformats.org/officeDocument/2006/relationships/hyperlink" Target="http://sistemagestioncalidad.ramajudicial.gov.co/ModeloCSJ/index.php?sesion=&amp;op=8&amp;sop=8.5.6&amp;id_estrutura=1&amp;id=19659.00000&amp;hr=1" TargetMode="External"/><Relationship Id="rId288" Type="http://schemas.openxmlformats.org/officeDocument/2006/relationships/hyperlink" Target="http://sistemagestioncalidad.ramajudicial.gov.co/ModeloCSJ/index.php?sesion=&amp;op=8&amp;sop=8.5.6&amp;id_estrutura=367&amp;id=19701.00000&amp;hr=1" TargetMode="External"/><Relationship Id="rId411" Type="http://schemas.openxmlformats.org/officeDocument/2006/relationships/hyperlink" Target="http://sistemagestioncalidad.ramajudicial.gov.co/ModeloCSJ/index.php?sesion=&amp;op=8&amp;sop=8.5.6&amp;id_estrutura=1&amp;id=19824.00000&amp;hr=1" TargetMode="External"/><Relationship Id="rId453" Type="http://schemas.openxmlformats.org/officeDocument/2006/relationships/hyperlink" Target="http://sistemagestioncalidad.ramajudicial.gov.co/ModeloCSJ/index.php?sesion=&amp;op=8&amp;sop=8.5.6&amp;id_estrutura=367&amp;id=19866.00000&amp;hr=1" TargetMode="External"/><Relationship Id="rId509" Type="http://schemas.openxmlformats.org/officeDocument/2006/relationships/hyperlink" Target="http://sistemagestioncalidad.ramajudicial.gov.co/ModeloCSJ/index.php?sesion=&amp;op=8&amp;sop=8.5.6&amp;id_estrutura=1&amp;id=19922.00000&amp;hr=1" TargetMode="External"/><Relationship Id="rId660" Type="http://schemas.openxmlformats.org/officeDocument/2006/relationships/hyperlink" Target="http://sistemagestioncalidad.ramajudicial.gov.co/ModeloCSJ/index.php?sesion=&amp;op=8&amp;sop=8.5.6&amp;id_estrutura=1&amp;id=20073.00000&amp;hr=1" TargetMode="External"/><Relationship Id="rId106" Type="http://schemas.openxmlformats.org/officeDocument/2006/relationships/hyperlink" Target="http://sistemagestioncalidad.ramajudicial.gov.co/ModeloCSJ/index.php?sesion=&amp;op=8&amp;sop=8.5.6&amp;id_estrutura=1&amp;id=19519.00000&amp;hr=1" TargetMode="External"/><Relationship Id="rId313" Type="http://schemas.openxmlformats.org/officeDocument/2006/relationships/hyperlink" Target="http://sistemagestioncalidad.ramajudicial.gov.co/ModeloCSJ/index.php?sesion=&amp;op=8&amp;sop=8.5.6&amp;id_estrutura=367&amp;id=19726.00000&amp;hr=1" TargetMode="External"/><Relationship Id="rId495" Type="http://schemas.openxmlformats.org/officeDocument/2006/relationships/hyperlink" Target="http://sistemagestioncalidad.ramajudicial.gov.co/ModeloCSJ/index.php?sesion=&amp;op=8&amp;sop=8.5.6&amp;id_estrutura=367&amp;id=19908.00000&amp;hr=1" TargetMode="External"/><Relationship Id="rId10" Type="http://schemas.openxmlformats.org/officeDocument/2006/relationships/hyperlink" Target="http://sistemagestioncalidad.ramajudicial.gov.co/ModeloCSJ/index.php?sesion=&amp;op=8&amp;sop=8.5.6&amp;id_estrutura=367&amp;id=19423.00000&amp;hr=1" TargetMode="External"/><Relationship Id="rId52" Type="http://schemas.openxmlformats.org/officeDocument/2006/relationships/hyperlink" Target="http://sistemagestioncalidad.ramajudicial.gov.co/ModeloCSJ/index.php?sesion=&amp;op=8&amp;sop=8.5.6&amp;id_estrutura=1&amp;id=19465.00000&amp;hr=1" TargetMode="External"/><Relationship Id="rId94" Type="http://schemas.openxmlformats.org/officeDocument/2006/relationships/hyperlink" Target="http://sistemagestioncalidad.ramajudicial.gov.co/ModeloCSJ/index.php?sesion=&amp;op=8&amp;sop=8.5.6&amp;id_estrutura=1&amp;id=19507.00000&amp;hr=1" TargetMode="External"/><Relationship Id="rId148" Type="http://schemas.openxmlformats.org/officeDocument/2006/relationships/hyperlink" Target="http://sistemagestioncalidad.ramajudicial.gov.co/ModeloCSJ/index.php?sesion=&amp;op=8&amp;sop=8.5.6&amp;id_estrutura=1&amp;id=19561.00000&amp;hr=1" TargetMode="External"/><Relationship Id="rId355" Type="http://schemas.openxmlformats.org/officeDocument/2006/relationships/hyperlink" Target="http://sistemagestioncalidad.ramajudicial.gov.co/ModeloCSJ/index.php?sesion=&amp;op=8&amp;sop=8.5.6&amp;id_estrutura=2&amp;id=19768.00000&amp;hr=1" TargetMode="External"/><Relationship Id="rId397" Type="http://schemas.openxmlformats.org/officeDocument/2006/relationships/hyperlink" Target="http://sistemagestioncalidad.ramajudicial.gov.co/ModeloCSJ/index.php?sesion=&amp;op=8&amp;sop=8.5.6&amp;id_estrutura=367&amp;id=19810.00000&amp;hr=1" TargetMode="External"/><Relationship Id="rId520" Type="http://schemas.openxmlformats.org/officeDocument/2006/relationships/hyperlink" Target="http://sistemagestioncalidad.ramajudicial.gov.co/ModeloCSJ/index.php?sesion=&amp;op=8&amp;sop=8.5.6&amp;id_estrutura=367&amp;id=19933.00000&amp;hr=1" TargetMode="External"/><Relationship Id="rId562" Type="http://schemas.openxmlformats.org/officeDocument/2006/relationships/hyperlink" Target="http://sistemagestioncalidad.ramajudicial.gov.co/ModeloCSJ/index.php?sesion=&amp;op=8&amp;sop=8.5.6&amp;id_estrutura=1&amp;id=19975.00000&amp;hr=1" TargetMode="External"/><Relationship Id="rId618" Type="http://schemas.openxmlformats.org/officeDocument/2006/relationships/hyperlink" Target="http://sistemagestioncalidad.ramajudicial.gov.co/ModeloCSJ/index.php?sesion=&amp;op=8&amp;sop=8.5.6&amp;id_estrutura=367&amp;id=20031.00000&amp;hr=1" TargetMode="External"/><Relationship Id="rId215" Type="http://schemas.openxmlformats.org/officeDocument/2006/relationships/hyperlink" Target="http://sistemagestioncalidad.ramajudicial.gov.co/ModeloCSJ/index.php?sesion=&amp;op=8&amp;sop=8.5.6&amp;id_estrutura=2&amp;id=19628.00000&amp;hr=1" TargetMode="External"/><Relationship Id="rId257" Type="http://schemas.openxmlformats.org/officeDocument/2006/relationships/hyperlink" Target="http://sistemagestioncalidad.ramajudicial.gov.co/ModeloCSJ/index.php?sesion=&amp;op=8&amp;sop=8.5.6&amp;id_estrutura=1&amp;id=19670.00000&amp;hr=1" TargetMode="External"/><Relationship Id="rId422" Type="http://schemas.openxmlformats.org/officeDocument/2006/relationships/hyperlink" Target="http://sistemagestioncalidad.ramajudicial.gov.co/ModeloCSJ/index.php?sesion=&amp;op=8&amp;sop=8.5.6&amp;id_estrutura=367&amp;id=19835.00000&amp;hr=1" TargetMode="External"/><Relationship Id="rId464" Type="http://schemas.openxmlformats.org/officeDocument/2006/relationships/hyperlink" Target="http://sistemagestioncalidad.ramajudicial.gov.co/ModeloCSJ/index.php?sesion=&amp;op=8&amp;sop=8.5.6&amp;id_estrutura=1&amp;id=19877.00000&amp;hr=1" TargetMode="External"/><Relationship Id="rId299" Type="http://schemas.openxmlformats.org/officeDocument/2006/relationships/hyperlink" Target="http://sistemagestioncalidad.ramajudicial.gov.co/ModeloCSJ/index.php?sesion=&amp;op=8&amp;sop=8.5.6&amp;id_estrutura=1&amp;id=19712.00000&amp;hr=1" TargetMode="External"/><Relationship Id="rId63" Type="http://schemas.openxmlformats.org/officeDocument/2006/relationships/hyperlink" Target="http://sistemagestioncalidad.ramajudicial.gov.co/ModeloCSJ/index.php?sesion=&amp;op=8&amp;sop=8.5.6&amp;id_estrutura=367&amp;id=19476.00000&amp;hr=1" TargetMode="External"/><Relationship Id="rId159" Type="http://schemas.openxmlformats.org/officeDocument/2006/relationships/hyperlink" Target="http://sistemagestioncalidad.ramajudicial.gov.co/ModeloCSJ/index.php?sesion=&amp;op=8&amp;sop=8.5.6&amp;id_estrutura=367&amp;id=19572.00000&amp;hr=1" TargetMode="External"/><Relationship Id="rId366" Type="http://schemas.openxmlformats.org/officeDocument/2006/relationships/hyperlink" Target="http://sistemagestioncalidad.ramajudicial.gov.co/ModeloCSJ/index.php?sesion=&amp;op=8&amp;sop=8.5.6&amp;id_estrutura=1&amp;id=19779.00000&amp;hr=1" TargetMode="External"/><Relationship Id="rId573" Type="http://schemas.openxmlformats.org/officeDocument/2006/relationships/hyperlink" Target="http://sistemagestioncalidad.ramajudicial.gov.co/ModeloCSJ/index.php?sesion=&amp;op=8&amp;sop=8.5.6&amp;id_estrutura=367&amp;id=19986.00000&amp;hr=1" TargetMode="External"/><Relationship Id="rId226" Type="http://schemas.openxmlformats.org/officeDocument/2006/relationships/hyperlink" Target="http://sistemagestioncalidad.ramajudicial.gov.co/ModeloCSJ/index.php?sesion=&amp;op=8&amp;sop=8.5.6&amp;id_estrutura=367&amp;id=19639.00000&amp;hr=1" TargetMode="External"/><Relationship Id="rId433" Type="http://schemas.openxmlformats.org/officeDocument/2006/relationships/hyperlink" Target="http://sistemagestioncalidad.ramajudicial.gov.co/ModeloCSJ/index.php?sesion=&amp;op=8&amp;sop=8.5.6&amp;id_estrutura=1&amp;id=19846.00000&amp;hr=1" TargetMode="External"/><Relationship Id="rId640" Type="http://schemas.openxmlformats.org/officeDocument/2006/relationships/hyperlink" Target="http://sistemagestioncalidad.ramajudicial.gov.co/ModeloCSJ/index.php?sesion=&amp;op=8&amp;sop=8.5.6&amp;id_estrutura=367&amp;id=20053.00000&amp;hr=1" TargetMode="External"/><Relationship Id="rId74" Type="http://schemas.openxmlformats.org/officeDocument/2006/relationships/hyperlink" Target="http://sistemagestioncalidad.ramajudicial.gov.co/ModeloCSJ/index.php?sesion=&amp;op=8&amp;sop=8.5.6&amp;id_estrutura=367&amp;id=19487.00000&amp;hr=1" TargetMode="External"/><Relationship Id="rId377" Type="http://schemas.openxmlformats.org/officeDocument/2006/relationships/hyperlink" Target="http://sistemagestioncalidad.ramajudicial.gov.co/ModeloCSJ/index.php?sesion=&amp;op=8&amp;sop=8.5.6&amp;id_estrutura=367&amp;id=19790.00000&amp;hr=1" TargetMode="External"/><Relationship Id="rId500" Type="http://schemas.openxmlformats.org/officeDocument/2006/relationships/hyperlink" Target="http://sistemagestioncalidad.ramajudicial.gov.co/ModeloCSJ/index.php?sesion=&amp;op=8&amp;sop=8.5.6&amp;id_estrutura=1&amp;id=19913.00000&amp;hr=1" TargetMode="External"/><Relationship Id="rId584" Type="http://schemas.openxmlformats.org/officeDocument/2006/relationships/hyperlink" Target="http://sistemagestioncalidad.ramajudicial.gov.co/ModeloCSJ/index.php?sesion=&amp;op=8&amp;sop=8.5.6&amp;id_estrutura=1&amp;id=19997.00000&amp;hr=1" TargetMode="External"/><Relationship Id="rId5" Type="http://schemas.openxmlformats.org/officeDocument/2006/relationships/hyperlink" Target="http://sistemagestioncalidad.ramajudicial.gov.co/ModeloCSJ/index.php?sesion=&amp;op=8&amp;sop=8.5.6&amp;id_estrutura=367&amp;id=19418.00000&amp;hr=1" TargetMode="External"/><Relationship Id="rId237" Type="http://schemas.openxmlformats.org/officeDocument/2006/relationships/hyperlink" Target="http://sistemagestioncalidad.ramajudicial.gov.co/ModeloCSJ/index.php?sesion=&amp;op=8&amp;sop=8.5.6&amp;id_estrutura=367&amp;id=19650.00000&amp;hr=1" TargetMode="External"/><Relationship Id="rId444" Type="http://schemas.openxmlformats.org/officeDocument/2006/relationships/hyperlink" Target="http://sistemagestioncalidad.ramajudicial.gov.co/ModeloCSJ/index.php?sesion=&amp;op=8&amp;sop=8.5.6&amp;id_estrutura=367&amp;id=19857.00000&amp;hr=1" TargetMode="External"/><Relationship Id="rId651" Type="http://schemas.openxmlformats.org/officeDocument/2006/relationships/hyperlink" Target="http://sistemagestioncalidad.ramajudicial.gov.co/ModeloCSJ/index.php?sesion=&amp;op=8&amp;sop=8.5.6&amp;id_estrutura=367&amp;id=20064.00000&amp;hr=1" TargetMode="External"/><Relationship Id="rId290" Type="http://schemas.openxmlformats.org/officeDocument/2006/relationships/hyperlink" Target="http://sistemagestioncalidad.ramajudicial.gov.co/ModeloCSJ/index.php?sesion=&amp;op=8&amp;sop=8.5.6&amp;id_estrutura=1&amp;id=19703.00000&amp;hr=1" TargetMode="External"/><Relationship Id="rId304" Type="http://schemas.openxmlformats.org/officeDocument/2006/relationships/hyperlink" Target="http://sistemagestioncalidad.ramajudicial.gov.co/ModeloCSJ/index.php?sesion=&amp;op=8&amp;sop=8.5.6&amp;id_estrutura=367&amp;id=19717.00000&amp;hr=1" TargetMode="External"/><Relationship Id="rId388" Type="http://schemas.openxmlformats.org/officeDocument/2006/relationships/hyperlink" Target="http://sistemagestioncalidad.ramajudicial.gov.co/ModeloCSJ/index.php?sesion=&amp;op=8&amp;sop=8.5.6&amp;id_estrutura=1&amp;id=19801.00000&amp;hr=1" TargetMode="External"/><Relationship Id="rId511" Type="http://schemas.openxmlformats.org/officeDocument/2006/relationships/hyperlink" Target="http://sistemagestioncalidad.ramajudicial.gov.co/ModeloCSJ/index.php?sesion=&amp;op=8&amp;sop=8.5.6&amp;id_estrutura=1&amp;id=19924.00000&amp;hr=1" TargetMode="External"/><Relationship Id="rId609" Type="http://schemas.openxmlformats.org/officeDocument/2006/relationships/hyperlink" Target="http://sistemagestioncalidad.ramajudicial.gov.co/ModeloCSJ/index.php?sesion=&amp;op=8&amp;sop=8.5.6&amp;id_estrutura=3&amp;id=20022.00000&amp;hr=1" TargetMode="External"/><Relationship Id="rId85" Type="http://schemas.openxmlformats.org/officeDocument/2006/relationships/hyperlink" Target="http://sistemagestioncalidad.ramajudicial.gov.co/ModeloCSJ/index.php?sesion=&amp;op=8&amp;sop=8.5.6&amp;id_estrutura=367&amp;id=19498.00000&amp;hr=1" TargetMode="External"/><Relationship Id="rId150" Type="http://schemas.openxmlformats.org/officeDocument/2006/relationships/hyperlink" Target="http://sistemagestioncalidad.ramajudicial.gov.co/ModeloCSJ/index.php?sesion=&amp;op=8&amp;sop=8.5.6&amp;id_estrutura=367&amp;id=19563.00000&amp;hr=1" TargetMode="External"/><Relationship Id="rId595" Type="http://schemas.openxmlformats.org/officeDocument/2006/relationships/hyperlink" Target="http://sistemagestioncalidad.ramajudicial.gov.co/ModeloCSJ/index.php?sesion=&amp;op=8&amp;sop=8.5.6&amp;id_estrutura=367&amp;id=20008.00000&amp;hr=1" TargetMode="External"/><Relationship Id="rId248" Type="http://schemas.openxmlformats.org/officeDocument/2006/relationships/hyperlink" Target="http://sistemagestioncalidad.ramajudicial.gov.co/ModeloCSJ/index.php?sesion=&amp;op=8&amp;sop=8.5.6&amp;id_estrutura=367&amp;id=19661.00000&amp;hr=1" TargetMode="External"/><Relationship Id="rId455" Type="http://schemas.openxmlformats.org/officeDocument/2006/relationships/hyperlink" Target="http://sistemagestioncalidad.ramajudicial.gov.co/ModeloCSJ/index.php?sesion=&amp;op=8&amp;sop=8.5.6&amp;id_estrutura=367&amp;id=19868.00000&amp;hr=1" TargetMode="External"/><Relationship Id="rId662" Type="http://schemas.openxmlformats.org/officeDocument/2006/relationships/hyperlink" Target="http://sistemagestioncalidad.ramajudicial.gov.co/ModeloCSJ/index.php?sesion=&amp;op=8&amp;sop=8.5.6&amp;id_estrutura=367&amp;id=20075.00000&amp;hr=1" TargetMode="External"/><Relationship Id="rId12" Type="http://schemas.openxmlformats.org/officeDocument/2006/relationships/hyperlink" Target="http://sistemagestioncalidad.ramajudicial.gov.co/ModeloCSJ/index.php?sesion=&amp;op=8&amp;sop=8.5.6&amp;id_estrutura=367&amp;id=19425.00000&amp;hr=1" TargetMode="External"/><Relationship Id="rId108" Type="http://schemas.openxmlformats.org/officeDocument/2006/relationships/hyperlink" Target="http://sistemagestioncalidad.ramajudicial.gov.co/ModeloCSJ/index.php?sesion=&amp;op=8&amp;sop=8.5.6&amp;id_estrutura=367&amp;id=19521.00000&amp;hr=1" TargetMode="External"/><Relationship Id="rId315" Type="http://schemas.openxmlformats.org/officeDocument/2006/relationships/hyperlink" Target="http://sistemagestioncalidad.ramajudicial.gov.co/ModeloCSJ/index.php?sesion=&amp;op=8&amp;sop=8.5.6&amp;id_estrutura=367&amp;id=19728.00000&amp;hr=1" TargetMode="External"/><Relationship Id="rId522" Type="http://schemas.openxmlformats.org/officeDocument/2006/relationships/hyperlink" Target="http://sistemagestioncalidad.ramajudicial.gov.co/ModeloCSJ/index.php?sesion=&amp;op=8&amp;sop=8.5.6&amp;id_estrutura=367&amp;id=19935.00000&amp;hr=1" TargetMode="External"/><Relationship Id="rId96" Type="http://schemas.openxmlformats.org/officeDocument/2006/relationships/hyperlink" Target="http://sistemagestioncalidad.ramajudicial.gov.co/ModeloCSJ/index.php?sesion=&amp;op=8&amp;sop=8.5.6&amp;id_estrutura=367&amp;id=19509.00000&amp;hr=1" TargetMode="External"/><Relationship Id="rId161" Type="http://schemas.openxmlformats.org/officeDocument/2006/relationships/hyperlink" Target="http://sistemagestioncalidad.ramajudicial.gov.co/ModeloCSJ/index.php?sesion=&amp;op=8&amp;sop=8.5.6&amp;id_estrutura=367&amp;id=19574.00000&amp;hr=1" TargetMode="External"/><Relationship Id="rId399" Type="http://schemas.openxmlformats.org/officeDocument/2006/relationships/hyperlink" Target="http://sistemagestioncalidad.ramajudicial.gov.co/ModeloCSJ/index.php?sesion=&amp;op=8&amp;sop=8.5.6&amp;id_estrutura=1&amp;id=19812.00000&amp;hr=1" TargetMode="External"/><Relationship Id="rId259" Type="http://schemas.openxmlformats.org/officeDocument/2006/relationships/hyperlink" Target="http://sistemagestioncalidad.ramajudicial.gov.co/ModeloCSJ/index.php?sesion=&amp;op=8&amp;sop=8.5.6&amp;id_estrutura=1&amp;id=19672.00000&amp;hr=1" TargetMode="External"/><Relationship Id="rId466" Type="http://schemas.openxmlformats.org/officeDocument/2006/relationships/hyperlink" Target="http://sistemagestioncalidad.ramajudicial.gov.co/ModeloCSJ/index.php?sesion=&amp;op=8&amp;sop=8.5.6&amp;id_estrutura=367&amp;id=19879.00000&amp;hr=1" TargetMode="External"/><Relationship Id="rId673" Type="http://schemas.openxmlformats.org/officeDocument/2006/relationships/hyperlink" Target="http://sistemagestioncalidad.ramajudicial.gov.co/ModeloCSJ/index.php?sesion=&amp;op=8&amp;sop=8.5.6&amp;id_estrutura=367&amp;id=20086.00000&amp;hr=1" TargetMode="External"/><Relationship Id="rId23" Type="http://schemas.openxmlformats.org/officeDocument/2006/relationships/hyperlink" Target="http://sistemagestioncalidad.ramajudicial.gov.co/ModeloCSJ/index.php?sesion=&amp;op=8&amp;sop=8.5.6&amp;id_estrutura=1&amp;id=19436.00000&amp;hr=1" TargetMode="External"/><Relationship Id="rId119" Type="http://schemas.openxmlformats.org/officeDocument/2006/relationships/hyperlink" Target="http://sistemagestioncalidad.ramajudicial.gov.co/ModeloCSJ/index.php?sesion=&amp;op=8&amp;sop=8.5.6&amp;id_estrutura=367&amp;id=19532.00000&amp;hr=1" TargetMode="External"/><Relationship Id="rId326" Type="http://schemas.openxmlformats.org/officeDocument/2006/relationships/hyperlink" Target="http://sistemagestioncalidad.ramajudicial.gov.co/ModeloCSJ/index.php?sesion=&amp;op=8&amp;sop=8.5.6&amp;id_estrutura=367&amp;id=19739.00000&amp;hr=1" TargetMode="External"/><Relationship Id="rId533" Type="http://schemas.openxmlformats.org/officeDocument/2006/relationships/hyperlink" Target="http://sistemagestioncalidad.ramajudicial.gov.co/ModeloCSJ/index.php?sesion=&amp;op=8&amp;sop=8.5.6&amp;id_estrutura=367&amp;id=19946.00000&amp;hr=1" TargetMode="External"/><Relationship Id="rId172" Type="http://schemas.openxmlformats.org/officeDocument/2006/relationships/hyperlink" Target="http://sistemagestioncalidad.ramajudicial.gov.co/ModeloCSJ/index.php?sesion=&amp;op=8&amp;sop=8.5.6&amp;id_estrutura=1&amp;id=19585.00000&amp;hr=1" TargetMode="External"/><Relationship Id="rId477" Type="http://schemas.openxmlformats.org/officeDocument/2006/relationships/hyperlink" Target="http://sistemagestioncalidad.ramajudicial.gov.co/ModeloCSJ/index.php?sesion=&amp;op=8&amp;sop=8.5.6&amp;id_estrutura=367&amp;id=19890.00000&amp;hr=1" TargetMode="External"/><Relationship Id="rId600" Type="http://schemas.openxmlformats.org/officeDocument/2006/relationships/hyperlink" Target="http://sistemagestioncalidad.ramajudicial.gov.co/ModeloCSJ/index.php?sesion=&amp;op=8&amp;sop=8.5.6&amp;id_estrutura=1&amp;id=20013.00000&amp;hr=1" TargetMode="External"/><Relationship Id="rId684" Type="http://schemas.openxmlformats.org/officeDocument/2006/relationships/hyperlink" Target="http://sistemagestioncalidad.ramajudicial.gov.co/ModeloCSJ/index.php?sesion=&amp;op=8&amp;sop=8.5.6&amp;id_estrutura=367&amp;id=20097.00000&amp;hr=1" TargetMode="External"/><Relationship Id="rId337" Type="http://schemas.openxmlformats.org/officeDocument/2006/relationships/hyperlink" Target="http://sistemagestioncalidad.ramajudicial.gov.co/ModeloCSJ/index.php?sesion=&amp;op=8&amp;sop=8.5.6&amp;id_estrutura=367&amp;id=19750.00000&amp;hr=1" TargetMode="External"/><Relationship Id="rId34" Type="http://schemas.openxmlformats.org/officeDocument/2006/relationships/hyperlink" Target="http://sistemagestioncalidad.ramajudicial.gov.co/ModeloCSJ/index.php?sesion=&amp;op=8&amp;sop=8.5.6&amp;id_estrutura=2&amp;id=19447.00000&amp;hr=1" TargetMode="External"/><Relationship Id="rId544" Type="http://schemas.openxmlformats.org/officeDocument/2006/relationships/hyperlink" Target="http://sistemagestioncalidad.ramajudicial.gov.co/ModeloCSJ/index.php?sesion=&amp;op=8&amp;sop=8.5.6&amp;id_estrutura=1&amp;id=19957.00000&amp;hr=1" TargetMode="External"/><Relationship Id="rId183" Type="http://schemas.openxmlformats.org/officeDocument/2006/relationships/hyperlink" Target="http://sistemagestioncalidad.ramajudicial.gov.co/ModeloCSJ/index.php?sesion=&amp;op=8&amp;sop=8.5.6&amp;id_estrutura=2&amp;id=19596.00000&amp;hr=1" TargetMode="External"/><Relationship Id="rId390" Type="http://schemas.openxmlformats.org/officeDocument/2006/relationships/hyperlink" Target="http://sistemagestioncalidad.ramajudicial.gov.co/ModeloCSJ/index.php?sesion=&amp;op=8&amp;sop=8.5.6&amp;id_estrutura=367&amp;id=19803.00000&amp;hr=1" TargetMode="External"/><Relationship Id="rId404" Type="http://schemas.openxmlformats.org/officeDocument/2006/relationships/hyperlink" Target="http://sistemagestioncalidad.ramajudicial.gov.co/ModeloCSJ/index.php?sesion=&amp;op=8&amp;sop=8.5.6&amp;id_estrutura=367&amp;id=19817.00000&amp;hr=1" TargetMode="External"/><Relationship Id="rId611" Type="http://schemas.openxmlformats.org/officeDocument/2006/relationships/hyperlink" Target="http://sistemagestioncalidad.ramajudicial.gov.co/ModeloCSJ/index.php?sesion=&amp;op=8&amp;sop=8.5.6&amp;id_estrutura=367&amp;id=20024.00000&amp;hr=1" TargetMode="External"/><Relationship Id="rId250" Type="http://schemas.openxmlformats.org/officeDocument/2006/relationships/hyperlink" Target="http://sistemagestioncalidad.ramajudicial.gov.co/ModeloCSJ/index.php?sesion=&amp;op=8&amp;sop=8.5.6&amp;id_estrutura=367&amp;id=19663.00000&amp;hr=1" TargetMode="External"/><Relationship Id="rId488" Type="http://schemas.openxmlformats.org/officeDocument/2006/relationships/hyperlink" Target="http://sistemagestioncalidad.ramajudicial.gov.co/ModeloCSJ/index.php?sesion=&amp;op=8&amp;sop=8.5.6&amp;id_estrutura=1&amp;id=19901.00000&amp;hr=1" TargetMode="External"/><Relationship Id="rId695" Type="http://schemas.openxmlformats.org/officeDocument/2006/relationships/hyperlink" Target="http://sistemagestioncalidad.ramajudicial.gov.co/ModeloCSJ/index.php?sesion=&amp;op=8&amp;sop=8.5.6&amp;id_estrutura=367&amp;id=20108.00000&amp;hr=1" TargetMode="External"/><Relationship Id="rId45" Type="http://schemas.openxmlformats.org/officeDocument/2006/relationships/hyperlink" Target="http://sistemagestioncalidad.ramajudicial.gov.co/ModeloCSJ/index.php?sesion=&amp;op=8&amp;sop=8.5.6&amp;id_estrutura=1&amp;id=19458.00000&amp;hr=1" TargetMode="External"/><Relationship Id="rId110" Type="http://schemas.openxmlformats.org/officeDocument/2006/relationships/hyperlink" Target="http://sistemagestioncalidad.ramajudicial.gov.co/ModeloCSJ/index.php?sesion=&amp;op=8&amp;sop=8.5.6&amp;id_estrutura=3&amp;id=19523.00000&amp;hr=1" TargetMode="External"/><Relationship Id="rId348" Type="http://schemas.openxmlformats.org/officeDocument/2006/relationships/hyperlink" Target="http://sistemagestioncalidad.ramajudicial.gov.co/ModeloCSJ/index.php?sesion=&amp;op=8&amp;sop=8.5.6&amp;id_estrutura=367&amp;id=19761.00000&amp;hr=1" TargetMode="External"/><Relationship Id="rId555" Type="http://schemas.openxmlformats.org/officeDocument/2006/relationships/hyperlink" Target="http://sistemagestioncalidad.ramajudicial.gov.co/ModeloCSJ/index.php?sesion=&amp;op=8&amp;sop=8.5.6&amp;id_estrutura=367&amp;id=19968.00000&amp;hr=1" TargetMode="External"/><Relationship Id="rId194" Type="http://schemas.openxmlformats.org/officeDocument/2006/relationships/hyperlink" Target="http://sistemagestioncalidad.ramajudicial.gov.co/ModeloCSJ/index.php?sesion=&amp;op=8&amp;sop=8.5.6&amp;id_estrutura=1&amp;id=19607.00000&amp;hr=1" TargetMode="External"/><Relationship Id="rId208" Type="http://schemas.openxmlformats.org/officeDocument/2006/relationships/hyperlink" Target="http://sistemagestioncalidad.ramajudicial.gov.co/ModeloCSJ/index.php?sesion=&amp;op=8&amp;sop=8.5.6&amp;id_estrutura=1&amp;id=19621.00000&amp;hr=1" TargetMode="External"/><Relationship Id="rId415" Type="http://schemas.openxmlformats.org/officeDocument/2006/relationships/hyperlink" Target="http://sistemagestioncalidad.ramajudicial.gov.co/ModeloCSJ/index.php?sesion=&amp;op=8&amp;sop=8.5.6&amp;id_estrutura=367&amp;id=19828.00000&amp;hr=1" TargetMode="External"/><Relationship Id="rId622" Type="http://schemas.openxmlformats.org/officeDocument/2006/relationships/hyperlink" Target="http://sistemagestioncalidad.ramajudicial.gov.co/ModeloCSJ/index.php?sesion=&amp;op=8&amp;sop=8.5.6&amp;id_estrutura=1&amp;id=20035.00000&amp;hr=1" TargetMode="External"/><Relationship Id="rId261" Type="http://schemas.openxmlformats.org/officeDocument/2006/relationships/hyperlink" Target="http://sistemagestioncalidad.ramajudicial.gov.co/ModeloCSJ/index.php?sesion=&amp;op=8&amp;sop=8.5.6&amp;id_estrutura=1&amp;id=19674.00000&amp;hr=1" TargetMode="External"/><Relationship Id="rId499" Type="http://schemas.openxmlformats.org/officeDocument/2006/relationships/hyperlink" Target="http://sistemagestioncalidad.ramajudicial.gov.co/ModeloCSJ/index.php?sesion=&amp;op=8&amp;sop=8.5.6&amp;id_estrutura=367&amp;id=19912.00000&amp;hr=1" TargetMode="External"/><Relationship Id="rId56" Type="http://schemas.openxmlformats.org/officeDocument/2006/relationships/hyperlink" Target="http://sistemagestioncalidad.ramajudicial.gov.co/ModeloCSJ/index.php?sesion=&amp;op=8&amp;sop=8.5.6&amp;id_estrutura=1&amp;id=19469.00000&amp;hr=1" TargetMode="External"/><Relationship Id="rId359" Type="http://schemas.openxmlformats.org/officeDocument/2006/relationships/hyperlink" Target="http://sistemagestioncalidad.ramajudicial.gov.co/ModeloCSJ/index.php?sesion=&amp;op=8&amp;sop=8.5.6&amp;id_estrutura=367&amp;id=19772.00000&amp;hr=1" TargetMode="External"/><Relationship Id="rId566" Type="http://schemas.openxmlformats.org/officeDocument/2006/relationships/hyperlink" Target="http://sistemagestioncalidad.ramajudicial.gov.co/ModeloCSJ/index.php?sesion=&amp;op=8&amp;sop=8.5.6&amp;id_estrutura=367&amp;id=19979.00000&amp;hr=1" TargetMode="External"/><Relationship Id="rId121" Type="http://schemas.openxmlformats.org/officeDocument/2006/relationships/hyperlink" Target="http://sistemagestioncalidad.ramajudicial.gov.co/ModeloCSJ/index.php?sesion=&amp;op=8&amp;sop=8.5.6&amp;id_estrutura=1&amp;id=19534.00000&amp;hr=1" TargetMode="External"/><Relationship Id="rId219" Type="http://schemas.openxmlformats.org/officeDocument/2006/relationships/hyperlink" Target="http://sistemagestioncalidad.ramajudicial.gov.co/ModeloCSJ/index.php?sesion=&amp;op=8&amp;sop=8.5.6&amp;id_estrutura=1&amp;id=19632.00000&amp;hr=1" TargetMode="External"/><Relationship Id="rId426" Type="http://schemas.openxmlformats.org/officeDocument/2006/relationships/hyperlink" Target="http://sistemagestioncalidad.ramajudicial.gov.co/ModeloCSJ/index.php?sesion=&amp;op=8&amp;sop=8.5.6&amp;id_estrutura=367&amp;id=19839.00000&amp;hr=1" TargetMode="External"/><Relationship Id="rId633" Type="http://schemas.openxmlformats.org/officeDocument/2006/relationships/hyperlink" Target="http://sistemagestioncalidad.ramajudicial.gov.co/ModeloCSJ/index.php?sesion=&amp;op=8&amp;sop=8.5.6&amp;id_estrutura=367&amp;id=20046.00000&amp;hr=1" TargetMode="External"/><Relationship Id="rId67" Type="http://schemas.openxmlformats.org/officeDocument/2006/relationships/hyperlink" Target="http://sistemagestioncalidad.ramajudicial.gov.co/ModeloCSJ/index.php?sesion=&amp;op=8&amp;sop=8.5.6&amp;id_estrutura=1&amp;id=19480.00000&amp;hr=1" TargetMode="External"/><Relationship Id="rId272" Type="http://schemas.openxmlformats.org/officeDocument/2006/relationships/hyperlink" Target="http://sistemagestioncalidad.ramajudicial.gov.co/ModeloCSJ/index.php?sesion=&amp;op=8&amp;sop=8.5.6&amp;id_estrutura=367&amp;id=19685.00000&amp;hr=1" TargetMode="External"/><Relationship Id="rId577" Type="http://schemas.openxmlformats.org/officeDocument/2006/relationships/hyperlink" Target="http://sistemagestioncalidad.ramajudicial.gov.co/ModeloCSJ/index.php?sesion=&amp;op=8&amp;sop=8.5.6&amp;id_estrutura=367&amp;id=19990.00000&amp;hr=1" TargetMode="External"/><Relationship Id="rId132" Type="http://schemas.openxmlformats.org/officeDocument/2006/relationships/hyperlink" Target="http://sistemagestioncalidad.ramajudicial.gov.co/ModeloCSJ/index.php?sesion=&amp;op=8&amp;sop=8.5.6&amp;id_estrutura=1&amp;id=19545.00000&amp;hr=1" TargetMode="External"/><Relationship Id="rId437" Type="http://schemas.openxmlformats.org/officeDocument/2006/relationships/hyperlink" Target="http://sistemagestioncalidad.ramajudicial.gov.co/ModeloCSJ/index.php?sesion=&amp;op=8&amp;sop=8.5.6&amp;id_estrutura=1&amp;id=19850.00000&amp;hr=1" TargetMode="External"/><Relationship Id="rId644" Type="http://schemas.openxmlformats.org/officeDocument/2006/relationships/hyperlink" Target="http://sistemagestioncalidad.ramajudicial.gov.co/ModeloCSJ/index.php?sesion=&amp;op=8&amp;sop=8.5.6&amp;id_estrutura=1&amp;id=20057.00000&amp;hr=1" TargetMode="External"/><Relationship Id="rId283" Type="http://schemas.openxmlformats.org/officeDocument/2006/relationships/hyperlink" Target="http://sistemagestioncalidad.ramajudicial.gov.co/ModeloCSJ/index.php?sesion=&amp;op=8&amp;sop=8.5.6&amp;id_estrutura=367&amp;id=19696.00000&amp;hr=1" TargetMode="External"/><Relationship Id="rId490" Type="http://schemas.openxmlformats.org/officeDocument/2006/relationships/hyperlink" Target="http://sistemagestioncalidad.ramajudicial.gov.co/ModeloCSJ/index.php?sesion=&amp;op=8&amp;sop=8.5.6&amp;id_estrutura=3&amp;id=19903.00000&amp;hr=1" TargetMode="External"/><Relationship Id="rId504" Type="http://schemas.openxmlformats.org/officeDocument/2006/relationships/hyperlink" Target="http://sistemagestioncalidad.ramajudicial.gov.co/ModeloCSJ/index.php?sesion=&amp;op=8&amp;sop=8.5.6&amp;id_estrutura=367&amp;id=19917.00000&amp;hr=1" TargetMode="External"/><Relationship Id="rId78" Type="http://schemas.openxmlformats.org/officeDocument/2006/relationships/hyperlink" Target="http://sistemagestioncalidad.ramajudicial.gov.co/ModeloCSJ/index.php?sesion=&amp;op=8&amp;sop=8.5.6&amp;id_estrutura=367&amp;id=19491.00000&amp;hr=1" TargetMode="External"/><Relationship Id="rId143" Type="http://schemas.openxmlformats.org/officeDocument/2006/relationships/hyperlink" Target="http://sistemagestioncalidad.ramajudicial.gov.co/ModeloCSJ/index.php?sesion=&amp;op=8&amp;sop=8.5.6&amp;id_estrutura=367&amp;id=19556.00000&amp;hr=1" TargetMode="External"/><Relationship Id="rId350" Type="http://schemas.openxmlformats.org/officeDocument/2006/relationships/hyperlink" Target="http://sistemagestioncalidad.ramajudicial.gov.co/ModeloCSJ/index.php?sesion=&amp;op=8&amp;sop=8.5.6&amp;id_estrutura=367&amp;id=19763.00000&amp;hr=1" TargetMode="External"/><Relationship Id="rId588" Type="http://schemas.openxmlformats.org/officeDocument/2006/relationships/hyperlink" Target="http://sistemagestioncalidad.ramajudicial.gov.co/ModeloCSJ/index.php?sesion=&amp;op=8&amp;sop=8.5.6&amp;id_estrutura=2&amp;id=20001.00000&amp;hr=1" TargetMode="External"/><Relationship Id="rId9" Type="http://schemas.openxmlformats.org/officeDocument/2006/relationships/hyperlink" Target="http://sistemagestioncalidad.ramajudicial.gov.co/ModeloCSJ/index.php?sesion=&amp;op=8&amp;sop=8.5.6&amp;id_estrutura=367&amp;id=19422.00000&amp;hr=1" TargetMode="External"/><Relationship Id="rId210" Type="http://schemas.openxmlformats.org/officeDocument/2006/relationships/hyperlink" Target="http://sistemagestioncalidad.ramajudicial.gov.co/ModeloCSJ/index.php?sesion=&amp;op=8&amp;sop=8.5.6&amp;id_estrutura=1&amp;id=19623.00000&amp;hr=1" TargetMode="External"/><Relationship Id="rId448" Type="http://schemas.openxmlformats.org/officeDocument/2006/relationships/hyperlink" Target="http://sistemagestioncalidad.ramajudicial.gov.co/ModeloCSJ/index.php?sesion=&amp;op=8&amp;sop=8.5.6&amp;id_estrutura=367&amp;id=19861.00000&amp;hr=1" TargetMode="External"/><Relationship Id="rId655" Type="http://schemas.openxmlformats.org/officeDocument/2006/relationships/hyperlink" Target="http://sistemagestioncalidad.ramajudicial.gov.co/ModeloCSJ/index.php?sesion=&amp;op=8&amp;sop=8.5.6&amp;id_estrutura=1&amp;id=20068.00000&amp;hr=1" TargetMode="External"/><Relationship Id="rId294" Type="http://schemas.openxmlformats.org/officeDocument/2006/relationships/hyperlink" Target="http://sistemagestioncalidad.ramajudicial.gov.co/ModeloCSJ/index.php?sesion=&amp;op=8&amp;sop=8.5.6&amp;id_estrutura=1&amp;id=19707.00000&amp;hr=1" TargetMode="External"/><Relationship Id="rId308" Type="http://schemas.openxmlformats.org/officeDocument/2006/relationships/hyperlink" Target="http://sistemagestioncalidad.ramajudicial.gov.co/ModeloCSJ/index.php?sesion=&amp;op=8&amp;sop=8.5.6&amp;id_estrutura=367&amp;id=19721.00000&amp;hr=1" TargetMode="External"/><Relationship Id="rId515" Type="http://schemas.openxmlformats.org/officeDocument/2006/relationships/hyperlink" Target="http://sistemagestioncalidad.ramajudicial.gov.co/ModeloCSJ/index.php?sesion=&amp;op=8&amp;sop=8.5.6&amp;id_estrutura=2&amp;id=19928.00000&amp;hr=1" TargetMode="External"/><Relationship Id="rId89" Type="http://schemas.openxmlformats.org/officeDocument/2006/relationships/hyperlink" Target="http://sistemagestioncalidad.ramajudicial.gov.co/ModeloCSJ/index.php?sesion=&amp;op=8&amp;sop=8.5.6&amp;id_estrutura=367&amp;id=19502.00000&amp;hr=1" TargetMode="External"/><Relationship Id="rId154" Type="http://schemas.openxmlformats.org/officeDocument/2006/relationships/hyperlink" Target="http://sistemagestioncalidad.ramajudicial.gov.co/ModeloCSJ/index.php?sesion=&amp;op=8&amp;sop=8.5.6&amp;id_estrutura=367&amp;id=19567.00000&amp;hr=1" TargetMode="External"/><Relationship Id="rId361" Type="http://schemas.openxmlformats.org/officeDocument/2006/relationships/hyperlink" Target="http://sistemagestioncalidad.ramajudicial.gov.co/ModeloCSJ/index.php?sesion=&amp;op=8&amp;sop=8.5.6&amp;id_estrutura=367&amp;id=19774.00000&amp;hr=1" TargetMode="External"/><Relationship Id="rId599" Type="http://schemas.openxmlformats.org/officeDocument/2006/relationships/hyperlink" Target="http://sistemagestioncalidad.ramajudicial.gov.co/ModeloCSJ/index.php?sesion=&amp;op=8&amp;sop=8.5.6&amp;id_estrutura=367&amp;id=20012.00000&amp;hr=1" TargetMode="External"/><Relationship Id="rId459" Type="http://schemas.openxmlformats.org/officeDocument/2006/relationships/hyperlink" Target="http://sistemagestioncalidad.ramajudicial.gov.co/ModeloCSJ/index.php?sesion=&amp;op=8&amp;sop=8.5.6&amp;id_estrutura=1&amp;id=19872.00000&amp;hr=1" TargetMode="External"/><Relationship Id="rId666" Type="http://schemas.openxmlformats.org/officeDocument/2006/relationships/hyperlink" Target="http://sistemagestioncalidad.ramajudicial.gov.co/ModeloCSJ/index.php?sesion=&amp;op=8&amp;sop=8.5.6&amp;id_estrutura=1&amp;id=20079.00000&amp;hr=1" TargetMode="External"/><Relationship Id="rId16" Type="http://schemas.openxmlformats.org/officeDocument/2006/relationships/hyperlink" Target="http://sistemagestioncalidad.ramajudicial.gov.co/ModeloCSJ/index.php?sesion=&amp;op=8&amp;sop=8.5.6&amp;id_estrutura=367&amp;id=19429.00000&amp;hr=1" TargetMode="External"/><Relationship Id="rId221" Type="http://schemas.openxmlformats.org/officeDocument/2006/relationships/hyperlink" Target="http://sistemagestioncalidad.ramajudicial.gov.co/ModeloCSJ/index.php?sesion=&amp;op=8&amp;sop=8.5.6&amp;id_estrutura=1&amp;id=19634.00000&amp;hr=1" TargetMode="External"/><Relationship Id="rId319" Type="http://schemas.openxmlformats.org/officeDocument/2006/relationships/hyperlink" Target="http://sistemagestioncalidad.ramajudicial.gov.co/ModeloCSJ/index.php?sesion=&amp;op=8&amp;sop=8.5.6&amp;id_estrutura=2&amp;id=19732.00000&amp;hr=1" TargetMode="External"/><Relationship Id="rId526" Type="http://schemas.openxmlformats.org/officeDocument/2006/relationships/hyperlink" Target="http://sistemagestioncalidad.ramajudicial.gov.co/ModeloCSJ/index.php?sesion=&amp;op=8&amp;sop=8.5.6&amp;id_estrutura=1&amp;id=19939.00000&amp;hr=1" TargetMode="External"/><Relationship Id="rId165" Type="http://schemas.openxmlformats.org/officeDocument/2006/relationships/hyperlink" Target="http://sistemagestioncalidad.ramajudicial.gov.co/ModeloCSJ/index.php?sesion=&amp;op=8&amp;sop=8.5.6&amp;id_estrutura=367&amp;id=19578.00000&amp;hr=1" TargetMode="External"/><Relationship Id="rId372" Type="http://schemas.openxmlformats.org/officeDocument/2006/relationships/hyperlink" Target="http://sistemagestioncalidad.ramajudicial.gov.co/ModeloCSJ/index.php?sesion=&amp;op=8&amp;sop=8.5.6&amp;id_estrutura=367&amp;id=19785.00000&amp;hr=1" TargetMode="External"/><Relationship Id="rId677" Type="http://schemas.openxmlformats.org/officeDocument/2006/relationships/hyperlink" Target="http://sistemagestioncalidad.ramajudicial.gov.co/ModeloCSJ/index.php?sesion=&amp;op=8&amp;sop=8.5.6&amp;id_estrutura=367&amp;id=20090.00000&amp;hr=1" TargetMode="External"/><Relationship Id="rId232" Type="http://schemas.openxmlformats.org/officeDocument/2006/relationships/hyperlink" Target="http://sistemagestioncalidad.ramajudicial.gov.co/ModeloCSJ/index.php?sesion=&amp;op=8&amp;sop=8.5.6&amp;id_estrutura=367&amp;id=19645.00000&amp;hr=1" TargetMode="External"/><Relationship Id="rId27" Type="http://schemas.openxmlformats.org/officeDocument/2006/relationships/hyperlink" Target="http://sistemagestioncalidad.ramajudicial.gov.co/ModeloCSJ/index.php?sesion=&amp;op=8&amp;sop=8.5.6&amp;id_estrutura=367&amp;id=19440.00000&amp;hr=1" TargetMode="External"/><Relationship Id="rId537" Type="http://schemas.openxmlformats.org/officeDocument/2006/relationships/hyperlink" Target="http://sistemagestioncalidad.ramajudicial.gov.co/ModeloCSJ/index.php?sesion=&amp;op=8&amp;sop=8.5.6&amp;id_estrutura=367&amp;id=19950.00000&amp;hr=1" TargetMode="External"/><Relationship Id="rId80" Type="http://schemas.openxmlformats.org/officeDocument/2006/relationships/hyperlink" Target="http://sistemagestioncalidad.ramajudicial.gov.co/ModeloCSJ/index.php?sesion=&amp;op=8&amp;sop=8.5.6&amp;id_estrutura=367&amp;id=19493.00000&amp;hr=1" TargetMode="External"/><Relationship Id="rId176" Type="http://schemas.openxmlformats.org/officeDocument/2006/relationships/hyperlink" Target="http://sistemagestioncalidad.ramajudicial.gov.co/ModeloCSJ/index.php?sesion=&amp;op=8&amp;sop=8.5.6&amp;id_estrutura=1&amp;id=19589.00000&amp;hr=1" TargetMode="External"/><Relationship Id="rId383" Type="http://schemas.openxmlformats.org/officeDocument/2006/relationships/hyperlink" Target="http://sistemagestioncalidad.ramajudicial.gov.co/ModeloCSJ/index.php?sesion=&amp;op=8&amp;sop=8.5.6&amp;id_estrutura=367&amp;id=19796.00000&amp;hr=1" TargetMode="External"/><Relationship Id="rId590" Type="http://schemas.openxmlformats.org/officeDocument/2006/relationships/hyperlink" Target="http://sistemagestioncalidad.ramajudicial.gov.co/ModeloCSJ/index.php?sesion=&amp;op=8&amp;sop=8.5.6&amp;id_estrutura=367&amp;id=20003.00000&amp;hr=1" TargetMode="External"/><Relationship Id="rId604" Type="http://schemas.openxmlformats.org/officeDocument/2006/relationships/hyperlink" Target="http://sistemagestioncalidad.ramajudicial.gov.co/ModeloCSJ/index.php?sesion=&amp;op=8&amp;sop=8.5.6&amp;id_estrutura=2&amp;id=20017.00000&amp;hr=1" TargetMode="External"/><Relationship Id="rId243" Type="http://schemas.openxmlformats.org/officeDocument/2006/relationships/hyperlink" Target="http://sistemagestioncalidad.ramajudicial.gov.co/ModeloCSJ/index.php?sesion=&amp;op=8&amp;sop=8.5.6&amp;id_estrutura=2&amp;id=19656.00000&amp;hr=1" TargetMode="External"/><Relationship Id="rId450" Type="http://schemas.openxmlformats.org/officeDocument/2006/relationships/hyperlink" Target="http://sistemagestioncalidad.ramajudicial.gov.co/ModeloCSJ/index.php?sesion=&amp;op=8&amp;sop=8.5.6&amp;id_estrutura=2&amp;id=19863.00000&amp;hr=1" TargetMode="External"/><Relationship Id="rId688" Type="http://schemas.openxmlformats.org/officeDocument/2006/relationships/hyperlink" Target="http://sistemagestioncalidad.ramajudicial.gov.co/ModeloCSJ/index.php?sesion=&amp;op=8&amp;sop=8.5.6&amp;id_estrutura=367&amp;id=20101.00000&amp;hr=1" TargetMode="External"/><Relationship Id="rId38" Type="http://schemas.openxmlformats.org/officeDocument/2006/relationships/hyperlink" Target="http://sistemagestioncalidad.ramajudicial.gov.co/ModeloCSJ/index.php?sesion=&amp;op=8&amp;sop=8.5.6&amp;id_estrutura=367&amp;id=19451.00000&amp;hr=1" TargetMode="External"/><Relationship Id="rId103" Type="http://schemas.openxmlformats.org/officeDocument/2006/relationships/hyperlink" Target="http://sistemagestioncalidad.ramajudicial.gov.co/ModeloCSJ/index.php?sesion=&amp;op=8&amp;sop=8.5.6&amp;id_estrutura=1&amp;id=19516.00000&amp;hr=1" TargetMode="External"/><Relationship Id="rId310" Type="http://schemas.openxmlformats.org/officeDocument/2006/relationships/hyperlink" Target="http://sistemagestioncalidad.ramajudicial.gov.co/ModeloCSJ/index.php?sesion=&amp;op=8&amp;sop=8.5.6&amp;id_estrutura=1&amp;id=19723.00000&amp;hr=1" TargetMode="External"/><Relationship Id="rId548" Type="http://schemas.openxmlformats.org/officeDocument/2006/relationships/hyperlink" Target="http://sistemagestioncalidad.ramajudicial.gov.co/ModeloCSJ/index.php?sesion=&amp;op=8&amp;sop=8.5.6&amp;id_estrutura=367&amp;id=19961.00000&amp;hr=1" TargetMode="External"/><Relationship Id="rId91" Type="http://schemas.openxmlformats.org/officeDocument/2006/relationships/hyperlink" Target="http://sistemagestioncalidad.ramajudicial.gov.co/ModeloCSJ/index.php?sesion=&amp;op=8&amp;sop=8.5.6&amp;id_estrutura=367&amp;id=19504.00000&amp;hr=1" TargetMode="External"/><Relationship Id="rId187" Type="http://schemas.openxmlformats.org/officeDocument/2006/relationships/hyperlink" Target="http://sistemagestioncalidad.ramajudicial.gov.co/ModeloCSJ/index.php?sesion=&amp;op=8&amp;sop=8.5.6&amp;id_estrutura=3&amp;id=19600.00000&amp;hr=1" TargetMode="External"/><Relationship Id="rId394" Type="http://schemas.openxmlformats.org/officeDocument/2006/relationships/hyperlink" Target="http://sistemagestioncalidad.ramajudicial.gov.co/ModeloCSJ/index.php?sesion=&amp;op=8&amp;sop=8.5.6&amp;id_estrutura=1&amp;id=19807.00000&amp;hr=1" TargetMode="External"/><Relationship Id="rId408" Type="http://schemas.openxmlformats.org/officeDocument/2006/relationships/hyperlink" Target="http://sistemagestioncalidad.ramajudicial.gov.co/ModeloCSJ/index.php?sesion=&amp;op=8&amp;sop=8.5.6&amp;id_estrutura=367&amp;id=19821.00000&amp;hr=1" TargetMode="External"/><Relationship Id="rId615" Type="http://schemas.openxmlformats.org/officeDocument/2006/relationships/hyperlink" Target="http://sistemagestioncalidad.ramajudicial.gov.co/ModeloCSJ/index.php?sesion=&amp;op=8&amp;sop=8.5.6&amp;id_estrutura=367&amp;id=20028.00000&amp;hr=1" TargetMode="External"/><Relationship Id="rId254" Type="http://schemas.openxmlformats.org/officeDocument/2006/relationships/hyperlink" Target="http://sistemagestioncalidad.ramajudicial.gov.co/ModeloCSJ/index.php?sesion=&amp;op=8&amp;sop=8.5.6&amp;id_estrutura=1&amp;id=19667.00000&amp;hr=1" TargetMode="External"/><Relationship Id="rId49" Type="http://schemas.openxmlformats.org/officeDocument/2006/relationships/hyperlink" Target="http://sistemagestioncalidad.ramajudicial.gov.co/ModeloCSJ/index.php?sesion=&amp;op=8&amp;sop=8.5.6&amp;id_estrutura=3&amp;id=19462.00000&amp;hr=1" TargetMode="External"/><Relationship Id="rId114" Type="http://schemas.openxmlformats.org/officeDocument/2006/relationships/hyperlink" Target="http://sistemagestioncalidad.ramajudicial.gov.co/ModeloCSJ/index.php?sesion=&amp;op=8&amp;sop=8.5.6&amp;id_estrutura=367&amp;id=19527.00000&amp;hr=1" TargetMode="External"/><Relationship Id="rId461" Type="http://schemas.openxmlformats.org/officeDocument/2006/relationships/hyperlink" Target="http://sistemagestioncalidad.ramajudicial.gov.co/ModeloCSJ/index.php?sesion=&amp;op=8&amp;sop=8.5.6&amp;id_estrutura=1&amp;id=19874.00000&amp;hr=1" TargetMode="External"/><Relationship Id="rId559" Type="http://schemas.openxmlformats.org/officeDocument/2006/relationships/hyperlink" Target="http://sistemagestioncalidad.ramajudicial.gov.co/ModeloCSJ/index.php?sesion=&amp;op=8&amp;sop=8.5.6&amp;id_estrutura=367&amp;id=19972.00000&amp;hr=1" TargetMode="External"/><Relationship Id="rId198" Type="http://schemas.openxmlformats.org/officeDocument/2006/relationships/hyperlink" Target="http://sistemagestioncalidad.ramajudicial.gov.co/ModeloCSJ/index.php?sesion=&amp;op=8&amp;sop=8.5.6&amp;id_estrutura=367&amp;id=19611.00000&amp;hr=1" TargetMode="External"/><Relationship Id="rId321" Type="http://schemas.openxmlformats.org/officeDocument/2006/relationships/hyperlink" Target="http://sistemagestioncalidad.ramajudicial.gov.co/ModeloCSJ/index.php?sesion=&amp;op=8&amp;sop=8.5.6&amp;id_estrutura=1&amp;id=19734.00000&amp;hr=1" TargetMode="External"/><Relationship Id="rId419" Type="http://schemas.openxmlformats.org/officeDocument/2006/relationships/hyperlink" Target="http://sistemagestioncalidad.ramajudicial.gov.co/ModeloCSJ/index.php?sesion=&amp;op=8&amp;sop=8.5.6&amp;id_estrutura=367&amp;id=19832.00000&amp;hr=1" TargetMode="External"/><Relationship Id="rId626" Type="http://schemas.openxmlformats.org/officeDocument/2006/relationships/hyperlink" Target="http://sistemagestioncalidad.ramajudicial.gov.co/ModeloCSJ/index.php?sesion=&amp;op=8&amp;sop=8.5.6&amp;id_estrutura=1&amp;id=20039.00000&amp;hr=1" TargetMode="External"/></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10" Type="http://schemas.openxmlformats.org/officeDocument/2006/relationships/table" Target="../tables/table1.xml"/><Relationship Id="rId4" Type="http://schemas.openxmlformats.org/officeDocument/2006/relationships/pivotTable" Target="../pivotTables/pivotTable4.xml"/><Relationship Id="rId9"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10.xml"/><Relationship Id="rId2" Type="http://schemas.openxmlformats.org/officeDocument/2006/relationships/pivotTable" Target="../pivotTables/pivotTable9.xml"/><Relationship Id="rId1" Type="http://schemas.openxmlformats.org/officeDocument/2006/relationships/pivotTable" Target="../pivotTables/pivotTable8.xml"/><Relationship Id="rId5" Type="http://schemas.openxmlformats.org/officeDocument/2006/relationships/drawing" Target="../drawings/drawing3.xml"/><Relationship Id="rId4" Type="http://schemas.openxmlformats.org/officeDocument/2006/relationships/pivotTable" Target="../pivotTables/pivotTable1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705"/>
  <sheetViews>
    <sheetView showGridLines="0" topLeftCell="C1" workbookViewId="0">
      <pane ySplit="1" topLeftCell="A203" activePane="bottomLeft" state="frozen"/>
      <selection pane="bottomLeft" activeCell="R1" sqref="R1"/>
    </sheetView>
  </sheetViews>
  <sheetFormatPr baseColWidth="10" defaultRowHeight="14.25" customHeight="1" x14ac:dyDescent="0.25"/>
  <cols>
    <col min="1" max="1" width="6.42578125" style="1" customWidth="1"/>
    <col min="2" max="2" width="14.140625" style="2" bestFit="1" customWidth="1"/>
    <col min="3" max="3" width="26.140625" style="3" customWidth="1"/>
    <col min="4" max="4" width="18" style="4" bestFit="1" customWidth="1"/>
    <col min="5" max="5" width="15.7109375" style="29" customWidth="1"/>
    <col min="6" max="6" width="19.42578125" style="4" bestFit="1" customWidth="1"/>
    <col min="7" max="7" width="19.28515625" style="1" customWidth="1"/>
    <col min="8" max="8" width="21.42578125" style="1" customWidth="1"/>
    <col min="9" max="9" width="17.140625" style="1" customWidth="1"/>
    <col min="10" max="10" width="39.5703125" style="28" customWidth="1"/>
    <col min="11" max="11" width="18.7109375" style="3" customWidth="1"/>
    <col min="12" max="12" width="20.28515625" style="1" bestFit="1" customWidth="1"/>
    <col min="13" max="13" width="11.42578125" style="1" hidden="1" customWidth="1"/>
    <col min="14" max="14" width="11.85546875" style="1" hidden="1" customWidth="1"/>
    <col min="15" max="15" width="20.5703125" style="1" customWidth="1"/>
    <col min="16" max="16" width="19" style="1" customWidth="1"/>
    <col min="17" max="16384" width="11.42578125" style="1"/>
  </cols>
  <sheetData>
    <row r="1" spans="1:16" ht="30.75" customHeight="1" thickBot="1" x14ac:dyDescent="0.3">
      <c r="A1" s="63" t="s">
        <v>17</v>
      </c>
      <c r="B1" s="64" t="s">
        <v>16</v>
      </c>
      <c r="C1" s="65" t="s">
        <v>0</v>
      </c>
      <c r="D1" s="66" t="s">
        <v>7</v>
      </c>
      <c r="E1" s="67" t="s">
        <v>8</v>
      </c>
      <c r="F1" s="67" t="s">
        <v>9</v>
      </c>
      <c r="G1" s="65" t="s">
        <v>10</v>
      </c>
      <c r="H1" s="68" t="s">
        <v>11</v>
      </c>
      <c r="I1" s="68" t="s">
        <v>12</v>
      </c>
      <c r="J1" s="65" t="s">
        <v>1</v>
      </c>
      <c r="K1" s="65" t="s">
        <v>615</v>
      </c>
      <c r="L1" s="68" t="s">
        <v>13</v>
      </c>
      <c r="M1" s="68" t="s">
        <v>14</v>
      </c>
      <c r="N1" s="69" t="s">
        <v>15</v>
      </c>
      <c r="O1" s="68" t="s">
        <v>1191</v>
      </c>
      <c r="P1" s="68" t="s">
        <v>1192</v>
      </c>
    </row>
    <row r="2" spans="1:16" ht="14.25" customHeight="1" x14ac:dyDescent="0.25">
      <c r="A2" s="70">
        <v>1</v>
      </c>
      <c r="B2" s="71">
        <v>19414</v>
      </c>
      <c r="C2" s="72" t="s">
        <v>568</v>
      </c>
      <c r="D2" s="73">
        <v>43739</v>
      </c>
      <c r="E2" s="74" t="s">
        <v>559</v>
      </c>
      <c r="F2" s="73">
        <v>43739</v>
      </c>
      <c r="G2" s="72" t="s">
        <v>616</v>
      </c>
      <c r="H2" s="75">
        <f t="shared" ref="H2:H17" si="0">+F2-D2</f>
        <v>0</v>
      </c>
      <c r="I2" s="75">
        <f t="shared" ref="I2:I17" si="1">+NETWORKDAYS(D2,F2)</f>
        <v>1</v>
      </c>
      <c r="J2" s="74" t="s">
        <v>617</v>
      </c>
      <c r="K2" s="73" t="s">
        <v>569</v>
      </c>
      <c r="L2" s="72" t="s">
        <v>559</v>
      </c>
      <c r="M2" s="70" t="str">
        <f>+VLOOKUP(B2,Hoja1!$A$1:$E$698,5,0)</f>
        <v>Cerrado</v>
      </c>
      <c r="N2" s="70" t="b">
        <f t="shared" ref="N2:N65" si="2">+M2=K2</f>
        <v>1</v>
      </c>
      <c r="O2" s="1" t="s">
        <v>1895</v>
      </c>
      <c r="P2" s="1" t="s">
        <v>1896</v>
      </c>
    </row>
    <row r="3" spans="1:16" ht="14.25" customHeight="1" x14ac:dyDescent="0.25">
      <c r="A3" s="70">
        <v>2</v>
      </c>
      <c r="B3" s="71">
        <v>19415</v>
      </c>
      <c r="C3" s="72" t="s">
        <v>568</v>
      </c>
      <c r="D3" s="73">
        <v>43739</v>
      </c>
      <c r="E3" s="74" t="s">
        <v>559</v>
      </c>
      <c r="F3" s="73">
        <v>43739</v>
      </c>
      <c r="G3" s="72" t="s">
        <v>616</v>
      </c>
      <c r="H3" s="75">
        <f t="shared" si="0"/>
        <v>0</v>
      </c>
      <c r="I3" s="75">
        <f t="shared" si="1"/>
        <v>1</v>
      </c>
      <c r="J3" s="74" t="s">
        <v>618</v>
      </c>
      <c r="K3" s="73" t="s">
        <v>569</v>
      </c>
      <c r="L3" s="72" t="s">
        <v>559</v>
      </c>
      <c r="M3" s="70" t="str">
        <f>+VLOOKUP(B3,Hoja1!$A$1:$E$698,5,0)</f>
        <v>Cerrado</v>
      </c>
      <c r="N3" s="70" t="b">
        <f t="shared" si="2"/>
        <v>1</v>
      </c>
      <c r="O3" s="1" t="s">
        <v>1895</v>
      </c>
      <c r="P3" s="1" t="s">
        <v>1896</v>
      </c>
    </row>
    <row r="4" spans="1:16" ht="14.25" customHeight="1" x14ac:dyDescent="0.25">
      <c r="A4" s="70">
        <v>3</v>
      </c>
      <c r="B4" s="71">
        <v>19416</v>
      </c>
      <c r="C4" s="72" t="s">
        <v>568</v>
      </c>
      <c r="D4" s="73">
        <v>43739</v>
      </c>
      <c r="E4" s="74" t="s">
        <v>559</v>
      </c>
      <c r="F4" s="73">
        <v>43739</v>
      </c>
      <c r="G4" s="72" t="s">
        <v>616</v>
      </c>
      <c r="H4" s="75">
        <f t="shared" si="0"/>
        <v>0</v>
      </c>
      <c r="I4" s="75">
        <f t="shared" si="1"/>
        <v>1</v>
      </c>
      <c r="J4" s="74" t="s">
        <v>619</v>
      </c>
      <c r="K4" s="73" t="s">
        <v>569</v>
      </c>
      <c r="L4" s="72" t="s">
        <v>559</v>
      </c>
      <c r="M4" s="70" t="str">
        <f>+VLOOKUP(B4,Hoja1!$A$1:$E$698,5,0)</f>
        <v>Cerrado</v>
      </c>
      <c r="N4" s="70" t="b">
        <f t="shared" si="2"/>
        <v>1</v>
      </c>
      <c r="O4" s="1" t="s">
        <v>1895</v>
      </c>
      <c r="P4" s="1" t="s">
        <v>1896</v>
      </c>
    </row>
    <row r="5" spans="1:16" ht="14.25" customHeight="1" x14ac:dyDescent="0.25">
      <c r="A5" s="70">
        <v>4</v>
      </c>
      <c r="B5" s="71">
        <v>19417</v>
      </c>
      <c r="C5" s="72" t="s">
        <v>568</v>
      </c>
      <c r="D5" s="73">
        <v>43739</v>
      </c>
      <c r="E5" s="74" t="s">
        <v>559</v>
      </c>
      <c r="F5" s="73">
        <v>43739</v>
      </c>
      <c r="G5" s="72" t="s">
        <v>616</v>
      </c>
      <c r="H5" s="75">
        <f t="shared" si="0"/>
        <v>0</v>
      </c>
      <c r="I5" s="75">
        <f t="shared" si="1"/>
        <v>1</v>
      </c>
      <c r="J5" s="74" t="s">
        <v>620</v>
      </c>
      <c r="K5" s="73" t="s">
        <v>569</v>
      </c>
      <c r="L5" s="72" t="s">
        <v>559</v>
      </c>
      <c r="M5" s="70" t="str">
        <f>+VLOOKUP(B5,Hoja1!$A$1:$E$698,5,0)</f>
        <v>Cerrado</v>
      </c>
      <c r="N5" s="70" t="b">
        <f t="shared" si="2"/>
        <v>1</v>
      </c>
      <c r="O5" s="1" t="s">
        <v>1895</v>
      </c>
      <c r="P5" s="1" t="s">
        <v>1896</v>
      </c>
    </row>
    <row r="6" spans="1:16" ht="14.25" customHeight="1" x14ac:dyDescent="0.25">
      <c r="A6" s="70">
        <v>5</v>
      </c>
      <c r="B6" s="71">
        <v>19418</v>
      </c>
      <c r="C6" s="72" t="s">
        <v>568</v>
      </c>
      <c r="D6" s="73">
        <v>43739</v>
      </c>
      <c r="E6" s="74" t="s">
        <v>559</v>
      </c>
      <c r="F6" s="73">
        <v>43739</v>
      </c>
      <c r="G6" s="72" t="s">
        <v>616</v>
      </c>
      <c r="H6" s="75">
        <f t="shared" si="0"/>
        <v>0</v>
      </c>
      <c r="I6" s="75">
        <f t="shared" si="1"/>
        <v>1</v>
      </c>
      <c r="J6" s="74" t="s">
        <v>621</v>
      </c>
      <c r="K6" s="73" t="s">
        <v>569</v>
      </c>
      <c r="L6" s="72" t="s">
        <v>559</v>
      </c>
      <c r="M6" s="70" t="str">
        <f>+VLOOKUP(B6,Hoja1!$A$1:$E$698,5,0)</f>
        <v>Cerrado</v>
      </c>
      <c r="N6" s="70" t="b">
        <f t="shared" si="2"/>
        <v>1</v>
      </c>
      <c r="O6" s="1" t="s">
        <v>1895</v>
      </c>
      <c r="P6" s="1" t="s">
        <v>1896</v>
      </c>
    </row>
    <row r="7" spans="1:16" ht="14.25" customHeight="1" x14ac:dyDescent="0.25">
      <c r="A7" s="70">
        <v>6</v>
      </c>
      <c r="B7" s="71">
        <v>19419</v>
      </c>
      <c r="C7" s="72" t="s">
        <v>4</v>
      </c>
      <c r="D7" s="73">
        <v>43739</v>
      </c>
      <c r="E7" s="74" t="s">
        <v>559</v>
      </c>
      <c r="F7" s="73">
        <v>43739</v>
      </c>
      <c r="G7" s="72" t="s">
        <v>616</v>
      </c>
      <c r="H7" s="75">
        <f t="shared" si="0"/>
        <v>0</v>
      </c>
      <c r="I7" s="75">
        <f t="shared" si="1"/>
        <v>1</v>
      </c>
      <c r="J7" s="74" t="s">
        <v>622</v>
      </c>
      <c r="K7" s="73" t="s">
        <v>569</v>
      </c>
      <c r="L7" s="72" t="s">
        <v>559</v>
      </c>
      <c r="M7" s="70" t="str">
        <f>+VLOOKUP(B7,Hoja1!$A$1:$E$698,5,0)</f>
        <v>Cerrado</v>
      </c>
      <c r="N7" s="70" t="b">
        <f t="shared" si="2"/>
        <v>1</v>
      </c>
      <c r="O7" s="1" t="s">
        <v>1895</v>
      </c>
      <c r="P7" s="1" t="s">
        <v>1896</v>
      </c>
    </row>
    <row r="8" spans="1:16" ht="14.25" customHeight="1" x14ac:dyDescent="0.25">
      <c r="A8" s="70">
        <v>7</v>
      </c>
      <c r="B8" s="71">
        <v>19420</v>
      </c>
      <c r="C8" s="72" t="s">
        <v>568</v>
      </c>
      <c r="D8" s="73">
        <v>43739</v>
      </c>
      <c r="E8" s="74" t="s">
        <v>559</v>
      </c>
      <c r="F8" s="73">
        <v>43739</v>
      </c>
      <c r="G8" s="72" t="s">
        <v>616</v>
      </c>
      <c r="H8" s="75">
        <f t="shared" si="0"/>
        <v>0</v>
      </c>
      <c r="I8" s="75">
        <f t="shared" si="1"/>
        <v>1</v>
      </c>
      <c r="J8" s="74" t="s">
        <v>595</v>
      </c>
      <c r="K8" s="73" t="s">
        <v>569</v>
      </c>
      <c r="L8" s="72" t="s">
        <v>559</v>
      </c>
      <c r="M8" s="70" t="str">
        <f>+VLOOKUP(B8,Hoja1!$A$1:$E$698,5,0)</f>
        <v>Cerrado</v>
      </c>
      <c r="N8" s="70" t="b">
        <f t="shared" si="2"/>
        <v>1</v>
      </c>
      <c r="O8" s="1" t="s">
        <v>1895</v>
      </c>
      <c r="P8" s="1" t="s">
        <v>1896</v>
      </c>
    </row>
    <row r="9" spans="1:16" ht="14.25" customHeight="1" x14ac:dyDescent="0.25">
      <c r="A9" s="70">
        <v>8</v>
      </c>
      <c r="B9" s="71">
        <v>19421</v>
      </c>
      <c r="C9" s="72" t="s">
        <v>568</v>
      </c>
      <c r="D9" s="73">
        <v>43739</v>
      </c>
      <c r="E9" s="74" t="s">
        <v>559</v>
      </c>
      <c r="F9" s="73">
        <v>43739</v>
      </c>
      <c r="G9" s="72" t="s">
        <v>616</v>
      </c>
      <c r="H9" s="75">
        <f t="shared" si="0"/>
        <v>0</v>
      </c>
      <c r="I9" s="75">
        <f t="shared" si="1"/>
        <v>1</v>
      </c>
      <c r="J9" s="74" t="s">
        <v>595</v>
      </c>
      <c r="K9" s="73" t="s">
        <v>569</v>
      </c>
      <c r="L9" s="72" t="s">
        <v>559</v>
      </c>
      <c r="M9" s="70" t="str">
        <f>+VLOOKUP(B9,Hoja1!$A$1:$E$698,5,0)</f>
        <v>Cerrado</v>
      </c>
      <c r="N9" s="70" t="b">
        <f t="shared" si="2"/>
        <v>1</v>
      </c>
      <c r="O9" s="1" t="s">
        <v>1895</v>
      </c>
      <c r="P9" s="1" t="s">
        <v>1896</v>
      </c>
    </row>
    <row r="10" spans="1:16" ht="14.25" customHeight="1" x14ac:dyDescent="0.25">
      <c r="A10" s="70">
        <v>9</v>
      </c>
      <c r="B10" s="71">
        <v>19422</v>
      </c>
      <c r="C10" s="72" t="s">
        <v>568</v>
      </c>
      <c r="D10" s="73">
        <v>43739</v>
      </c>
      <c r="E10" s="74" t="s">
        <v>559</v>
      </c>
      <c r="F10" s="73">
        <v>43740</v>
      </c>
      <c r="G10" s="72" t="s">
        <v>616</v>
      </c>
      <c r="H10" s="75">
        <f t="shared" si="0"/>
        <v>1</v>
      </c>
      <c r="I10" s="75">
        <f t="shared" si="1"/>
        <v>2</v>
      </c>
      <c r="J10" s="74" t="s">
        <v>623</v>
      </c>
      <c r="K10" s="73" t="s">
        <v>569</v>
      </c>
      <c r="L10" s="72" t="s">
        <v>559</v>
      </c>
      <c r="M10" s="70" t="str">
        <f>+VLOOKUP(B10,Hoja1!$A$1:$E$698,5,0)</f>
        <v>Cerrado</v>
      </c>
      <c r="N10" s="70" t="b">
        <f t="shared" si="2"/>
        <v>1</v>
      </c>
      <c r="O10" s="1" t="s">
        <v>1895</v>
      </c>
      <c r="P10" s="1" t="s">
        <v>1896</v>
      </c>
    </row>
    <row r="11" spans="1:16" ht="14.25" customHeight="1" x14ac:dyDescent="0.25">
      <c r="A11" s="70">
        <v>10</v>
      </c>
      <c r="B11" s="71">
        <v>19423</v>
      </c>
      <c r="C11" s="72" t="s">
        <v>568</v>
      </c>
      <c r="D11" s="73">
        <v>43739</v>
      </c>
      <c r="E11" s="74" t="s">
        <v>559</v>
      </c>
      <c r="F11" s="73">
        <v>43740</v>
      </c>
      <c r="G11" s="72" t="s">
        <v>616</v>
      </c>
      <c r="H11" s="75">
        <f t="shared" si="0"/>
        <v>1</v>
      </c>
      <c r="I11" s="75">
        <f t="shared" si="1"/>
        <v>2</v>
      </c>
      <c r="J11" s="74" t="s">
        <v>585</v>
      </c>
      <c r="K11" s="73" t="s">
        <v>569</v>
      </c>
      <c r="L11" s="72" t="s">
        <v>559</v>
      </c>
      <c r="M11" s="70" t="str">
        <f>+VLOOKUP(B11,Hoja1!$A$1:$E$698,5,0)</f>
        <v>Cerrado</v>
      </c>
      <c r="N11" s="70" t="b">
        <f t="shared" si="2"/>
        <v>1</v>
      </c>
      <c r="O11" s="1" t="s">
        <v>1895</v>
      </c>
      <c r="P11" s="1" t="s">
        <v>1896</v>
      </c>
    </row>
    <row r="12" spans="1:16" ht="14.25" customHeight="1" x14ac:dyDescent="0.25">
      <c r="A12" s="70">
        <v>11</v>
      </c>
      <c r="B12" s="71">
        <v>19424</v>
      </c>
      <c r="C12" s="72" t="s">
        <v>4</v>
      </c>
      <c r="D12" s="73">
        <v>43739</v>
      </c>
      <c r="E12" s="74" t="s">
        <v>559</v>
      </c>
      <c r="F12" s="73">
        <v>43746</v>
      </c>
      <c r="G12" s="72" t="s">
        <v>616</v>
      </c>
      <c r="H12" s="75">
        <f t="shared" si="0"/>
        <v>7</v>
      </c>
      <c r="I12" s="75">
        <f t="shared" si="1"/>
        <v>6</v>
      </c>
      <c r="J12" s="74" t="s">
        <v>624</v>
      </c>
      <c r="K12" s="73" t="s">
        <v>569</v>
      </c>
      <c r="L12" s="72" t="s">
        <v>559</v>
      </c>
      <c r="M12" s="70" t="str">
        <f>+VLOOKUP(B12,Hoja1!$A$1:$E$698,5,0)</f>
        <v>Cerrado</v>
      </c>
      <c r="N12" s="70" t="b">
        <f t="shared" si="2"/>
        <v>1</v>
      </c>
      <c r="O12" s="1" t="s">
        <v>1895</v>
      </c>
      <c r="P12" s="1" t="s">
        <v>1896</v>
      </c>
    </row>
    <row r="13" spans="1:16" ht="14.25" customHeight="1" x14ac:dyDescent="0.25">
      <c r="A13" s="70">
        <v>12</v>
      </c>
      <c r="B13" s="71">
        <v>19425</v>
      </c>
      <c r="C13" s="72" t="s">
        <v>568</v>
      </c>
      <c r="D13" s="73">
        <v>43739</v>
      </c>
      <c r="E13" s="74" t="s">
        <v>559</v>
      </c>
      <c r="F13" s="73">
        <v>43740</v>
      </c>
      <c r="G13" s="72" t="s">
        <v>616</v>
      </c>
      <c r="H13" s="75">
        <f t="shared" si="0"/>
        <v>1</v>
      </c>
      <c r="I13" s="75">
        <f t="shared" si="1"/>
        <v>2</v>
      </c>
      <c r="J13" s="74" t="s">
        <v>625</v>
      </c>
      <c r="K13" s="73" t="s">
        <v>569</v>
      </c>
      <c r="L13" s="72" t="s">
        <v>559</v>
      </c>
      <c r="M13" s="70" t="str">
        <f>+VLOOKUP(B13,Hoja1!$A$1:$E$698,5,0)</f>
        <v>Cerrado</v>
      </c>
      <c r="N13" s="70" t="b">
        <f t="shared" si="2"/>
        <v>1</v>
      </c>
      <c r="O13" s="1" t="s">
        <v>1895</v>
      </c>
      <c r="P13" s="1" t="s">
        <v>1896</v>
      </c>
    </row>
    <row r="14" spans="1:16" ht="14.25" customHeight="1" x14ac:dyDescent="0.25">
      <c r="A14" s="70">
        <v>13</v>
      </c>
      <c r="B14" s="71">
        <v>19426</v>
      </c>
      <c r="C14" s="72" t="s">
        <v>568</v>
      </c>
      <c r="D14" s="73">
        <v>43739</v>
      </c>
      <c r="E14" s="74" t="s">
        <v>559</v>
      </c>
      <c r="F14" s="73">
        <v>43740</v>
      </c>
      <c r="G14" s="72" t="s">
        <v>616</v>
      </c>
      <c r="H14" s="75">
        <f t="shared" si="0"/>
        <v>1</v>
      </c>
      <c r="I14" s="75">
        <f t="shared" si="1"/>
        <v>2</v>
      </c>
      <c r="J14" s="74" t="s">
        <v>626</v>
      </c>
      <c r="K14" s="73" t="s">
        <v>569</v>
      </c>
      <c r="L14" s="72" t="s">
        <v>559</v>
      </c>
      <c r="M14" s="70" t="str">
        <f>+VLOOKUP(B14,Hoja1!$A$1:$E$698,5,0)</f>
        <v>Cerrado</v>
      </c>
      <c r="N14" s="70" t="b">
        <f t="shared" si="2"/>
        <v>1</v>
      </c>
      <c r="O14" s="1" t="s">
        <v>1895</v>
      </c>
      <c r="P14" s="1" t="s">
        <v>1896</v>
      </c>
    </row>
    <row r="15" spans="1:16" ht="14.25" customHeight="1" x14ac:dyDescent="0.25">
      <c r="A15" s="70">
        <v>14</v>
      </c>
      <c r="B15" s="71">
        <v>19427</v>
      </c>
      <c r="C15" s="72" t="s">
        <v>4</v>
      </c>
      <c r="D15" s="73">
        <v>43740</v>
      </c>
      <c r="E15" s="74" t="s">
        <v>559</v>
      </c>
      <c r="F15" s="73">
        <v>43762</v>
      </c>
      <c r="G15" s="72" t="s">
        <v>616</v>
      </c>
      <c r="H15" s="75">
        <f t="shared" si="0"/>
        <v>22</v>
      </c>
      <c r="I15" s="75">
        <f t="shared" si="1"/>
        <v>17</v>
      </c>
      <c r="J15" s="74" t="s">
        <v>602</v>
      </c>
      <c r="K15" s="73" t="s">
        <v>569</v>
      </c>
      <c r="L15" s="72" t="s">
        <v>559</v>
      </c>
      <c r="M15" s="70" t="str">
        <f>+VLOOKUP(B15,Hoja1!$A$1:$E$698,5,0)</f>
        <v>Cerrado</v>
      </c>
      <c r="N15" s="70" t="b">
        <f t="shared" si="2"/>
        <v>1</v>
      </c>
      <c r="O15" s="1" t="s">
        <v>1895</v>
      </c>
      <c r="P15" s="1" t="s">
        <v>1896</v>
      </c>
    </row>
    <row r="16" spans="1:16" ht="14.25" customHeight="1" x14ac:dyDescent="0.25">
      <c r="A16" s="70">
        <v>15</v>
      </c>
      <c r="B16" s="71">
        <v>19428</v>
      </c>
      <c r="C16" s="72" t="s">
        <v>568</v>
      </c>
      <c r="D16" s="73">
        <v>43740</v>
      </c>
      <c r="E16" s="74" t="s">
        <v>559</v>
      </c>
      <c r="F16" s="73">
        <v>43740</v>
      </c>
      <c r="G16" s="72" t="s">
        <v>616</v>
      </c>
      <c r="H16" s="75">
        <f t="shared" si="0"/>
        <v>0</v>
      </c>
      <c r="I16" s="75">
        <f t="shared" si="1"/>
        <v>1</v>
      </c>
      <c r="J16" s="74" t="s">
        <v>627</v>
      </c>
      <c r="K16" s="73" t="s">
        <v>569</v>
      </c>
      <c r="L16" s="72" t="s">
        <v>559</v>
      </c>
      <c r="M16" s="70" t="str">
        <f>+VLOOKUP(B16,Hoja1!$A$1:$E$698,5,0)</f>
        <v>Cerrado</v>
      </c>
      <c r="N16" s="70" t="b">
        <f t="shared" si="2"/>
        <v>1</v>
      </c>
      <c r="O16" s="1" t="s">
        <v>1895</v>
      </c>
      <c r="P16" s="1" t="s">
        <v>1896</v>
      </c>
    </row>
    <row r="17" spans="1:16" ht="14.25" customHeight="1" x14ac:dyDescent="0.25">
      <c r="A17" s="70">
        <v>16</v>
      </c>
      <c r="B17" s="71">
        <v>19429</v>
      </c>
      <c r="C17" s="72" t="s">
        <v>568</v>
      </c>
      <c r="D17" s="73">
        <v>43740</v>
      </c>
      <c r="E17" s="74" t="s">
        <v>559</v>
      </c>
      <c r="F17" s="73">
        <v>43740</v>
      </c>
      <c r="G17" s="72" t="s">
        <v>616</v>
      </c>
      <c r="H17" s="75">
        <f t="shared" si="0"/>
        <v>0</v>
      </c>
      <c r="I17" s="75">
        <f t="shared" si="1"/>
        <v>1</v>
      </c>
      <c r="J17" s="74" t="s">
        <v>606</v>
      </c>
      <c r="K17" s="73" t="s">
        <v>569</v>
      </c>
      <c r="L17" s="72" t="s">
        <v>559</v>
      </c>
      <c r="M17" s="70" t="str">
        <f>+VLOOKUP(B17,Hoja1!$A$1:$E$698,5,0)</f>
        <v>Cerrado</v>
      </c>
      <c r="N17" s="70" t="b">
        <f t="shared" si="2"/>
        <v>1</v>
      </c>
      <c r="O17" s="1" t="s">
        <v>1895</v>
      </c>
      <c r="P17" s="1" t="s">
        <v>1896</v>
      </c>
    </row>
    <row r="18" spans="1:16" ht="14.25" customHeight="1" x14ac:dyDescent="0.25">
      <c r="A18" s="70">
        <v>17</v>
      </c>
      <c r="B18" s="71">
        <v>19430</v>
      </c>
      <c r="C18" s="72" t="s">
        <v>4</v>
      </c>
      <c r="D18" s="73">
        <v>43740</v>
      </c>
      <c r="E18" s="74" t="s">
        <v>559</v>
      </c>
      <c r="F18" s="73" t="s">
        <v>22</v>
      </c>
      <c r="G18" s="73" t="s">
        <v>22</v>
      </c>
      <c r="H18" s="73" t="s">
        <v>22</v>
      </c>
      <c r="I18" s="73" t="s">
        <v>22</v>
      </c>
      <c r="J18" s="74" t="s">
        <v>628</v>
      </c>
      <c r="K18" s="73" t="s">
        <v>571</v>
      </c>
      <c r="L18" s="72" t="s">
        <v>22</v>
      </c>
      <c r="M18" s="70" t="str">
        <f>+VLOOKUP(B18,Hoja1!$A$1:$E$698,5,0)</f>
        <v>Abierto</v>
      </c>
      <c r="N18" s="70" t="b">
        <f t="shared" si="2"/>
        <v>1</v>
      </c>
      <c r="O18" s="1" t="s">
        <v>1894</v>
      </c>
      <c r="P18" s="1" t="s">
        <v>22</v>
      </c>
    </row>
    <row r="19" spans="1:16" ht="14.25" customHeight="1" x14ac:dyDescent="0.25">
      <c r="A19" s="70">
        <v>18</v>
      </c>
      <c r="B19" s="71">
        <v>19431</v>
      </c>
      <c r="C19" s="72" t="s">
        <v>4</v>
      </c>
      <c r="D19" s="73">
        <v>43740</v>
      </c>
      <c r="E19" s="74" t="s">
        <v>559</v>
      </c>
      <c r="F19" s="73">
        <v>43740</v>
      </c>
      <c r="G19" s="72" t="s">
        <v>616</v>
      </c>
      <c r="H19" s="75">
        <f>+F19-D19</f>
        <v>0</v>
      </c>
      <c r="I19" s="75">
        <f>+NETWORKDAYS(D19,F19)</f>
        <v>1</v>
      </c>
      <c r="J19" s="74" t="s">
        <v>629</v>
      </c>
      <c r="K19" s="73" t="s">
        <v>569</v>
      </c>
      <c r="L19" s="72" t="s">
        <v>559</v>
      </c>
      <c r="M19" s="70" t="str">
        <f>+VLOOKUP(B19,Hoja1!$A$1:$E$698,5,0)</f>
        <v>Cerrado</v>
      </c>
      <c r="N19" s="70" t="b">
        <f t="shared" si="2"/>
        <v>1</v>
      </c>
      <c r="O19" s="1" t="s">
        <v>1895</v>
      </c>
      <c r="P19" s="1" t="s">
        <v>1896</v>
      </c>
    </row>
    <row r="20" spans="1:16" ht="14.25" customHeight="1" x14ac:dyDescent="0.25">
      <c r="A20" s="70">
        <v>19</v>
      </c>
      <c r="B20" s="71">
        <v>19432</v>
      </c>
      <c r="C20" s="72" t="s">
        <v>4</v>
      </c>
      <c r="D20" s="73">
        <v>43740</v>
      </c>
      <c r="E20" s="74" t="s">
        <v>559</v>
      </c>
      <c r="F20" s="73">
        <v>43746</v>
      </c>
      <c r="G20" s="72" t="s">
        <v>616</v>
      </c>
      <c r="H20" s="75">
        <f>+F20-D20</f>
        <v>6</v>
      </c>
      <c r="I20" s="75">
        <f>+NETWORKDAYS(D20,F20)</f>
        <v>5</v>
      </c>
      <c r="J20" s="74" t="s">
        <v>626</v>
      </c>
      <c r="K20" s="73" t="s">
        <v>569</v>
      </c>
      <c r="L20" s="72" t="s">
        <v>559</v>
      </c>
      <c r="M20" s="70" t="str">
        <f>+VLOOKUP(B20,Hoja1!$A$1:$E$698,5,0)</f>
        <v>Cerrado</v>
      </c>
      <c r="N20" s="70" t="b">
        <f t="shared" si="2"/>
        <v>1</v>
      </c>
      <c r="O20" s="1" t="s">
        <v>1895</v>
      </c>
      <c r="P20" s="1" t="s">
        <v>1896</v>
      </c>
    </row>
    <row r="21" spans="1:16" ht="14.25" customHeight="1" x14ac:dyDescent="0.25">
      <c r="A21" s="70">
        <v>20</v>
      </c>
      <c r="B21" s="71">
        <v>19433</v>
      </c>
      <c r="C21" s="72" t="s">
        <v>568</v>
      </c>
      <c r="D21" s="73">
        <v>43740</v>
      </c>
      <c r="E21" s="74" t="s">
        <v>559</v>
      </c>
      <c r="F21" s="73">
        <v>43740</v>
      </c>
      <c r="G21" s="72" t="s">
        <v>616</v>
      </c>
      <c r="H21" s="75">
        <f>+F21-D21</f>
        <v>0</v>
      </c>
      <c r="I21" s="75">
        <f>+NETWORKDAYS(D21,F21)</f>
        <v>1</v>
      </c>
      <c r="J21" s="74" t="s">
        <v>630</v>
      </c>
      <c r="K21" s="73" t="s">
        <v>569</v>
      </c>
      <c r="L21" s="72" t="s">
        <v>559</v>
      </c>
      <c r="M21" s="70" t="str">
        <f>+VLOOKUP(B21,Hoja1!$A$1:$E$698,5,0)</f>
        <v>Cerrado</v>
      </c>
      <c r="N21" s="70" t="b">
        <f t="shared" si="2"/>
        <v>1</v>
      </c>
      <c r="O21" s="1" t="s">
        <v>1895</v>
      </c>
      <c r="P21" s="1" t="s">
        <v>1896</v>
      </c>
    </row>
    <row r="22" spans="1:16" ht="14.25" customHeight="1" x14ac:dyDescent="0.25">
      <c r="A22" s="70">
        <v>21</v>
      </c>
      <c r="B22" s="71">
        <v>19434</v>
      </c>
      <c r="C22" s="72" t="s">
        <v>6</v>
      </c>
      <c r="D22" s="73">
        <v>43740</v>
      </c>
      <c r="E22" s="74" t="s">
        <v>559</v>
      </c>
      <c r="F22" s="73">
        <v>43741</v>
      </c>
      <c r="G22" s="72" t="s">
        <v>616</v>
      </c>
      <c r="H22" s="75">
        <f>+F22-D22</f>
        <v>1</v>
      </c>
      <c r="I22" s="75">
        <f>+NETWORKDAYS(D22,F22)</f>
        <v>2</v>
      </c>
      <c r="J22" s="74" t="s">
        <v>631</v>
      </c>
      <c r="K22" s="73" t="s">
        <v>569</v>
      </c>
      <c r="L22" s="72" t="s">
        <v>559</v>
      </c>
      <c r="M22" s="70" t="str">
        <f>+VLOOKUP(B22,Hoja1!$A$1:$E$698,5,0)</f>
        <v>Cerrado</v>
      </c>
      <c r="N22" s="70" t="b">
        <f t="shared" si="2"/>
        <v>1</v>
      </c>
      <c r="O22" s="1" t="s">
        <v>1895</v>
      </c>
      <c r="P22" s="1" t="s">
        <v>1896</v>
      </c>
    </row>
    <row r="23" spans="1:16" ht="14.25" customHeight="1" x14ac:dyDescent="0.25">
      <c r="A23" s="70">
        <v>22</v>
      </c>
      <c r="B23" s="71">
        <v>19435</v>
      </c>
      <c r="C23" s="72" t="s">
        <v>568</v>
      </c>
      <c r="D23" s="73">
        <v>43740</v>
      </c>
      <c r="E23" s="74" t="s">
        <v>559</v>
      </c>
      <c r="F23" s="73">
        <v>43740</v>
      </c>
      <c r="G23" s="72" t="s">
        <v>616</v>
      </c>
      <c r="H23" s="75">
        <f>+F23-D23</f>
        <v>0</v>
      </c>
      <c r="I23" s="75">
        <f>+NETWORKDAYS(D23,F23)</f>
        <v>1</v>
      </c>
      <c r="J23" s="74" t="s">
        <v>632</v>
      </c>
      <c r="K23" s="73" t="s">
        <v>569</v>
      </c>
      <c r="L23" s="72" t="s">
        <v>559</v>
      </c>
      <c r="M23" s="70" t="str">
        <f>+VLOOKUP(B23,Hoja1!$A$1:$E$698,5,0)</f>
        <v>Cerrado</v>
      </c>
      <c r="N23" s="70" t="b">
        <f t="shared" si="2"/>
        <v>1</v>
      </c>
      <c r="O23" s="1" t="s">
        <v>1895</v>
      </c>
      <c r="P23" s="1" t="s">
        <v>1896</v>
      </c>
    </row>
    <row r="24" spans="1:16" ht="14.25" customHeight="1" x14ac:dyDescent="0.25">
      <c r="A24" s="70">
        <v>23</v>
      </c>
      <c r="B24" s="71">
        <v>19436</v>
      </c>
      <c r="C24" s="72" t="s">
        <v>4</v>
      </c>
      <c r="D24" s="73">
        <v>43740</v>
      </c>
      <c r="E24" s="74" t="s">
        <v>559</v>
      </c>
      <c r="F24" s="73" t="s">
        <v>22</v>
      </c>
      <c r="G24" s="73" t="s">
        <v>22</v>
      </c>
      <c r="H24" s="73" t="s">
        <v>22</v>
      </c>
      <c r="I24" s="73" t="s">
        <v>22</v>
      </c>
      <c r="J24" s="74" t="s">
        <v>633</v>
      </c>
      <c r="K24" s="73" t="s">
        <v>571</v>
      </c>
      <c r="L24" s="72" t="s">
        <v>22</v>
      </c>
      <c r="M24" s="70" t="str">
        <f>+VLOOKUP(B24,Hoja1!$A$1:$E$698,5,0)</f>
        <v>Abierto</v>
      </c>
      <c r="N24" s="70" t="b">
        <f t="shared" si="2"/>
        <v>1</v>
      </c>
      <c r="O24" s="1" t="s">
        <v>1894</v>
      </c>
      <c r="P24" s="1" t="s">
        <v>22</v>
      </c>
    </row>
    <row r="25" spans="1:16" ht="14.25" customHeight="1" x14ac:dyDescent="0.25">
      <c r="A25" s="70">
        <v>24</v>
      </c>
      <c r="B25" s="71">
        <v>19437</v>
      </c>
      <c r="C25" s="72" t="s">
        <v>4</v>
      </c>
      <c r="D25" s="73">
        <v>43741</v>
      </c>
      <c r="E25" s="74" t="s">
        <v>559</v>
      </c>
      <c r="F25" s="73">
        <v>43741</v>
      </c>
      <c r="G25" s="72" t="s">
        <v>616</v>
      </c>
      <c r="H25" s="75">
        <f t="shared" ref="H25:H46" si="3">+F25-D25</f>
        <v>0</v>
      </c>
      <c r="I25" s="75">
        <f t="shared" ref="I25:I46" si="4">+NETWORKDAYS(D25,F25)</f>
        <v>1</v>
      </c>
      <c r="J25" s="74" t="s">
        <v>634</v>
      </c>
      <c r="K25" s="73" t="s">
        <v>569</v>
      </c>
      <c r="L25" s="72" t="s">
        <v>559</v>
      </c>
      <c r="M25" s="70" t="str">
        <f>+VLOOKUP(B25,Hoja1!$A$1:$E$698,5,0)</f>
        <v>Cerrado</v>
      </c>
      <c r="N25" s="70" t="b">
        <f t="shared" si="2"/>
        <v>1</v>
      </c>
      <c r="O25" s="1" t="s">
        <v>1895</v>
      </c>
      <c r="P25" s="1" t="s">
        <v>1896</v>
      </c>
    </row>
    <row r="26" spans="1:16" ht="14.25" customHeight="1" x14ac:dyDescent="0.25">
      <c r="A26" s="70">
        <v>25</v>
      </c>
      <c r="B26" s="71">
        <v>19438</v>
      </c>
      <c r="C26" s="72" t="s">
        <v>568</v>
      </c>
      <c r="D26" s="73">
        <v>43741</v>
      </c>
      <c r="E26" s="74" t="s">
        <v>559</v>
      </c>
      <c r="F26" s="73">
        <v>43741</v>
      </c>
      <c r="G26" s="72" t="s">
        <v>616</v>
      </c>
      <c r="H26" s="75">
        <f t="shared" si="3"/>
        <v>0</v>
      </c>
      <c r="I26" s="75">
        <f t="shared" si="4"/>
        <v>1</v>
      </c>
      <c r="J26" s="74" t="s">
        <v>635</v>
      </c>
      <c r="K26" s="73" t="s">
        <v>569</v>
      </c>
      <c r="L26" s="72" t="s">
        <v>559</v>
      </c>
      <c r="M26" s="70" t="str">
        <f>+VLOOKUP(B26,Hoja1!$A$1:$E$698,5,0)</f>
        <v>Cerrado</v>
      </c>
      <c r="N26" s="70" t="b">
        <f t="shared" si="2"/>
        <v>1</v>
      </c>
      <c r="O26" s="1" t="s">
        <v>1895</v>
      </c>
      <c r="P26" s="1" t="s">
        <v>1896</v>
      </c>
    </row>
    <row r="27" spans="1:16" ht="14.25" customHeight="1" x14ac:dyDescent="0.25">
      <c r="A27" s="70">
        <v>26</v>
      </c>
      <c r="B27" s="71">
        <v>19439</v>
      </c>
      <c r="C27" s="72" t="s">
        <v>4</v>
      </c>
      <c r="D27" s="73">
        <v>43741</v>
      </c>
      <c r="E27" s="74" t="s">
        <v>559</v>
      </c>
      <c r="F27" s="73">
        <v>43746</v>
      </c>
      <c r="G27" s="72" t="s">
        <v>616</v>
      </c>
      <c r="H27" s="75">
        <f t="shared" si="3"/>
        <v>5</v>
      </c>
      <c r="I27" s="75">
        <f t="shared" si="4"/>
        <v>4</v>
      </c>
      <c r="J27" s="74" t="s">
        <v>636</v>
      </c>
      <c r="K27" s="73" t="s">
        <v>569</v>
      </c>
      <c r="L27" s="72" t="s">
        <v>559</v>
      </c>
      <c r="M27" s="70" t="str">
        <f>+VLOOKUP(B27,Hoja1!$A$1:$E$698,5,0)</f>
        <v>Cerrado</v>
      </c>
      <c r="N27" s="70" t="b">
        <f t="shared" si="2"/>
        <v>1</v>
      </c>
      <c r="O27" s="1" t="s">
        <v>1895</v>
      </c>
      <c r="P27" s="1" t="s">
        <v>1896</v>
      </c>
    </row>
    <row r="28" spans="1:16" ht="14.25" customHeight="1" x14ac:dyDescent="0.25">
      <c r="A28" s="70">
        <v>27</v>
      </c>
      <c r="B28" s="71">
        <v>19440</v>
      </c>
      <c r="C28" s="72" t="s">
        <v>568</v>
      </c>
      <c r="D28" s="73">
        <v>43741</v>
      </c>
      <c r="E28" s="74" t="s">
        <v>559</v>
      </c>
      <c r="F28" s="73">
        <v>43741</v>
      </c>
      <c r="G28" s="72" t="s">
        <v>616</v>
      </c>
      <c r="H28" s="75">
        <f t="shared" si="3"/>
        <v>0</v>
      </c>
      <c r="I28" s="75">
        <f t="shared" si="4"/>
        <v>1</v>
      </c>
      <c r="J28" s="74" t="s">
        <v>637</v>
      </c>
      <c r="K28" s="73" t="s">
        <v>569</v>
      </c>
      <c r="L28" s="72" t="s">
        <v>559</v>
      </c>
      <c r="M28" s="70" t="str">
        <f>+VLOOKUP(B28,Hoja1!$A$1:$E$698,5,0)</f>
        <v>Cerrado</v>
      </c>
      <c r="N28" s="70" t="b">
        <f t="shared" si="2"/>
        <v>1</v>
      </c>
      <c r="O28" s="1" t="s">
        <v>1895</v>
      </c>
      <c r="P28" s="1" t="s">
        <v>1896</v>
      </c>
    </row>
    <row r="29" spans="1:16" ht="14.25" customHeight="1" x14ac:dyDescent="0.25">
      <c r="A29" s="70">
        <v>28</v>
      </c>
      <c r="B29" s="71">
        <v>19441</v>
      </c>
      <c r="C29" s="72" t="s">
        <v>568</v>
      </c>
      <c r="D29" s="73">
        <v>43741</v>
      </c>
      <c r="E29" s="74" t="s">
        <v>559</v>
      </c>
      <c r="F29" s="73">
        <v>43741</v>
      </c>
      <c r="G29" s="72" t="s">
        <v>616</v>
      </c>
      <c r="H29" s="75">
        <f t="shared" si="3"/>
        <v>0</v>
      </c>
      <c r="I29" s="75">
        <f t="shared" si="4"/>
        <v>1</v>
      </c>
      <c r="J29" s="74" t="s">
        <v>638</v>
      </c>
      <c r="K29" s="73" t="s">
        <v>569</v>
      </c>
      <c r="L29" s="72" t="s">
        <v>559</v>
      </c>
      <c r="M29" s="70" t="str">
        <f>+VLOOKUP(B29,Hoja1!$A$1:$E$698,5,0)</f>
        <v>Cerrado</v>
      </c>
      <c r="N29" s="70" t="b">
        <f t="shared" si="2"/>
        <v>1</v>
      </c>
      <c r="O29" s="1" t="s">
        <v>1895</v>
      </c>
      <c r="P29" s="1" t="s">
        <v>1896</v>
      </c>
    </row>
    <row r="30" spans="1:16" ht="14.25" customHeight="1" x14ac:dyDescent="0.25">
      <c r="A30" s="70">
        <v>29</v>
      </c>
      <c r="B30" s="71">
        <v>19442</v>
      </c>
      <c r="C30" s="72" t="s">
        <v>568</v>
      </c>
      <c r="D30" s="73">
        <v>43741</v>
      </c>
      <c r="E30" s="74" t="s">
        <v>559</v>
      </c>
      <c r="F30" s="73">
        <v>43741</v>
      </c>
      <c r="G30" s="72" t="s">
        <v>616</v>
      </c>
      <c r="H30" s="75">
        <f t="shared" si="3"/>
        <v>0</v>
      </c>
      <c r="I30" s="75">
        <f t="shared" si="4"/>
        <v>1</v>
      </c>
      <c r="J30" s="74" t="s">
        <v>639</v>
      </c>
      <c r="K30" s="73" t="s">
        <v>569</v>
      </c>
      <c r="L30" s="72" t="s">
        <v>559</v>
      </c>
      <c r="M30" s="70" t="str">
        <f>+VLOOKUP(B30,Hoja1!$A$1:$E$698,5,0)</f>
        <v>Cerrado</v>
      </c>
      <c r="N30" s="70" t="b">
        <f t="shared" si="2"/>
        <v>1</v>
      </c>
      <c r="O30" s="1" t="s">
        <v>1895</v>
      </c>
      <c r="P30" s="1" t="s">
        <v>1896</v>
      </c>
    </row>
    <row r="31" spans="1:16" ht="14.25" customHeight="1" x14ac:dyDescent="0.25">
      <c r="A31" s="70">
        <v>30</v>
      </c>
      <c r="B31" s="71">
        <v>19443</v>
      </c>
      <c r="C31" s="72" t="s">
        <v>2</v>
      </c>
      <c r="D31" s="73">
        <v>43741</v>
      </c>
      <c r="E31" s="74" t="s">
        <v>559</v>
      </c>
      <c r="F31" s="73">
        <v>43746</v>
      </c>
      <c r="G31" s="72" t="s">
        <v>616</v>
      </c>
      <c r="H31" s="75">
        <f t="shared" si="3"/>
        <v>5</v>
      </c>
      <c r="I31" s="75">
        <f t="shared" si="4"/>
        <v>4</v>
      </c>
      <c r="J31" s="74" t="s">
        <v>640</v>
      </c>
      <c r="K31" s="73" t="s">
        <v>569</v>
      </c>
      <c r="L31" s="72" t="s">
        <v>559</v>
      </c>
      <c r="M31" s="70" t="str">
        <f>+VLOOKUP(B31,Hoja1!$A$1:$E$698,5,0)</f>
        <v>Cerrado</v>
      </c>
      <c r="N31" s="70" t="b">
        <f t="shared" si="2"/>
        <v>1</v>
      </c>
      <c r="O31" s="1" t="s">
        <v>1895</v>
      </c>
      <c r="P31" s="1" t="s">
        <v>1896</v>
      </c>
    </row>
    <row r="32" spans="1:16" ht="14.25" customHeight="1" x14ac:dyDescent="0.25">
      <c r="A32" s="70">
        <v>31</v>
      </c>
      <c r="B32" s="71">
        <v>19444</v>
      </c>
      <c r="C32" s="72" t="s">
        <v>568</v>
      </c>
      <c r="D32" s="73">
        <v>43741</v>
      </c>
      <c r="E32" s="74" t="s">
        <v>559</v>
      </c>
      <c r="F32" s="73">
        <v>43741</v>
      </c>
      <c r="G32" s="72" t="s">
        <v>616</v>
      </c>
      <c r="H32" s="75">
        <f t="shared" si="3"/>
        <v>0</v>
      </c>
      <c r="I32" s="75">
        <f t="shared" si="4"/>
        <v>1</v>
      </c>
      <c r="J32" s="74" t="s">
        <v>641</v>
      </c>
      <c r="K32" s="73" t="s">
        <v>569</v>
      </c>
      <c r="L32" s="72" t="s">
        <v>559</v>
      </c>
      <c r="M32" s="70" t="str">
        <f>+VLOOKUP(B32,Hoja1!$A$1:$E$698,5,0)</f>
        <v>Cerrado</v>
      </c>
      <c r="N32" s="70" t="b">
        <f t="shared" si="2"/>
        <v>1</v>
      </c>
      <c r="O32" s="1" t="s">
        <v>1895</v>
      </c>
      <c r="P32" s="1" t="s">
        <v>1896</v>
      </c>
    </row>
    <row r="33" spans="1:16" ht="14.25" customHeight="1" x14ac:dyDescent="0.25">
      <c r="A33" s="70">
        <v>32</v>
      </c>
      <c r="B33" s="71">
        <v>19445</v>
      </c>
      <c r="C33" s="72" t="s">
        <v>568</v>
      </c>
      <c r="D33" s="73">
        <v>43741</v>
      </c>
      <c r="E33" s="74" t="s">
        <v>559</v>
      </c>
      <c r="F33" s="73">
        <v>43742</v>
      </c>
      <c r="G33" s="72" t="s">
        <v>616</v>
      </c>
      <c r="H33" s="75">
        <f t="shared" si="3"/>
        <v>1</v>
      </c>
      <c r="I33" s="75">
        <f t="shared" si="4"/>
        <v>2</v>
      </c>
      <c r="J33" s="74" t="s">
        <v>642</v>
      </c>
      <c r="K33" s="73" t="s">
        <v>569</v>
      </c>
      <c r="L33" s="72" t="s">
        <v>559</v>
      </c>
      <c r="M33" s="70" t="str">
        <f>+VLOOKUP(B33,Hoja1!$A$1:$E$698,5,0)</f>
        <v>Cerrado</v>
      </c>
      <c r="N33" s="70" t="b">
        <f t="shared" si="2"/>
        <v>1</v>
      </c>
      <c r="O33" s="1" t="s">
        <v>1895</v>
      </c>
      <c r="P33" s="1" t="s">
        <v>1896</v>
      </c>
    </row>
    <row r="34" spans="1:16" ht="14.25" customHeight="1" x14ac:dyDescent="0.25">
      <c r="A34" s="70">
        <v>33</v>
      </c>
      <c r="B34" s="71">
        <v>19446</v>
      </c>
      <c r="C34" s="72" t="s">
        <v>4</v>
      </c>
      <c r="D34" s="73">
        <v>43741</v>
      </c>
      <c r="E34" s="74" t="s">
        <v>559</v>
      </c>
      <c r="F34" s="73">
        <v>43746</v>
      </c>
      <c r="G34" s="72" t="s">
        <v>616</v>
      </c>
      <c r="H34" s="75">
        <f t="shared" si="3"/>
        <v>5</v>
      </c>
      <c r="I34" s="75">
        <f t="shared" si="4"/>
        <v>4</v>
      </c>
      <c r="J34" s="74" t="s">
        <v>643</v>
      </c>
      <c r="K34" s="73" t="s">
        <v>569</v>
      </c>
      <c r="L34" s="72" t="s">
        <v>559</v>
      </c>
      <c r="M34" s="70" t="str">
        <f>+VLOOKUP(B34,Hoja1!$A$1:$E$698,5,0)</f>
        <v>Cerrado</v>
      </c>
      <c r="N34" s="70" t="b">
        <f t="shared" si="2"/>
        <v>1</v>
      </c>
      <c r="O34" s="1" t="s">
        <v>1895</v>
      </c>
      <c r="P34" s="1" t="s">
        <v>1896</v>
      </c>
    </row>
    <row r="35" spans="1:16" ht="14.25" customHeight="1" x14ac:dyDescent="0.25">
      <c r="A35" s="70">
        <v>34</v>
      </c>
      <c r="B35" s="71">
        <v>19447</v>
      </c>
      <c r="C35" s="72" t="s">
        <v>2</v>
      </c>
      <c r="D35" s="73">
        <v>43741</v>
      </c>
      <c r="E35" s="74" t="s">
        <v>559</v>
      </c>
      <c r="F35" s="73">
        <v>43775</v>
      </c>
      <c r="G35" s="72" t="s">
        <v>616</v>
      </c>
      <c r="H35" s="75">
        <f t="shared" si="3"/>
        <v>34</v>
      </c>
      <c r="I35" s="75">
        <f t="shared" si="4"/>
        <v>25</v>
      </c>
      <c r="J35" s="74" t="s">
        <v>644</v>
      </c>
      <c r="K35" s="73" t="s">
        <v>569</v>
      </c>
      <c r="L35" s="72" t="s">
        <v>645</v>
      </c>
      <c r="M35" s="70" t="str">
        <f>+VLOOKUP(B35,Hoja1!$A$1:$E$698,5,0)</f>
        <v>Cerrado</v>
      </c>
      <c r="N35" s="70" t="b">
        <f t="shared" si="2"/>
        <v>1</v>
      </c>
      <c r="O35" s="1" t="s">
        <v>1895</v>
      </c>
      <c r="P35" s="1" t="s">
        <v>1896</v>
      </c>
    </row>
    <row r="36" spans="1:16" ht="14.25" customHeight="1" x14ac:dyDescent="0.25">
      <c r="A36" s="70">
        <v>35</v>
      </c>
      <c r="B36" s="71">
        <v>19448</v>
      </c>
      <c r="C36" s="72" t="s">
        <v>4</v>
      </c>
      <c r="D36" s="73">
        <v>43742</v>
      </c>
      <c r="E36" s="74" t="s">
        <v>559</v>
      </c>
      <c r="F36" s="73">
        <v>43746</v>
      </c>
      <c r="G36" s="72" t="s">
        <v>616</v>
      </c>
      <c r="H36" s="75">
        <f t="shared" si="3"/>
        <v>4</v>
      </c>
      <c r="I36" s="75">
        <f t="shared" si="4"/>
        <v>3</v>
      </c>
      <c r="J36" s="74" t="s">
        <v>646</v>
      </c>
      <c r="K36" s="73" t="s">
        <v>569</v>
      </c>
      <c r="L36" s="72" t="s">
        <v>559</v>
      </c>
      <c r="M36" s="70" t="str">
        <f>+VLOOKUP(B36,Hoja1!$A$1:$E$698,5,0)</f>
        <v>Cerrado</v>
      </c>
      <c r="N36" s="70" t="b">
        <f t="shared" si="2"/>
        <v>1</v>
      </c>
      <c r="O36" s="1" t="s">
        <v>1895</v>
      </c>
      <c r="P36" s="1" t="s">
        <v>1896</v>
      </c>
    </row>
    <row r="37" spans="1:16" ht="14.25" customHeight="1" x14ac:dyDescent="0.25">
      <c r="A37" s="70">
        <v>36</v>
      </c>
      <c r="B37" s="71">
        <v>19449</v>
      </c>
      <c r="C37" s="72" t="s">
        <v>4</v>
      </c>
      <c r="D37" s="73">
        <v>43742</v>
      </c>
      <c r="E37" s="74" t="s">
        <v>559</v>
      </c>
      <c r="F37" s="73">
        <v>43742</v>
      </c>
      <c r="G37" s="72" t="s">
        <v>616</v>
      </c>
      <c r="H37" s="75">
        <f t="shared" si="3"/>
        <v>0</v>
      </c>
      <c r="I37" s="75">
        <f t="shared" si="4"/>
        <v>1</v>
      </c>
      <c r="J37" s="74" t="s">
        <v>647</v>
      </c>
      <c r="K37" s="73" t="s">
        <v>569</v>
      </c>
      <c r="L37" s="72" t="s">
        <v>559</v>
      </c>
      <c r="M37" s="70" t="str">
        <f>+VLOOKUP(B37,Hoja1!$A$1:$E$698,5,0)</f>
        <v>Cerrado</v>
      </c>
      <c r="N37" s="70" t="b">
        <f t="shared" si="2"/>
        <v>1</v>
      </c>
      <c r="O37" s="1" t="s">
        <v>1895</v>
      </c>
      <c r="P37" s="1" t="s">
        <v>1896</v>
      </c>
    </row>
    <row r="38" spans="1:16" ht="14.25" customHeight="1" x14ac:dyDescent="0.25">
      <c r="A38" s="70">
        <v>37</v>
      </c>
      <c r="B38" s="71">
        <v>19450</v>
      </c>
      <c r="C38" s="72" t="s">
        <v>6</v>
      </c>
      <c r="D38" s="73">
        <v>43742</v>
      </c>
      <c r="E38" s="74" t="s">
        <v>559</v>
      </c>
      <c r="F38" s="73">
        <v>43746</v>
      </c>
      <c r="G38" s="72" t="s">
        <v>616</v>
      </c>
      <c r="H38" s="75">
        <f t="shared" si="3"/>
        <v>4</v>
      </c>
      <c r="I38" s="75">
        <f t="shared" si="4"/>
        <v>3</v>
      </c>
      <c r="J38" s="74" t="s">
        <v>648</v>
      </c>
      <c r="K38" s="73" t="s">
        <v>569</v>
      </c>
      <c r="L38" s="72" t="s">
        <v>559</v>
      </c>
      <c r="M38" s="70" t="str">
        <f>+VLOOKUP(B38,Hoja1!$A$1:$E$698,5,0)</f>
        <v>Cerrado</v>
      </c>
      <c r="N38" s="70" t="b">
        <f t="shared" si="2"/>
        <v>1</v>
      </c>
      <c r="O38" s="1" t="s">
        <v>1895</v>
      </c>
      <c r="P38" s="1" t="s">
        <v>1896</v>
      </c>
    </row>
    <row r="39" spans="1:16" ht="14.25" customHeight="1" x14ac:dyDescent="0.25">
      <c r="A39" s="70">
        <v>38</v>
      </c>
      <c r="B39" s="71">
        <v>19451</v>
      </c>
      <c r="C39" s="72" t="s">
        <v>568</v>
      </c>
      <c r="D39" s="73">
        <v>43742</v>
      </c>
      <c r="E39" s="74" t="s">
        <v>559</v>
      </c>
      <c r="F39" s="73">
        <v>43742</v>
      </c>
      <c r="G39" s="72" t="s">
        <v>616</v>
      </c>
      <c r="H39" s="75">
        <f t="shared" si="3"/>
        <v>0</v>
      </c>
      <c r="I39" s="75">
        <f t="shared" si="4"/>
        <v>1</v>
      </c>
      <c r="J39" s="74" t="s">
        <v>649</v>
      </c>
      <c r="K39" s="73" t="s">
        <v>569</v>
      </c>
      <c r="L39" s="72" t="s">
        <v>559</v>
      </c>
      <c r="M39" s="70" t="str">
        <f>+VLOOKUP(B39,Hoja1!$A$1:$E$698,5,0)</f>
        <v>Cerrado</v>
      </c>
      <c r="N39" s="70" t="b">
        <f t="shared" si="2"/>
        <v>1</v>
      </c>
      <c r="O39" s="1" t="s">
        <v>1895</v>
      </c>
      <c r="P39" s="1" t="s">
        <v>1896</v>
      </c>
    </row>
    <row r="40" spans="1:16" ht="14.25" customHeight="1" x14ac:dyDescent="0.25">
      <c r="A40" s="70">
        <v>39</v>
      </c>
      <c r="B40" s="71">
        <v>19452</v>
      </c>
      <c r="C40" s="72" t="s">
        <v>568</v>
      </c>
      <c r="D40" s="73">
        <v>43742</v>
      </c>
      <c r="E40" s="74" t="s">
        <v>559</v>
      </c>
      <c r="F40" s="73">
        <v>43742</v>
      </c>
      <c r="G40" s="72" t="s">
        <v>616</v>
      </c>
      <c r="H40" s="75">
        <f t="shared" si="3"/>
        <v>0</v>
      </c>
      <c r="I40" s="75">
        <f t="shared" si="4"/>
        <v>1</v>
      </c>
      <c r="J40" s="74" t="s">
        <v>650</v>
      </c>
      <c r="K40" s="73" t="s">
        <v>569</v>
      </c>
      <c r="L40" s="72" t="s">
        <v>559</v>
      </c>
      <c r="M40" s="70" t="str">
        <f>+VLOOKUP(B40,Hoja1!$A$1:$E$698,5,0)</f>
        <v>Cerrado</v>
      </c>
      <c r="N40" s="70" t="b">
        <f t="shared" si="2"/>
        <v>1</v>
      </c>
      <c r="O40" s="1" t="s">
        <v>1895</v>
      </c>
      <c r="P40" s="1" t="s">
        <v>1896</v>
      </c>
    </row>
    <row r="41" spans="1:16" ht="14.25" customHeight="1" x14ac:dyDescent="0.25">
      <c r="A41" s="70">
        <v>40</v>
      </c>
      <c r="B41" s="71">
        <v>19453</v>
      </c>
      <c r="C41" s="72" t="s">
        <v>568</v>
      </c>
      <c r="D41" s="73">
        <v>43742</v>
      </c>
      <c r="E41" s="74" t="s">
        <v>559</v>
      </c>
      <c r="F41" s="73">
        <v>43742</v>
      </c>
      <c r="G41" s="72" t="s">
        <v>616</v>
      </c>
      <c r="H41" s="75">
        <f t="shared" si="3"/>
        <v>0</v>
      </c>
      <c r="I41" s="75">
        <f t="shared" si="4"/>
        <v>1</v>
      </c>
      <c r="J41" s="74" t="s">
        <v>651</v>
      </c>
      <c r="K41" s="73" t="s">
        <v>569</v>
      </c>
      <c r="L41" s="72" t="s">
        <v>559</v>
      </c>
      <c r="M41" s="70" t="str">
        <f>+VLOOKUP(B41,Hoja1!$A$1:$E$698,5,0)</f>
        <v>Cerrado</v>
      </c>
      <c r="N41" s="70" t="b">
        <f t="shared" si="2"/>
        <v>1</v>
      </c>
      <c r="O41" s="1" t="s">
        <v>1895</v>
      </c>
      <c r="P41" s="1" t="s">
        <v>1896</v>
      </c>
    </row>
    <row r="42" spans="1:16" ht="14.25" customHeight="1" x14ac:dyDescent="0.25">
      <c r="A42" s="70">
        <v>41</v>
      </c>
      <c r="B42" s="71">
        <v>19454</v>
      </c>
      <c r="C42" s="72" t="s">
        <v>4</v>
      </c>
      <c r="D42" s="73">
        <v>43742</v>
      </c>
      <c r="E42" s="74" t="s">
        <v>559</v>
      </c>
      <c r="F42" s="73">
        <v>43742</v>
      </c>
      <c r="G42" s="72" t="s">
        <v>616</v>
      </c>
      <c r="H42" s="75">
        <f t="shared" si="3"/>
        <v>0</v>
      </c>
      <c r="I42" s="75">
        <f t="shared" si="4"/>
        <v>1</v>
      </c>
      <c r="J42" s="74" t="s">
        <v>652</v>
      </c>
      <c r="K42" s="73" t="s">
        <v>569</v>
      </c>
      <c r="L42" s="72" t="s">
        <v>559</v>
      </c>
      <c r="M42" s="70" t="str">
        <f>+VLOOKUP(B42,Hoja1!$A$1:$E$698,5,0)</f>
        <v>Cerrado</v>
      </c>
      <c r="N42" s="70" t="b">
        <f t="shared" si="2"/>
        <v>1</v>
      </c>
      <c r="O42" s="1" t="s">
        <v>1895</v>
      </c>
      <c r="P42" s="1" t="s">
        <v>1896</v>
      </c>
    </row>
    <row r="43" spans="1:16" ht="14.25" customHeight="1" x14ac:dyDescent="0.25">
      <c r="A43" s="70">
        <v>42</v>
      </c>
      <c r="B43" s="71">
        <v>19455</v>
      </c>
      <c r="C43" s="72" t="s">
        <v>568</v>
      </c>
      <c r="D43" s="73">
        <v>43742</v>
      </c>
      <c r="E43" s="74" t="s">
        <v>559</v>
      </c>
      <c r="F43" s="73">
        <v>43746</v>
      </c>
      <c r="G43" s="72" t="s">
        <v>616</v>
      </c>
      <c r="H43" s="75">
        <f t="shared" si="3"/>
        <v>4</v>
      </c>
      <c r="I43" s="75">
        <f t="shared" si="4"/>
        <v>3</v>
      </c>
      <c r="J43" s="74" t="s">
        <v>653</v>
      </c>
      <c r="K43" s="73" t="s">
        <v>569</v>
      </c>
      <c r="L43" s="72" t="s">
        <v>559</v>
      </c>
      <c r="M43" s="70" t="str">
        <f>+VLOOKUP(B43,Hoja1!$A$1:$E$698,5,0)</f>
        <v>Cerrado</v>
      </c>
      <c r="N43" s="70" t="b">
        <f t="shared" si="2"/>
        <v>1</v>
      </c>
      <c r="O43" s="1" t="s">
        <v>1895</v>
      </c>
      <c r="P43" s="1" t="s">
        <v>1896</v>
      </c>
    </row>
    <row r="44" spans="1:16" ht="14.25" customHeight="1" x14ac:dyDescent="0.25">
      <c r="A44" s="70">
        <v>43</v>
      </c>
      <c r="B44" s="71">
        <v>19456</v>
      </c>
      <c r="C44" s="72" t="s">
        <v>568</v>
      </c>
      <c r="D44" s="73">
        <v>43742</v>
      </c>
      <c r="E44" s="74" t="s">
        <v>559</v>
      </c>
      <c r="F44" s="73">
        <v>43746</v>
      </c>
      <c r="G44" s="72" t="s">
        <v>616</v>
      </c>
      <c r="H44" s="75">
        <f t="shared" si="3"/>
        <v>4</v>
      </c>
      <c r="I44" s="75">
        <f t="shared" si="4"/>
        <v>3</v>
      </c>
      <c r="J44" s="74" t="s">
        <v>654</v>
      </c>
      <c r="K44" s="73" t="s">
        <v>569</v>
      </c>
      <c r="L44" s="72" t="s">
        <v>559</v>
      </c>
      <c r="M44" s="70" t="str">
        <f>+VLOOKUP(B44,Hoja1!$A$1:$E$698,5,0)</f>
        <v>Cerrado</v>
      </c>
      <c r="N44" s="70" t="b">
        <f t="shared" si="2"/>
        <v>1</v>
      </c>
      <c r="O44" s="1" t="s">
        <v>1895</v>
      </c>
      <c r="P44" s="1" t="s">
        <v>1896</v>
      </c>
    </row>
    <row r="45" spans="1:16" ht="14.25" customHeight="1" x14ac:dyDescent="0.25">
      <c r="A45" s="70">
        <v>44</v>
      </c>
      <c r="B45" s="71">
        <v>19457</v>
      </c>
      <c r="C45" s="72" t="s">
        <v>568</v>
      </c>
      <c r="D45" s="73">
        <v>43743</v>
      </c>
      <c r="E45" s="74" t="s">
        <v>559</v>
      </c>
      <c r="F45" s="73">
        <v>43746</v>
      </c>
      <c r="G45" s="72" t="s">
        <v>616</v>
      </c>
      <c r="H45" s="75">
        <f t="shared" si="3"/>
        <v>3</v>
      </c>
      <c r="I45" s="75">
        <f t="shared" si="4"/>
        <v>2</v>
      </c>
      <c r="J45" s="74" t="s">
        <v>655</v>
      </c>
      <c r="K45" s="73" t="s">
        <v>569</v>
      </c>
      <c r="L45" s="72" t="s">
        <v>559</v>
      </c>
      <c r="M45" s="70" t="str">
        <f>+VLOOKUP(B45,Hoja1!$A$1:$E$698,5,0)</f>
        <v>Cerrado</v>
      </c>
      <c r="N45" s="70" t="b">
        <f t="shared" si="2"/>
        <v>1</v>
      </c>
      <c r="O45" s="1" t="s">
        <v>1895</v>
      </c>
      <c r="P45" s="1" t="s">
        <v>1896</v>
      </c>
    </row>
    <row r="46" spans="1:16" ht="14.25" customHeight="1" x14ac:dyDescent="0.25">
      <c r="A46" s="70">
        <v>45</v>
      </c>
      <c r="B46" s="71">
        <v>19458</v>
      </c>
      <c r="C46" s="72" t="s">
        <v>4</v>
      </c>
      <c r="D46" s="73">
        <v>43743</v>
      </c>
      <c r="E46" s="74" t="s">
        <v>559</v>
      </c>
      <c r="F46" s="73">
        <v>43754</v>
      </c>
      <c r="G46" s="72" t="s">
        <v>616</v>
      </c>
      <c r="H46" s="75">
        <f t="shared" si="3"/>
        <v>11</v>
      </c>
      <c r="I46" s="75">
        <f t="shared" si="4"/>
        <v>8</v>
      </c>
      <c r="J46" s="74" t="s">
        <v>656</v>
      </c>
      <c r="K46" s="73" t="s">
        <v>569</v>
      </c>
      <c r="L46" s="72" t="s">
        <v>559</v>
      </c>
      <c r="M46" s="70" t="str">
        <f>+VLOOKUP(B46,Hoja1!$A$1:$E$698,5,0)</f>
        <v>Cerrado</v>
      </c>
      <c r="N46" s="70" t="b">
        <f t="shared" si="2"/>
        <v>1</v>
      </c>
      <c r="O46" s="1" t="s">
        <v>1895</v>
      </c>
      <c r="P46" s="1" t="s">
        <v>1896</v>
      </c>
    </row>
    <row r="47" spans="1:16" ht="14.25" customHeight="1" x14ac:dyDescent="0.25">
      <c r="A47" s="70">
        <v>46</v>
      </c>
      <c r="B47" s="71">
        <v>19459</v>
      </c>
      <c r="C47" s="72" t="s">
        <v>4</v>
      </c>
      <c r="D47" s="73">
        <v>43744</v>
      </c>
      <c r="E47" s="74" t="s">
        <v>559</v>
      </c>
      <c r="F47" s="73" t="s">
        <v>22</v>
      </c>
      <c r="G47" s="73" t="s">
        <v>22</v>
      </c>
      <c r="H47" s="73" t="s">
        <v>22</v>
      </c>
      <c r="I47" s="73" t="s">
        <v>22</v>
      </c>
      <c r="J47" s="74" t="s">
        <v>657</v>
      </c>
      <c r="K47" s="73" t="s">
        <v>571</v>
      </c>
      <c r="L47" s="72" t="s">
        <v>22</v>
      </c>
      <c r="M47" s="70" t="str">
        <f>+VLOOKUP(B47,Hoja1!$A$1:$E$698,5,0)</f>
        <v>Abierto</v>
      </c>
      <c r="N47" s="70" t="b">
        <f t="shared" si="2"/>
        <v>1</v>
      </c>
      <c r="O47" s="1" t="s">
        <v>1894</v>
      </c>
      <c r="P47" s="1" t="s">
        <v>22</v>
      </c>
    </row>
    <row r="48" spans="1:16" ht="14.25" customHeight="1" x14ac:dyDescent="0.25">
      <c r="A48" s="70">
        <v>47</v>
      </c>
      <c r="B48" s="71">
        <v>19460</v>
      </c>
      <c r="C48" s="72" t="s">
        <v>4</v>
      </c>
      <c r="D48" s="73">
        <v>43745</v>
      </c>
      <c r="E48" s="74" t="s">
        <v>559</v>
      </c>
      <c r="F48" s="73">
        <v>43754</v>
      </c>
      <c r="G48" s="72" t="s">
        <v>616</v>
      </c>
      <c r="H48" s="75">
        <f t="shared" ref="H48:H55" si="5">+F48-D48</f>
        <v>9</v>
      </c>
      <c r="I48" s="75">
        <f t="shared" ref="I48:I55" si="6">+NETWORKDAYS(D48,F48)</f>
        <v>8</v>
      </c>
      <c r="J48" s="74" t="s">
        <v>658</v>
      </c>
      <c r="K48" s="73" t="s">
        <v>569</v>
      </c>
      <c r="L48" s="72" t="s">
        <v>559</v>
      </c>
      <c r="M48" s="70" t="str">
        <f>+VLOOKUP(B48,Hoja1!$A$1:$E$698,5,0)</f>
        <v>Cerrado</v>
      </c>
      <c r="N48" s="70" t="b">
        <f t="shared" si="2"/>
        <v>1</v>
      </c>
      <c r="O48" s="1" t="s">
        <v>1895</v>
      </c>
      <c r="P48" s="1" t="s">
        <v>1896</v>
      </c>
    </row>
    <row r="49" spans="1:16" ht="14.25" customHeight="1" x14ac:dyDescent="0.25">
      <c r="A49" s="70">
        <v>48</v>
      </c>
      <c r="B49" s="71">
        <v>19461</v>
      </c>
      <c r="C49" s="72" t="s">
        <v>568</v>
      </c>
      <c r="D49" s="73">
        <v>43745</v>
      </c>
      <c r="E49" s="74" t="s">
        <v>559</v>
      </c>
      <c r="F49" s="73">
        <v>43746</v>
      </c>
      <c r="G49" s="72" t="s">
        <v>616</v>
      </c>
      <c r="H49" s="75">
        <f t="shared" si="5"/>
        <v>1</v>
      </c>
      <c r="I49" s="75">
        <f t="shared" si="6"/>
        <v>2</v>
      </c>
      <c r="J49" s="74" t="s">
        <v>659</v>
      </c>
      <c r="K49" s="73" t="s">
        <v>569</v>
      </c>
      <c r="L49" s="72" t="s">
        <v>559</v>
      </c>
      <c r="M49" s="70" t="str">
        <f>+VLOOKUP(B49,Hoja1!$A$1:$E$698,5,0)</f>
        <v>Cerrado</v>
      </c>
      <c r="N49" s="70" t="b">
        <f t="shared" si="2"/>
        <v>1</v>
      </c>
      <c r="O49" s="1" t="s">
        <v>1895</v>
      </c>
      <c r="P49" s="1" t="s">
        <v>1896</v>
      </c>
    </row>
    <row r="50" spans="1:16" ht="14.25" customHeight="1" x14ac:dyDescent="0.25">
      <c r="A50" s="70">
        <v>49</v>
      </c>
      <c r="B50" s="71">
        <v>19462</v>
      </c>
      <c r="C50" s="72" t="s">
        <v>6</v>
      </c>
      <c r="D50" s="73">
        <v>43745</v>
      </c>
      <c r="E50" s="74" t="s">
        <v>559</v>
      </c>
      <c r="F50" s="73">
        <v>43760</v>
      </c>
      <c r="G50" s="72" t="s">
        <v>616</v>
      </c>
      <c r="H50" s="75">
        <f t="shared" si="5"/>
        <v>15</v>
      </c>
      <c r="I50" s="75">
        <f t="shared" si="6"/>
        <v>12</v>
      </c>
      <c r="J50" s="74" t="s">
        <v>660</v>
      </c>
      <c r="K50" s="73" t="s">
        <v>569</v>
      </c>
      <c r="L50" s="72" t="s">
        <v>559</v>
      </c>
      <c r="M50" s="70" t="str">
        <f>+VLOOKUP(B50,Hoja1!$A$1:$E$698,5,0)</f>
        <v>Cerrado</v>
      </c>
      <c r="N50" s="70" t="b">
        <f t="shared" si="2"/>
        <v>1</v>
      </c>
      <c r="O50" s="1" t="s">
        <v>1895</v>
      </c>
      <c r="P50" s="1" t="s">
        <v>1896</v>
      </c>
    </row>
    <row r="51" spans="1:16" ht="14.25" customHeight="1" x14ac:dyDescent="0.25">
      <c r="A51" s="70">
        <v>50</v>
      </c>
      <c r="B51" s="71">
        <v>19463</v>
      </c>
      <c r="C51" s="72" t="s">
        <v>568</v>
      </c>
      <c r="D51" s="73">
        <v>43745</v>
      </c>
      <c r="E51" s="74" t="s">
        <v>559</v>
      </c>
      <c r="F51" s="73">
        <v>43746</v>
      </c>
      <c r="G51" s="72" t="s">
        <v>616</v>
      </c>
      <c r="H51" s="75">
        <f t="shared" si="5"/>
        <v>1</v>
      </c>
      <c r="I51" s="75">
        <f t="shared" si="6"/>
        <v>2</v>
      </c>
      <c r="J51" s="74" t="s">
        <v>661</v>
      </c>
      <c r="K51" s="73" t="s">
        <v>569</v>
      </c>
      <c r="L51" s="72" t="s">
        <v>559</v>
      </c>
      <c r="M51" s="70" t="str">
        <f>+VLOOKUP(B51,Hoja1!$A$1:$E$698,5,0)</f>
        <v>Cerrado</v>
      </c>
      <c r="N51" s="70" t="b">
        <f t="shared" si="2"/>
        <v>1</v>
      </c>
      <c r="O51" s="1" t="s">
        <v>1895</v>
      </c>
      <c r="P51" s="1" t="s">
        <v>1896</v>
      </c>
    </row>
    <row r="52" spans="1:16" ht="14.25" customHeight="1" x14ac:dyDescent="0.25">
      <c r="A52" s="70">
        <v>51</v>
      </c>
      <c r="B52" s="71">
        <v>19464</v>
      </c>
      <c r="C52" s="72" t="s">
        <v>568</v>
      </c>
      <c r="D52" s="73">
        <v>43745</v>
      </c>
      <c r="E52" s="74" t="s">
        <v>559</v>
      </c>
      <c r="F52" s="73">
        <v>43746</v>
      </c>
      <c r="G52" s="72" t="s">
        <v>616</v>
      </c>
      <c r="H52" s="75">
        <f t="shared" si="5"/>
        <v>1</v>
      </c>
      <c r="I52" s="75">
        <f t="shared" si="6"/>
        <v>2</v>
      </c>
      <c r="J52" s="74" t="s">
        <v>662</v>
      </c>
      <c r="K52" s="73" t="s">
        <v>569</v>
      </c>
      <c r="L52" s="72" t="s">
        <v>559</v>
      </c>
      <c r="M52" s="70" t="str">
        <f>+VLOOKUP(B52,Hoja1!$A$1:$E$698,5,0)</f>
        <v>Cerrado</v>
      </c>
      <c r="N52" s="70" t="b">
        <f t="shared" si="2"/>
        <v>1</v>
      </c>
      <c r="O52" s="1" t="s">
        <v>1895</v>
      </c>
      <c r="P52" s="1" t="s">
        <v>1896</v>
      </c>
    </row>
    <row r="53" spans="1:16" ht="14.25" customHeight="1" x14ac:dyDescent="0.25">
      <c r="A53" s="70">
        <v>52</v>
      </c>
      <c r="B53" s="71">
        <v>19465</v>
      </c>
      <c r="C53" s="72" t="s">
        <v>4</v>
      </c>
      <c r="D53" s="73">
        <v>43745</v>
      </c>
      <c r="E53" s="74" t="s">
        <v>559</v>
      </c>
      <c r="F53" s="73">
        <v>43754</v>
      </c>
      <c r="G53" s="72" t="s">
        <v>616</v>
      </c>
      <c r="H53" s="75">
        <f t="shared" si="5"/>
        <v>9</v>
      </c>
      <c r="I53" s="75">
        <f t="shared" si="6"/>
        <v>8</v>
      </c>
      <c r="J53" s="74" t="s">
        <v>663</v>
      </c>
      <c r="K53" s="73" t="s">
        <v>569</v>
      </c>
      <c r="L53" s="72" t="s">
        <v>559</v>
      </c>
      <c r="M53" s="70" t="str">
        <f>+VLOOKUP(B53,Hoja1!$A$1:$E$698,5,0)</f>
        <v>Cerrado</v>
      </c>
      <c r="N53" s="70" t="b">
        <f t="shared" si="2"/>
        <v>1</v>
      </c>
      <c r="O53" s="1" t="s">
        <v>1895</v>
      </c>
      <c r="P53" s="1" t="s">
        <v>1896</v>
      </c>
    </row>
    <row r="54" spans="1:16" ht="14.25" customHeight="1" x14ac:dyDescent="0.25">
      <c r="A54" s="70">
        <v>53</v>
      </c>
      <c r="B54" s="71">
        <v>19466</v>
      </c>
      <c r="C54" s="72" t="s">
        <v>2</v>
      </c>
      <c r="D54" s="73">
        <v>43745</v>
      </c>
      <c r="E54" s="74" t="s">
        <v>559</v>
      </c>
      <c r="F54" s="73">
        <v>43766</v>
      </c>
      <c r="G54" s="72" t="s">
        <v>616</v>
      </c>
      <c r="H54" s="75">
        <f t="shared" si="5"/>
        <v>21</v>
      </c>
      <c r="I54" s="75">
        <f t="shared" si="6"/>
        <v>16</v>
      </c>
      <c r="J54" s="74" t="s">
        <v>664</v>
      </c>
      <c r="K54" s="73" t="s">
        <v>569</v>
      </c>
      <c r="L54" s="72" t="s">
        <v>559</v>
      </c>
      <c r="M54" s="70" t="str">
        <f>+VLOOKUP(B54,Hoja1!$A$1:$E$698,5,0)</f>
        <v>Cerrado</v>
      </c>
      <c r="N54" s="70" t="b">
        <f t="shared" si="2"/>
        <v>1</v>
      </c>
      <c r="O54" s="1" t="s">
        <v>1895</v>
      </c>
      <c r="P54" s="1" t="s">
        <v>1896</v>
      </c>
    </row>
    <row r="55" spans="1:16" ht="14.25" customHeight="1" x14ac:dyDescent="0.25">
      <c r="A55" s="70">
        <v>54</v>
      </c>
      <c r="B55" s="71">
        <v>19467</v>
      </c>
      <c r="C55" s="72" t="s">
        <v>568</v>
      </c>
      <c r="D55" s="73">
        <v>43745</v>
      </c>
      <c r="E55" s="74" t="s">
        <v>559</v>
      </c>
      <c r="F55" s="73">
        <v>43746</v>
      </c>
      <c r="G55" s="72" t="s">
        <v>616</v>
      </c>
      <c r="H55" s="75">
        <f t="shared" si="5"/>
        <v>1</v>
      </c>
      <c r="I55" s="75">
        <f t="shared" si="6"/>
        <v>2</v>
      </c>
      <c r="J55" s="74" t="s">
        <v>665</v>
      </c>
      <c r="K55" s="73" t="s">
        <v>569</v>
      </c>
      <c r="L55" s="72" t="s">
        <v>559</v>
      </c>
      <c r="M55" s="70" t="str">
        <f>+VLOOKUP(B55,Hoja1!$A$1:$E$698,5,0)</f>
        <v>Cerrado</v>
      </c>
      <c r="N55" s="70" t="b">
        <f t="shared" si="2"/>
        <v>1</v>
      </c>
      <c r="O55" s="1" t="s">
        <v>1895</v>
      </c>
      <c r="P55" s="1" t="s">
        <v>1896</v>
      </c>
    </row>
    <row r="56" spans="1:16" ht="14.25" customHeight="1" x14ac:dyDescent="0.25">
      <c r="A56" s="70">
        <v>55</v>
      </c>
      <c r="B56" s="71">
        <v>19468</v>
      </c>
      <c r="C56" s="72" t="s">
        <v>4</v>
      </c>
      <c r="D56" s="73">
        <v>43746</v>
      </c>
      <c r="E56" s="74" t="s">
        <v>559</v>
      </c>
      <c r="F56" s="73" t="s">
        <v>22</v>
      </c>
      <c r="G56" s="73" t="s">
        <v>22</v>
      </c>
      <c r="H56" s="73" t="s">
        <v>22</v>
      </c>
      <c r="I56" s="73" t="s">
        <v>22</v>
      </c>
      <c r="J56" s="74" t="s">
        <v>574</v>
      </c>
      <c r="K56" s="73" t="s">
        <v>571</v>
      </c>
      <c r="L56" s="72" t="s">
        <v>22</v>
      </c>
      <c r="M56" s="70" t="str">
        <f>+VLOOKUP(B56,Hoja1!$A$1:$E$698,5,0)</f>
        <v>Abierto</v>
      </c>
      <c r="N56" s="70" t="b">
        <f t="shared" si="2"/>
        <v>1</v>
      </c>
      <c r="O56" s="1" t="s">
        <v>1894</v>
      </c>
      <c r="P56" s="1" t="s">
        <v>22</v>
      </c>
    </row>
    <row r="57" spans="1:16" ht="14.25" customHeight="1" x14ac:dyDescent="0.25">
      <c r="A57" s="70">
        <v>56</v>
      </c>
      <c r="B57" s="71">
        <v>19469</v>
      </c>
      <c r="C57" s="72" t="s">
        <v>4</v>
      </c>
      <c r="D57" s="73">
        <v>43746</v>
      </c>
      <c r="E57" s="74" t="s">
        <v>559</v>
      </c>
      <c r="F57" s="73">
        <v>43754</v>
      </c>
      <c r="G57" s="72" t="s">
        <v>616</v>
      </c>
      <c r="H57" s="75">
        <f t="shared" ref="H57:H73" si="7">+F57-D57</f>
        <v>8</v>
      </c>
      <c r="I57" s="75">
        <f t="shared" ref="I57:I73" si="8">+NETWORKDAYS(D57,F57)</f>
        <v>7</v>
      </c>
      <c r="J57" s="74" t="s">
        <v>666</v>
      </c>
      <c r="K57" s="73" t="s">
        <v>569</v>
      </c>
      <c r="L57" s="72" t="s">
        <v>559</v>
      </c>
      <c r="M57" s="70" t="str">
        <f>+VLOOKUP(B57,Hoja1!$A$1:$E$698,5,0)</f>
        <v>Cerrado</v>
      </c>
      <c r="N57" s="70" t="b">
        <f t="shared" si="2"/>
        <v>1</v>
      </c>
      <c r="O57" s="1" t="s">
        <v>1895</v>
      </c>
      <c r="P57" s="1" t="s">
        <v>1896</v>
      </c>
    </row>
    <row r="58" spans="1:16" ht="14.25" customHeight="1" x14ac:dyDescent="0.25">
      <c r="A58" s="70">
        <v>57</v>
      </c>
      <c r="B58" s="71">
        <v>19470</v>
      </c>
      <c r="C58" s="72" t="s">
        <v>568</v>
      </c>
      <c r="D58" s="73">
        <v>43746</v>
      </c>
      <c r="E58" s="74" t="s">
        <v>559</v>
      </c>
      <c r="F58" s="73">
        <v>43746</v>
      </c>
      <c r="G58" s="72" t="s">
        <v>616</v>
      </c>
      <c r="H58" s="75">
        <f t="shared" si="7"/>
        <v>0</v>
      </c>
      <c r="I58" s="75">
        <f t="shared" si="8"/>
        <v>1</v>
      </c>
      <c r="J58" s="74" t="s">
        <v>667</v>
      </c>
      <c r="K58" s="73" t="s">
        <v>569</v>
      </c>
      <c r="L58" s="72" t="s">
        <v>559</v>
      </c>
      <c r="M58" s="70" t="str">
        <f>+VLOOKUP(B58,Hoja1!$A$1:$E$698,5,0)</f>
        <v>Cerrado</v>
      </c>
      <c r="N58" s="70" t="b">
        <f t="shared" si="2"/>
        <v>1</v>
      </c>
      <c r="O58" s="1" t="s">
        <v>1895</v>
      </c>
      <c r="P58" s="1" t="s">
        <v>1896</v>
      </c>
    </row>
    <row r="59" spans="1:16" ht="14.25" customHeight="1" x14ac:dyDescent="0.25">
      <c r="A59" s="70">
        <v>58</v>
      </c>
      <c r="B59" s="71">
        <v>19471</v>
      </c>
      <c r="C59" s="72" t="s">
        <v>568</v>
      </c>
      <c r="D59" s="73">
        <v>43746</v>
      </c>
      <c r="E59" s="74" t="s">
        <v>559</v>
      </c>
      <c r="F59" s="73">
        <v>43746</v>
      </c>
      <c r="G59" s="72" t="s">
        <v>616</v>
      </c>
      <c r="H59" s="75">
        <f t="shared" si="7"/>
        <v>0</v>
      </c>
      <c r="I59" s="75">
        <f t="shared" si="8"/>
        <v>1</v>
      </c>
      <c r="J59" s="74" t="s">
        <v>668</v>
      </c>
      <c r="K59" s="73" t="s">
        <v>569</v>
      </c>
      <c r="L59" s="72" t="s">
        <v>559</v>
      </c>
      <c r="M59" s="70" t="str">
        <f>+VLOOKUP(B59,Hoja1!$A$1:$E$698,5,0)</f>
        <v>Cerrado</v>
      </c>
      <c r="N59" s="70" t="b">
        <f t="shared" si="2"/>
        <v>1</v>
      </c>
      <c r="O59" s="1" t="s">
        <v>1895</v>
      </c>
      <c r="P59" s="1" t="s">
        <v>1896</v>
      </c>
    </row>
    <row r="60" spans="1:16" ht="14.25" customHeight="1" x14ac:dyDescent="0.25">
      <c r="A60" s="70">
        <v>59</v>
      </c>
      <c r="B60" s="71">
        <v>19472</v>
      </c>
      <c r="C60" s="72" t="s">
        <v>568</v>
      </c>
      <c r="D60" s="73">
        <v>43746</v>
      </c>
      <c r="E60" s="74" t="s">
        <v>559</v>
      </c>
      <c r="F60" s="73">
        <v>43746</v>
      </c>
      <c r="G60" s="72" t="s">
        <v>616</v>
      </c>
      <c r="H60" s="75">
        <f t="shared" si="7"/>
        <v>0</v>
      </c>
      <c r="I60" s="75">
        <f t="shared" si="8"/>
        <v>1</v>
      </c>
      <c r="J60" s="74" t="s">
        <v>669</v>
      </c>
      <c r="K60" s="73" t="s">
        <v>569</v>
      </c>
      <c r="L60" s="72" t="s">
        <v>559</v>
      </c>
      <c r="M60" s="70" t="str">
        <f>+VLOOKUP(B60,Hoja1!$A$1:$E$698,5,0)</f>
        <v>Cerrado</v>
      </c>
      <c r="N60" s="70" t="b">
        <f t="shared" si="2"/>
        <v>1</v>
      </c>
      <c r="O60" s="1" t="s">
        <v>1895</v>
      </c>
      <c r="P60" s="1" t="s">
        <v>1896</v>
      </c>
    </row>
    <row r="61" spans="1:16" ht="14.25" customHeight="1" x14ac:dyDescent="0.25">
      <c r="A61" s="70">
        <v>60</v>
      </c>
      <c r="B61" s="71">
        <v>19473</v>
      </c>
      <c r="C61" s="72" t="s">
        <v>4</v>
      </c>
      <c r="D61" s="73">
        <v>43746</v>
      </c>
      <c r="E61" s="74" t="s">
        <v>559</v>
      </c>
      <c r="F61" s="73">
        <v>43754</v>
      </c>
      <c r="G61" s="72" t="s">
        <v>616</v>
      </c>
      <c r="H61" s="75">
        <f t="shared" si="7"/>
        <v>8</v>
      </c>
      <c r="I61" s="75">
        <f t="shared" si="8"/>
        <v>7</v>
      </c>
      <c r="J61" s="74" t="s">
        <v>670</v>
      </c>
      <c r="K61" s="73" t="s">
        <v>569</v>
      </c>
      <c r="L61" s="72" t="s">
        <v>559</v>
      </c>
      <c r="M61" s="70" t="str">
        <f>+VLOOKUP(B61,Hoja1!$A$1:$E$698,5,0)</f>
        <v>Cerrado</v>
      </c>
      <c r="N61" s="70" t="b">
        <f t="shared" si="2"/>
        <v>1</v>
      </c>
      <c r="O61" s="1" t="s">
        <v>1895</v>
      </c>
      <c r="P61" s="1" t="s">
        <v>1896</v>
      </c>
    </row>
    <row r="62" spans="1:16" ht="14.25" customHeight="1" x14ac:dyDescent="0.25">
      <c r="A62" s="70">
        <v>61</v>
      </c>
      <c r="B62" s="71">
        <v>19474</v>
      </c>
      <c r="C62" s="72" t="s">
        <v>4</v>
      </c>
      <c r="D62" s="73">
        <v>43746</v>
      </c>
      <c r="E62" s="74" t="s">
        <v>559</v>
      </c>
      <c r="F62" s="73">
        <v>43760</v>
      </c>
      <c r="G62" s="72" t="s">
        <v>616</v>
      </c>
      <c r="H62" s="75">
        <f t="shared" si="7"/>
        <v>14</v>
      </c>
      <c r="I62" s="75">
        <f t="shared" si="8"/>
        <v>11</v>
      </c>
      <c r="J62" s="74" t="s">
        <v>671</v>
      </c>
      <c r="K62" s="73" t="s">
        <v>569</v>
      </c>
      <c r="L62" s="72" t="s">
        <v>559</v>
      </c>
      <c r="M62" s="70" t="str">
        <f>+VLOOKUP(B62,Hoja1!$A$1:$E$698,5,0)</f>
        <v>Cerrado</v>
      </c>
      <c r="N62" s="70" t="b">
        <f t="shared" si="2"/>
        <v>1</v>
      </c>
      <c r="O62" s="1" t="s">
        <v>1895</v>
      </c>
      <c r="P62" s="1" t="s">
        <v>1896</v>
      </c>
    </row>
    <row r="63" spans="1:16" ht="14.25" customHeight="1" x14ac:dyDescent="0.25">
      <c r="A63" s="70">
        <v>62</v>
      </c>
      <c r="B63" s="71">
        <v>19475</v>
      </c>
      <c r="C63" s="72" t="s">
        <v>568</v>
      </c>
      <c r="D63" s="73">
        <v>43746</v>
      </c>
      <c r="E63" s="74" t="s">
        <v>559</v>
      </c>
      <c r="F63" s="73">
        <v>43746</v>
      </c>
      <c r="G63" s="72" t="s">
        <v>616</v>
      </c>
      <c r="H63" s="75">
        <f t="shared" si="7"/>
        <v>0</v>
      </c>
      <c r="I63" s="75">
        <f t="shared" si="8"/>
        <v>1</v>
      </c>
      <c r="J63" s="74" t="s">
        <v>672</v>
      </c>
      <c r="K63" s="73" t="s">
        <v>569</v>
      </c>
      <c r="L63" s="72" t="s">
        <v>559</v>
      </c>
      <c r="M63" s="70" t="str">
        <f>+VLOOKUP(B63,Hoja1!$A$1:$E$698,5,0)</f>
        <v>Cerrado</v>
      </c>
      <c r="N63" s="70" t="b">
        <f t="shared" si="2"/>
        <v>1</v>
      </c>
      <c r="O63" s="1" t="s">
        <v>1895</v>
      </c>
      <c r="P63" s="1" t="s">
        <v>1896</v>
      </c>
    </row>
    <row r="64" spans="1:16" ht="14.25" customHeight="1" x14ac:dyDescent="0.25">
      <c r="A64" s="70">
        <v>63</v>
      </c>
      <c r="B64" s="71">
        <v>19476</v>
      </c>
      <c r="C64" s="72" t="s">
        <v>568</v>
      </c>
      <c r="D64" s="73">
        <v>43746</v>
      </c>
      <c r="E64" s="74" t="s">
        <v>559</v>
      </c>
      <c r="F64" s="73">
        <v>43746</v>
      </c>
      <c r="G64" s="72" t="s">
        <v>616</v>
      </c>
      <c r="H64" s="75">
        <f t="shared" si="7"/>
        <v>0</v>
      </c>
      <c r="I64" s="75">
        <f t="shared" si="8"/>
        <v>1</v>
      </c>
      <c r="J64" s="74" t="s">
        <v>673</v>
      </c>
      <c r="K64" s="73" t="s">
        <v>569</v>
      </c>
      <c r="L64" s="72" t="s">
        <v>559</v>
      </c>
      <c r="M64" s="70" t="str">
        <f>+VLOOKUP(B64,Hoja1!$A$1:$E$698,5,0)</f>
        <v>Cerrado</v>
      </c>
      <c r="N64" s="70" t="b">
        <f t="shared" si="2"/>
        <v>1</v>
      </c>
      <c r="O64" s="1" t="s">
        <v>1895</v>
      </c>
      <c r="P64" s="1" t="s">
        <v>1896</v>
      </c>
    </row>
    <row r="65" spans="1:16" ht="14.25" customHeight="1" x14ac:dyDescent="0.25">
      <c r="A65" s="70">
        <v>64</v>
      </c>
      <c r="B65" s="71">
        <v>19477</v>
      </c>
      <c r="C65" s="72" t="s">
        <v>568</v>
      </c>
      <c r="D65" s="73">
        <v>43746</v>
      </c>
      <c r="E65" s="74" t="s">
        <v>559</v>
      </c>
      <c r="F65" s="73">
        <v>43746</v>
      </c>
      <c r="G65" s="72" t="s">
        <v>616</v>
      </c>
      <c r="H65" s="75">
        <f t="shared" si="7"/>
        <v>0</v>
      </c>
      <c r="I65" s="75">
        <f t="shared" si="8"/>
        <v>1</v>
      </c>
      <c r="J65" s="74" t="s">
        <v>674</v>
      </c>
      <c r="K65" s="73" t="s">
        <v>569</v>
      </c>
      <c r="L65" s="72" t="s">
        <v>559</v>
      </c>
      <c r="M65" s="70" t="str">
        <f>+VLOOKUP(B65,Hoja1!$A$1:$E$698,5,0)</f>
        <v>Cerrado</v>
      </c>
      <c r="N65" s="70" t="b">
        <f t="shared" si="2"/>
        <v>1</v>
      </c>
      <c r="O65" s="1" t="s">
        <v>1895</v>
      </c>
      <c r="P65" s="1" t="s">
        <v>1896</v>
      </c>
    </row>
    <row r="66" spans="1:16" ht="14.25" customHeight="1" x14ac:dyDescent="0.25">
      <c r="A66" s="70">
        <v>65</v>
      </c>
      <c r="B66" s="71">
        <v>19478</v>
      </c>
      <c r="C66" s="72" t="s">
        <v>4</v>
      </c>
      <c r="D66" s="73">
        <v>43746</v>
      </c>
      <c r="E66" s="74" t="s">
        <v>559</v>
      </c>
      <c r="F66" s="73">
        <v>43760</v>
      </c>
      <c r="G66" s="72" t="s">
        <v>616</v>
      </c>
      <c r="H66" s="75">
        <f t="shared" si="7"/>
        <v>14</v>
      </c>
      <c r="I66" s="75">
        <f t="shared" si="8"/>
        <v>11</v>
      </c>
      <c r="J66" s="74" t="s">
        <v>675</v>
      </c>
      <c r="K66" s="73" t="s">
        <v>569</v>
      </c>
      <c r="L66" s="72" t="s">
        <v>559</v>
      </c>
      <c r="M66" s="70" t="str">
        <f>+VLOOKUP(B66,Hoja1!$A$1:$E$698,5,0)</f>
        <v>Cerrado</v>
      </c>
      <c r="N66" s="70" t="b">
        <f t="shared" ref="N66:N129" si="9">+M66=K66</f>
        <v>1</v>
      </c>
      <c r="O66" s="1" t="s">
        <v>1895</v>
      </c>
      <c r="P66" s="1" t="s">
        <v>1896</v>
      </c>
    </row>
    <row r="67" spans="1:16" ht="14.25" customHeight="1" x14ac:dyDescent="0.25">
      <c r="A67" s="70">
        <v>66</v>
      </c>
      <c r="B67" s="71">
        <v>19479</v>
      </c>
      <c r="C67" s="72" t="s">
        <v>4</v>
      </c>
      <c r="D67" s="73">
        <v>43746</v>
      </c>
      <c r="E67" s="74" t="s">
        <v>559</v>
      </c>
      <c r="F67" s="73">
        <v>43760</v>
      </c>
      <c r="G67" s="72" t="s">
        <v>616</v>
      </c>
      <c r="H67" s="75">
        <f t="shared" si="7"/>
        <v>14</v>
      </c>
      <c r="I67" s="75">
        <f t="shared" si="8"/>
        <v>11</v>
      </c>
      <c r="J67" s="74" t="s">
        <v>676</v>
      </c>
      <c r="K67" s="73" t="s">
        <v>569</v>
      </c>
      <c r="L67" s="72" t="s">
        <v>559</v>
      </c>
      <c r="M67" s="70" t="str">
        <f>+VLOOKUP(B67,Hoja1!$A$1:$E$698,5,0)</f>
        <v>Cerrado</v>
      </c>
      <c r="N67" s="70" t="b">
        <f t="shared" si="9"/>
        <v>1</v>
      </c>
      <c r="O67" s="1" t="s">
        <v>1895</v>
      </c>
      <c r="P67" s="1" t="s">
        <v>1896</v>
      </c>
    </row>
    <row r="68" spans="1:16" ht="14.25" customHeight="1" x14ac:dyDescent="0.25">
      <c r="A68" s="70">
        <v>67</v>
      </c>
      <c r="B68" s="71">
        <v>19480</v>
      </c>
      <c r="C68" s="72" t="s">
        <v>4</v>
      </c>
      <c r="D68" s="73">
        <v>43746</v>
      </c>
      <c r="E68" s="74" t="s">
        <v>559</v>
      </c>
      <c r="F68" s="73">
        <v>43747</v>
      </c>
      <c r="G68" s="72" t="s">
        <v>616</v>
      </c>
      <c r="H68" s="75">
        <f t="shared" si="7"/>
        <v>1</v>
      </c>
      <c r="I68" s="75">
        <f t="shared" si="8"/>
        <v>2</v>
      </c>
      <c r="J68" s="74" t="s">
        <v>677</v>
      </c>
      <c r="K68" s="73" t="s">
        <v>569</v>
      </c>
      <c r="L68" s="72" t="s">
        <v>559</v>
      </c>
      <c r="M68" s="70" t="str">
        <f>+VLOOKUP(B68,Hoja1!$A$1:$E$698,5,0)</f>
        <v>Cerrado</v>
      </c>
      <c r="N68" s="70" t="b">
        <f t="shared" si="9"/>
        <v>1</v>
      </c>
      <c r="O68" s="1" t="s">
        <v>1895</v>
      </c>
      <c r="P68" s="1" t="s">
        <v>1896</v>
      </c>
    </row>
    <row r="69" spans="1:16" ht="14.25" customHeight="1" x14ac:dyDescent="0.25">
      <c r="A69" s="70">
        <v>68</v>
      </c>
      <c r="B69" s="71">
        <v>19481</v>
      </c>
      <c r="C69" s="72" t="s">
        <v>4</v>
      </c>
      <c r="D69" s="73">
        <v>43746</v>
      </c>
      <c r="E69" s="74" t="s">
        <v>559</v>
      </c>
      <c r="F69" s="73">
        <v>43760</v>
      </c>
      <c r="G69" s="72" t="s">
        <v>616</v>
      </c>
      <c r="H69" s="75">
        <f t="shared" si="7"/>
        <v>14</v>
      </c>
      <c r="I69" s="75">
        <f t="shared" si="8"/>
        <v>11</v>
      </c>
      <c r="J69" s="74" t="s">
        <v>678</v>
      </c>
      <c r="K69" s="73" t="s">
        <v>569</v>
      </c>
      <c r="L69" s="72" t="s">
        <v>559</v>
      </c>
      <c r="M69" s="70" t="str">
        <f>+VLOOKUP(B69,Hoja1!$A$1:$E$698,5,0)</f>
        <v>Cerrado</v>
      </c>
      <c r="N69" s="70" t="b">
        <f t="shared" si="9"/>
        <v>1</v>
      </c>
      <c r="O69" s="1" t="s">
        <v>1895</v>
      </c>
      <c r="P69" s="1" t="s">
        <v>1896</v>
      </c>
    </row>
    <row r="70" spans="1:16" ht="14.25" customHeight="1" x14ac:dyDescent="0.25">
      <c r="A70" s="70">
        <v>69</v>
      </c>
      <c r="B70" s="71">
        <v>19482</v>
      </c>
      <c r="C70" s="72" t="s">
        <v>2</v>
      </c>
      <c r="D70" s="73">
        <v>43747</v>
      </c>
      <c r="E70" s="74" t="s">
        <v>559</v>
      </c>
      <c r="F70" s="73">
        <v>43760</v>
      </c>
      <c r="G70" s="72" t="s">
        <v>616</v>
      </c>
      <c r="H70" s="75">
        <f t="shared" si="7"/>
        <v>13</v>
      </c>
      <c r="I70" s="75">
        <f t="shared" si="8"/>
        <v>10</v>
      </c>
      <c r="J70" s="74" t="s">
        <v>679</v>
      </c>
      <c r="K70" s="73" t="s">
        <v>569</v>
      </c>
      <c r="L70" s="72" t="s">
        <v>559</v>
      </c>
      <c r="M70" s="70" t="str">
        <f>+VLOOKUP(B70,Hoja1!$A$1:$E$698,5,0)</f>
        <v>Cerrado</v>
      </c>
      <c r="N70" s="70" t="b">
        <f t="shared" si="9"/>
        <v>1</v>
      </c>
      <c r="O70" s="1" t="s">
        <v>1895</v>
      </c>
      <c r="P70" s="1" t="s">
        <v>1896</v>
      </c>
    </row>
    <row r="71" spans="1:16" ht="14.25" customHeight="1" x14ac:dyDescent="0.25">
      <c r="A71" s="70">
        <v>70</v>
      </c>
      <c r="B71" s="71">
        <v>19483</v>
      </c>
      <c r="C71" s="72" t="s">
        <v>568</v>
      </c>
      <c r="D71" s="73">
        <v>43747</v>
      </c>
      <c r="E71" s="74" t="s">
        <v>559</v>
      </c>
      <c r="F71" s="73">
        <v>43747</v>
      </c>
      <c r="G71" s="72" t="s">
        <v>616</v>
      </c>
      <c r="H71" s="75">
        <f t="shared" si="7"/>
        <v>0</v>
      </c>
      <c r="I71" s="75">
        <f t="shared" si="8"/>
        <v>1</v>
      </c>
      <c r="J71" s="74" t="s">
        <v>680</v>
      </c>
      <c r="K71" s="73" t="s">
        <v>569</v>
      </c>
      <c r="L71" s="72" t="s">
        <v>559</v>
      </c>
      <c r="M71" s="70" t="str">
        <f>+VLOOKUP(B71,Hoja1!$A$1:$E$698,5,0)</f>
        <v>Cerrado</v>
      </c>
      <c r="N71" s="70" t="b">
        <f t="shared" si="9"/>
        <v>1</v>
      </c>
      <c r="O71" s="1" t="s">
        <v>1895</v>
      </c>
      <c r="P71" s="1" t="s">
        <v>1896</v>
      </c>
    </row>
    <row r="72" spans="1:16" ht="14.25" customHeight="1" x14ac:dyDescent="0.25">
      <c r="A72" s="70">
        <v>71</v>
      </c>
      <c r="B72" s="71">
        <v>19484</v>
      </c>
      <c r="C72" s="72" t="s">
        <v>568</v>
      </c>
      <c r="D72" s="73">
        <v>43747</v>
      </c>
      <c r="E72" s="74" t="s">
        <v>559</v>
      </c>
      <c r="F72" s="73">
        <v>43747</v>
      </c>
      <c r="G72" s="72" t="s">
        <v>616</v>
      </c>
      <c r="H72" s="75">
        <f t="shared" si="7"/>
        <v>0</v>
      </c>
      <c r="I72" s="75">
        <f t="shared" si="8"/>
        <v>1</v>
      </c>
      <c r="J72" s="74" t="s">
        <v>607</v>
      </c>
      <c r="K72" s="73" t="s">
        <v>569</v>
      </c>
      <c r="L72" s="72" t="s">
        <v>559</v>
      </c>
      <c r="M72" s="70" t="str">
        <f>+VLOOKUP(B72,Hoja1!$A$1:$E$698,5,0)</f>
        <v>Cerrado</v>
      </c>
      <c r="N72" s="70" t="b">
        <f t="shared" si="9"/>
        <v>1</v>
      </c>
      <c r="O72" s="1" t="s">
        <v>1895</v>
      </c>
      <c r="P72" s="1" t="s">
        <v>1896</v>
      </c>
    </row>
    <row r="73" spans="1:16" ht="14.25" customHeight="1" x14ac:dyDescent="0.25">
      <c r="A73" s="70">
        <v>72</v>
      </c>
      <c r="B73" s="71">
        <v>19485</v>
      </c>
      <c r="C73" s="72" t="s">
        <v>4</v>
      </c>
      <c r="D73" s="73">
        <v>43747</v>
      </c>
      <c r="E73" s="74" t="s">
        <v>559</v>
      </c>
      <c r="F73" s="73">
        <v>43760</v>
      </c>
      <c r="G73" s="72" t="s">
        <v>616</v>
      </c>
      <c r="H73" s="75">
        <f t="shared" si="7"/>
        <v>13</v>
      </c>
      <c r="I73" s="75">
        <f t="shared" si="8"/>
        <v>10</v>
      </c>
      <c r="J73" s="74" t="s">
        <v>681</v>
      </c>
      <c r="K73" s="73" t="s">
        <v>569</v>
      </c>
      <c r="L73" s="72" t="s">
        <v>559</v>
      </c>
      <c r="M73" s="70" t="str">
        <f>+VLOOKUP(B73,Hoja1!$A$1:$E$698,5,0)</f>
        <v>Cerrado</v>
      </c>
      <c r="N73" s="70" t="b">
        <f t="shared" si="9"/>
        <v>1</v>
      </c>
      <c r="O73" s="1" t="s">
        <v>1895</v>
      </c>
      <c r="P73" s="1" t="s">
        <v>1896</v>
      </c>
    </row>
    <row r="74" spans="1:16" ht="14.25" customHeight="1" x14ac:dyDescent="0.25">
      <c r="A74" s="70">
        <v>73</v>
      </c>
      <c r="B74" s="71">
        <v>19486</v>
      </c>
      <c r="C74" s="72" t="s">
        <v>4</v>
      </c>
      <c r="D74" s="73">
        <v>43747</v>
      </c>
      <c r="E74" s="74" t="s">
        <v>559</v>
      </c>
      <c r="F74" s="73" t="s">
        <v>22</v>
      </c>
      <c r="G74" s="73" t="s">
        <v>22</v>
      </c>
      <c r="H74" s="73" t="s">
        <v>22</v>
      </c>
      <c r="I74" s="73" t="s">
        <v>22</v>
      </c>
      <c r="J74" s="74" t="s">
        <v>682</v>
      </c>
      <c r="K74" s="73" t="s">
        <v>571</v>
      </c>
      <c r="L74" s="72" t="s">
        <v>22</v>
      </c>
      <c r="M74" s="70" t="str">
        <f>+VLOOKUP(B74,Hoja1!$A$1:$E$698,5,0)</f>
        <v>Abierto</v>
      </c>
      <c r="N74" s="70" t="b">
        <f t="shared" si="9"/>
        <v>1</v>
      </c>
      <c r="O74" s="1" t="s">
        <v>1894</v>
      </c>
      <c r="P74" s="1" t="s">
        <v>22</v>
      </c>
    </row>
    <row r="75" spans="1:16" ht="14.25" customHeight="1" x14ac:dyDescent="0.25">
      <c r="A75" s="70">
        <v>74</v>
      </c>
      <c r="B75" s="71">
        <v>19487</v>
      </c>
      <c r="C75" s="72" t="s">
        <v>568</v>
      </c>
      <c r="D75" s="73">
        <v>43747</v>
      </c>
      <c r="E75" s="74" t="s">
        <v>559</v>
      </c>
      <c r="F75" s="73">
        <v>43747</v>
      </c>
      <c r="G75" s="72" t="s">
        <v>616</v>
      </c>
      <c r="H75" s="75">
        <f t="shared" ref="H75:H81" si="10">+F75-D75</f>
        <v>0</v>
      </c>
      <c r="I75" s="75">
        <f t="shared" ref="I75:I81" si="11">+NETWORKDAYS(D75,F75)</f>
        <v>1</v>
      </c>
      <c r="J75" s="74" t="s">
        <v>683</v>
      </c>
      <c r="K75" s="73" t="s">
        <v>569</v>
      </c>
      <c r="L75" s="72" t="s">
        <v>559</v>
      </c>
      <c r="M75" s="70" t="str">
        <f>+VLOOKUP(B75,Hoja1!$A$1:$E$698,5,0)</f>
        <v>Cerrado</v>
      </c>
      <c r="N75" s="70" t="b">
        <f t="shared" si="9"/>
        <v>1</v>
      </c>
      <c r="O75" s="1" t="s">
        <v>1895</v>
      </c>
      <c r="P75" s="1" t="s">
        <v>1896</v>
      </c>
    </row>
    <row r="76" spans="1:16" ht="14.25" customHeight="1" x14ac:dyDescent="0.25">
      <c r="A76" s="70">
        <v>75</v>
      </c>
      <c r="B76" s="71">
        <v>19488</v>
      </c>
      <c r="C76" s="72" t="s">
        <v>2</v>
      </c>
      <c r="D76" s="73">
        <v>43747</v>
      </c>
      <c r="E76" s="74" t="s">
        <v>559</v>
      </c>
      <c r="F76" s="73">
        <v>43760</v>
      </c>
      <c r="G76" s="72" t="s">
        <v>616</v>
      </c>
      <c r="H76" s="75">
        <f t="shared" si="10"/>
        <v>13</v>
      </c>
      <c r="I76" s="75">
        <f t="shared" si="11"/>
        <v>10</v>
      </c>
      <c r="J76" s="74" t="s">
        <v>684</v>
      </c>
      <c r="K76" s="73" t="s">
        <v>569</v>
      </c>
      <c r="L76" s="72" t="s">
        <v>559</v>
      </c>
      <c r="M76" s="70" t="str">
        <f>+VLOOKUP(B76,Hoja1!$A$1:$E$698,5,0)</f>
        <v>Cerrado</v>
      </c>
      <c r="N76" s="70" t="b">
        <f t="shared" si="9"/>
        <v>1</v>
      </c>
      <c r="O76" s="1" t="s">
        <v>1895</v>
      </c>
      <c r="P76" s="1" t="s">
        <v>1896</v>
      </c>
    </row>
    <row r="77" spans="1:16" ht="14.25" customHeight="1" x14ac:dyDescent="0.25">
      <c r="A77" s="70">
        <v>76</v>
      </c>
      <c r="B77" s="71">
        <v>19489</v>
      </c>
      <c r="C77" s="72" t="s">
        <v>568</v>
      </c>
      <c r="D77" s="73">
        <v>43747</v>
      </c>
      <c r="E77" s="74" t="s">
        <v>559</v>
      </c>
      <c r="F77" s="73">
        <v>43747</v>
      </c>
      <c r="G77" s="72" t="s">
        <v>616</v>
      </c>
      <c r="H77" s="75">
        <f t="shared" si="10"/>
        <v>0</v>
      </c>
      <c r="I77" s="75">
        <f t="shared" si="11"/>
        <v>1</v>
      </c>
      <c r="J77" s="74" t="s">
        <v>685</v>
      </c>
      <c r="K77" s="73" t="s">
        <v>569</v>
      </c>
      <c r="L77" s="72" t="s">
        <v>559</v>
      </c>
      <c r="M77" s="70" t="str">
        <f>+VLOOKUP(B77,Hoja1!$A$1:$E$698,5,0)</f>
        <v>Cerrado</v>
      </c>
      <c r="N77" s="70" t="b">
        <f t="shared" si="9"/>
        <v>1</v>
      </c>
      <c r="O77" s="1" t="s">
        <v>1895</v>
      </c>
      <c r="P77" s="1" t="s">
        <v>1896</v>
      </c>
    </row>
    <row r="78" spans="1:16" ht="14.25" customHeight="1" x14ac:dyDescent="0.25">
      <c r="A78" s="70">
        <v>77</v>
      </c>
      <c r="B78" s="71">
        <v>19490</v>
      </c>
      <c r="C78" s="72" t="s">
        <v>4</v>
      </c>
      <c r="D78" s="73">
        <v>43747</v>
      </c>
      <c r="E78" s="74" t="s">
        <v>559</v>
      </c>
      <c r="F78" s="73">
        <v>43760</v>
      </c>
      <c r="G78" s="72" t="s">
        <v>616</v>
      </c>
      <c r="H78" s="75">
        <f t="shared" si="10"/>
        <v>13</v>
      </c>
      <c r="I78" s="75">
        <f t="shared" si="11"/>
        <v>10</v>
      </c>
      <c r="J78" s="74" t="s">
        <v>686</v>
      </c>
      <c r="K78" s="73" t="s">
        <v>569</v>
      </c>
      <c r="L78" s="72" t="s">
        <v>559</v>
      </c>
      <c r="M78" s="70" t="str">
        <f>+VLOOKUP(B78,Hoja1!$A$1:$E$698,5,0)</f>
        <v>Cerrado</v>
      </c>
      <c r="N78" s="70" t="b">
        <f t="shared" si="9"/>
        <v>1</v>
      </c>
      <c r="O78" s="1" t="s">
        <v>1895</v>
      </c>
      <c r="P78" s="1" t="s">
        <v>1896</v>
      </c>
    </row>
    <row r="79" spans="1:16" ht="14.25" customHeight="1" x14ac:dyDescent="0.25">
      <c r="A79" s="70">
        <v>78</v>
      </c>
      <c r="B79" s="71">
        <v>19491</v>
      </c>
      <c r="C79" s="72" t="s">
        <v>568</v>
      </c>
      <c r="D79" s="73">
        <v>43747</v>
      </c>
      <c r="E79" s="74" t="s">
        <v>559</v>
      </c>
      <c r="F79" s="73">
        <v>43748</v>
      </c>
      <c r="G79" s="72" t="s">
        <v>616</v>
      </c>
      <c r="H79" s="75">
        <f t="shared" si="10"/>
        <v>1</v>
      </c>
      <c r="I79" s="75">
        <f t="shared" si="11"/>
        <v>2</v>
      </c>
      <c r="J79" s="74" t="s">
        <v>687</v>
      </c>
      <c r="K79" s="73" t="s">
        <v>569</v>
      </c>
      <c r="L79" s="72" t="s">
        <v>559</v>
      </c>
      <c r="M79" s="70" t="str">
        <f>+VLOOKUP(B79,Hoja1!$A$1:$E$698,5,0)</f>
        <v>Cerrado</v>
      </c>
      <c r="N79" s="70" t="b">
        <f t="shared" si="9"/>
        <v>1</v>
      </c>
      <c r="O79" s="1" t="s">
        <v>1895</v>
      </c>
      <c r="P79" s="1" t="s">
        <v>1896</v>
      </c>
    </row>
    <row r="80" spans="1:16" ht="14.25" customHeight="1" x14ac:dyDescent="0.25">
      <c r="A80" s="70">
        <v>79</v>
      </c>
      <c r="B80" s="71">
        <v>19492</v>
      </c>
      <c r="C80" s="72" t="s">
        <v>568</v>
      </c>
      <c r="D80" s="73">
        <v>43747</v>
      </c>
      <c r="E80" s="74" t="s">
        <v>559</v>
      </c>
      <c r="F80" s="73">
        <v>43748</v>
      </c>
      <c r="G80" s="72" t="s">
        <v>616</v>
      </c>
      <c r="H80" s="75">
        <f t="shared" si="10"/>
        <v>1</v>
      </c>
      <c r="I80" s="75">
        <f t="shared" si="11"/>
        <v>2</v>
      </c>
      <c r="J80" s="74" t="s">
        <v>688</v>
      </c>
      <c r="K80" s="73" t="s">
        <v>569</v>
      </c>
      <c r="L80" s="72" t="s">
        <v>559</v>
      </c>
      <c r="M80" s="70" t="str">
        <f>+VLOOKUP(B80,Hoja1!$A$1:$E$698,5,0)</f>
        <v>Cerrado</v>
      </c>
      <c r="N80" s="70" t="b">
        <f t="shared" si="9"/>
        <v>1</v>
      </c>
      <c r="O80" s="1" t="s">
        <v>1895</v>
      </c>
      <c r="P80" s="1" t="s">
        <v>1896</v>
      </c>
    </row>
    <row r="81" spans="1:16" ht="14.25" customHeight="1" x14ac:dyDescent="0.25">
      <c r="A81" s="70">
        <v>80</v>
      </c>
      <c r="B81" s="71">
        <v>19493</v>
      </c>
      <c r="C81" s="72" t="s">
        <v>568</v>
      </c>
      <c r="D81" s="73">
        <v>43747</v>
      </c>
      <c r="E81" s="74" t="s">
        <v>559</v>
      </c>
      <c r="F81" s="73">
        <v>43748</v>
      </c>
      <c r="G81" s="72" t="s">
        <v>616</v>
      </c>
      <c r="H81" s="75">
        <f t="shared" si="10"/>
        <v>1</v>
      </c>
      <c r="I81" s="75">
        <f t="shared" si="11"/>
        <v>2</v>
      </c>
      <c r="J81" s="74" t="s">
        <v>689</v>
      </c>
      <c r="K81" s="73" t="s">
        <v>569</v>
      </c>
      <c r="L81" s="72" t="s">
        <v>559</v>
      </c>
      <c r="M81" s="70" t="str">
        <f>+VLOOKUP(B81,Hoja1!$A$1:$E$698,5,0)</f>
        <v>Cerrado</v>
      </c>
      <c r="N81" s="70" t="b">
        <f t="shared" si="9"/>
        <v>1</v>
      </c>
      <c r="O81" s="1" t="s">
        <v>1895</v>
      </c>
      <c r="P81" s="1" t="s">
        <v>1896</v>
      </c>
    </row>
    <row r="82" spans="1:16" ht="14.25" customHeight="1" x14ac:dyDescent="0.25">
      <c r="A82" s="70">
        <v>81</v>
      </c>
      <c r="B82" s="71">
        <v>19494</v>
      </c>
      <c r="C82" s="72" t="s">
        <v>4</v>
      </c>
      <c r="D82" s="73">
        <v>43747</v>
      </c>
      <c r="E82" s="74" t="s">
        <v>559</v>
      </c>
      <c r="F82" s="73">
        <v>43843</v>
      </c>
      <c r="G82" s="73" t="s">
        <v>1892</v>
      </c>
      <c r="H82" s="73" t="s">
        <v>1893</v>
      </c>
      <c r="I82" s="73" t="s">
        <v>1893</v>
      </c>
      <c r="J82" s="74" t="s">
        <v>690</v>
      </c>
      <c r="K82" s="73" t="s">
        <v>569</v>
      </c>
      <c r="L82" s="73" t="s">
        <v>1892</v>
      </c>
      <c r="M82" s="70" t="str">
        <f>+VLOOKUP(B82,Hoja1!$A$1:$E$698,5,0)</f>
        <v>Cerrado</v>
      </c>
      <c r="N82" s="70" t="b">
        <f t="shared" si="9"/>
        <v>1</v>
      </c>
      <c r="O82" s="1" t="s">
        <v>1895</v>
      </c>
      <c r="P82" s="1" t="s">
        <v>1896</v>
      </c>
    </row>
    <row r="83" spans="1:16" ht="14.25" customHeight="1" x14ac:dyDescent="0.25">
      <c r="A83" s="70">
        <v>82</v>
      </c>
      <c r="B83" s="71">
        <v>19495</v>
      </c>
      <c r="C83" s="72" t="s">
        <v>568</v>
      </c>
      <c r="D83" s="73">
        <v>43748</v>
      </c>
      <c r="E83" s="74" t="s">
        <v>559</v>
      </c>
      <c r="F83" s="73">
        <v>43748</v>
      </c>
      <c r="G83" s="72" t="s">
        <v>616</v>
      </c>
      <c r="H83" s="75">
        <f t="shared" ref="H83:H95" si="12">+F83-D83</f>
        <v>0</v>
      </c>
      <c r="I83" s="75">
        <f t="shared" ref="I83:I95" si="13">+NETWORKDAYS(D83,F83)</f>
        <v>1</v>
      </c>
      <c r="J83" s="74" t="s">
        <v>691</v>
      </c>
      <c r="K83" s="73" t="s">
        <v>569</v>
      </c>
      <c r="L83" s="72" t="s">
        <v>559</v>
      </c>
      <c r="M83" s="70" t="str">
        <f>+VLOOKUP(B83,Hoja1!$A$1:$E$698,5,0)</f>
        <v>Cerrado</v>
      </c>
      <c r="N83" s="70" t="b">
        <f t="shared" si="9"/>
        <v>1</v>
      </c>
      <c r="O83" s="1" t="s">
        <v>1895</v>
      </c>
      <c r="P83" s="1" t="s">
        <v>1896</v>
      </c>
    </row>
    <row r="84" spans="1:16" ht="14.25" customHeight="1" x14ac:dyDescent="0.25">
      <c r="A84" s="70">
        <v>83</v>
      </c>
      <c r="B84" s="71">
        <v>19496</v>
      </c>
      <c r="C84" s="72" t="s">
        <v>4</v>
      </c>
      <c r="D84" s="73">
        <v>43748</v>
      </c>
      <c r="E84" s="74" t="s">
        <v>559</v>
      </c>
      <c r="F84" s="73">
        <v>43760</v>
      </c>
      <c r="G84" s="72" t="s">
        <v>616</v>
      </c>
      <c r="H84" s="75">
        <f t="shared" si="12"/>
        <v>12</v>
      </c>
      <c r="I84" s="75">
        <f t="shared" si="13"/>
        <v>9</v>
      </c>
      <c r="J84" s="74" t="s">
        <v>692</v>
      </c>
      <c r="K84" s="73" t="s">
        <v>569</v>
      </c>
      <c r="L84" s="72" t="s">
        <v>559</v>
      </c>
      <c r="M84" s="70" t="str">
        <f>+VLOOKUP(B84,Hoja1!$A$1:$E$698,5,0)</f>
        <v>Cerrado</v>
      </c>
      <c r="N84" s="70" t="b">
        <f t="shared" si="9"/>
        <v>1</v>
      </c>
      <c r="O84" s="1" t="s">
        <v>1895</v>
      </c>
      <c r="P84" s="1" t="s">
        <v>1896</v>
      </c>
    </row>
    <row r="85" spans="1:16" ht="14.25" customHeight="1" x14ac:dyDescent="0.25">
      <c r="A85" s="70">
        <v>84</v>
      </c>
      <c r="B85" s="71">
        <v>19497</v>
      </c>
      <c r="C85" s="72" t="s">
        <v>2</v>
      </c>
      <c r="D85" s="73">
        <v>43748</v>
      </c>
      <c r="E85" s="74" t="s">
        <v>559</v>
      </c>
      <c r="F85" s="73">
        <v>43760</v>
      </c>
      <c r="G85" s="72" t="s">
        <v>616</v>
      </c>
      <c r="H85" s="75">
        <f t="shared" si="12"/>
        <v>12</v>
      </c>
      <c r="I85" s="75">
        <f t="shared" si="13"/>
        <v>9</v>
      </c>
      <c r="J85" s="74" t="s">
        <v>693</v>
      </c>
      <c r="K85" s="73" t="s">
        <v>569</v>
      </c>
      <c r="L85" s="72" t="s">
        <v>559</v>
      </c>
      <c r="M85" s="70" t="str">
        <f>+VLOOKUP(B85,Hoja1!$A$1:$E$698,5,0)</f>
        <v>Cerrado</v>
      </c>
      <c r="N85" s="70" t="b">
        <f t="shared" si="9"/>
        <v>1</v>
      </c>
      <c r="O85" s="1" t="s">
        <v>1895</v>
      </c>
      <c r="P85" s="1" t="s">
        <v>1896</v>
      </c>
    </row>
    <row r="86" spans="1:16" ht="14.25" customHeight="1" x14ac:dyDescent="0.25">
      <c r="A86" s="70">
        <v>85</v>
      </c>
      <c r="B86" s="71">
        <v>19498</v>
      </c>
      <c r="C86" s="72" t="s">
        <v>568</v>
      </c>
      <c r="D86" s="73">
        <v>43748</v>
      </c>
      <c r="E86" s="74" t="s">
        <v>559</v>
      </c>
      <c r="F86" s="73">
        <v>43749</v>
      </c>
      <c r="G86" s="72" t="s">
        <v>616</v>
      </c>
      <c r="H86" s="75">
        <f t="shared" si="12"/>
        <v>1</v>
      </c>
      <c r="I86" s="75">
        <f t="shared" si="13"/>
        <v>2</v>
      </c>
      <c r="J86" s="74" t="s">
        <v>694</v>
      </c>
      <c r="K86" s="73" t="s">
        <v>569</v>
      </c>
      <c r="L86" s="72" t="s">
        <v>559</v>
      </c>
      <c r="M86" s="70" t="str">
        <f>+VLOOKUP(B86,Hoja1!$A$1:$E$698,5,0)</f>
        <v>Cerrado</v>
      </c>
      <c r="N86" s="70" t="b">
        <f t="shared" si="9"/>
        <v>1</v>
      </c>
      <c r="O86" s="1" t="s">
        <v>1895</v>
      </c>
      <c r="P86" s="1" t="s">
        <v>1896</v>
      </c>
    </row>
    <row r="87" spans="1:16" ht="14.25" customHeight="1" x14ac:dyDescent="0.25">
      <c r="A87" s="70">
        <v>86</v>
      </c>
      <c r="B87" s="71">
        <v>19499</v>
      </c>
      <c r="C87" s="72" t="s">
        <v>4</v>
      </c>
      <c r="D87" s="73">
        <v>43748</v>
      </c>
      <c r="E87" s="74" t="s">
        <v>559</v>
      </c>
      <c r="F87" s="73">
        <v>43760</v>
      </c>
      <c r="G87" s="72" t="s">
        <v>616</v>
      </c>
      <c r="H87" s="75">
        <f t="shared" si="12"/>
        <v>12</v>
      </c>
      <c r="I87" s="75">
        <f t="shared" si="13"/>
        <v>9</v>
      </c>
      <c r="J87" s="74" t="s">
        <v>695</v>
      </c>
      <c r="K87" s="73" t="s">
        <v>569</v>
      </c>
      <c r="L87" s="72" t="s">
        <v>559</v>
      </c>
      <c r="M87" s="70" t="str">
        <f>+VLOOKUP(B87,Hoja1!$A$1:$E$698,5,0)</f>
        <v>Cerrado</v>
      </c>
      <c r="N87" s="70" t="b">
        <f t="shared" si="9"/>
        <v>1</v>
      </c>
      <c r="O87" s="1" t="s">
        <v>1895</v>
      </c>
      <c r="P87" s="1" t="s">
        <v>1896</v>
      </c>
    </row>
    <row r="88" spans="1:16" ht="14.25" customHeight="1" x14ac:dyDescent="0.25">
      <c r="A88" s="70">
        <v>87</v>
      </c>
      <c r="B88" s="71">
        <v>19500</v>
      </c>
      <c r="C88" s="72" t="s">
        <v>568</v>
      </c>
      <c r="D88" s="73">
        <v>43748</v>
      </c>
      <c r="E88" s="74" t="s">
        <v>559</v>
      </c>
      <c r="F88" s="73">
        <v>43749</v>
      </c>
      <c r="G88" s="72" t="s">
        <v>616</v>
      </c>
      <c r="H88" s="75">
        <f t="shared" si="12"/>
        <v>1</v>
      </c>
      <c r="I88" s="75">
        <f t="shared" si="13"/>
        <v>2</v>
      </c>
      <c r="J88" s="74" t="s">
        <v>696</v>
      </c>
      <c r="K88" s="73" t="s">
        <v>569</v>
      </c>
      <c r="L88" s="72" t="s">
        <v>559</v>
      </c>
      <c r="M88" s="70" t="str">
        <f>+VLOOKUP(B88,Hoja1!$A$1:$E$698,5,0)</f>
        <v>Cerrado</v>
      </c>
      <c r="N88" s="70" t="b">
        <f t="shared" si="9"/>
        <v>1</v>
      </c>
      <c r="O88" s="1" t="s">
        <v>1895</v>
      </c>
      <c r="P88" s="1" t="s">
        <v>1896</v>
      </c>
    </row>
    <row r="89" spans="1:16" ht="14.25" customHeight="1" x14ac:dyDescent="0.25">
      <c r="A89" s="70">
        <v>88</v>
      </c>
      <c r="B89" s="71">
        <v>19501</v>
      </c>
      <c r="C89" s="72" t="s">
        <v>568</v>
      </c>
      <c r="D89" s="73">
        <v>43748</v>
      </c>
      <c r="E89" s="74" t="s">
        <v>559</v>
      </c>
      <c r="F89" s="73">
        <v>43749</v>
      </c>
      <c r="G89" s="72" t="s">
        <v>616</v>
      </c>
      <c r="H89" s="75">
        <f t="shared" si="12"/>
        <v>1</v>
      </c>
      <c r="I89" s="75">
        <f t="shared" si="13"/>
        <v>2</v>
      </c>
      <c r="J89" s="74" t="s">
        <v>697</v>
      </c>
      <c r="K89" s="73" t="s">
        <v>569</v>
      </c>
      <c r="L89" s="72" t="s">
        <v>559</v>
      </c>
      <c r="M89" s="70" t="str">
        <f>+VLOOKUP(B89,Hoja1!$A$1:$E$698,5,0)</f>
        <v>Cerrado</v>
      </c>
      <c r="N89" s="70" t="b">
        <f t="shared" si="9"/>
        <v>1</v>
      </c>
      <c r="O89" s="1" t="s">
        <v>1895</v>
      </c>
      <c r="P89" s="1" t="s">
        <v>1896</v>
      </c>
    </row>
    <row r="90" spans="1:16" ht="14.25" customHeight="1" x14ac:dyDescent="0.25">
      <c r="A90" s="70">
        <v>89</v>
      </c>
      <c r="B90" s="71">
        <v>19502</v>
      </c>
      <c r="C90" s="72" t="s">
        <v>568</v>
      </c>
      <c r="D90" s="73">
        <v>43749</v>
      </c>
      <c r="E90" s="74" t="s">
        <v>559</v>
      </c>
      <c r="F90" s="73">
        <v>43749</v>
      </c>
      <c r="G90" s="72" t="s">
        <v>616</v>
      </c>
      <c r="H90" s="75">
        <f t="shared" si="12"/>
        <v>0</v>
      </c>
      <c r="I90" s="75">
        <f t="shared" si="13"/>
        <v>1</v>
      </c>
      <c r="J90" s="74" t="s">
        <v>698</v>
      </c>
      <c r="K90" s="73" t="s">
        <v>569</v>
      </c>
      <c r="L90" s="72" t="s">
        <v>559</v>
      </c>
      <c r="M90" s="70" t="str">
        <f>+VLOOKUP(B90,Hoja1!$A$1:$E$698,5,0)</f>
        <v>Cerrado</v>
      </c>
      <c r="N90" s="70" t="b">
        <f t="shared" si="9"/>
        <v>1</v>
      </c>
      <c r="O90" s="1" t="s">
        <v>1895</v>
      </c>
      <c r="P90" s="1" t="s">
        <v>1896</v>
      </c>
    </row>
    <row r="91" spans="1:16" ht="14.25" customHeight="1" x14ac:dyDescent="0.25">
      <c r="A91" s="70">
        <v>90</v>
      </c>
      <c r="B91" s="71">
        <v>19503</v>
      </c>
      <c r="C91" s="72" t="s">
        <v>568</v>
      </c>
      <c r="D91" s="73">
        <v>43749</v>
      </c>
      <c r="E91" s="74" t="s">
        <v>559</v>
      </c>
      <c r="F91" s="73">
        <v>43749</v>
      </c>
      <c r="G91" s="72" t="s">
        <v>616</v>
      </c>
      <c r="H91" s="75">
        <f t="shared" si="12"/>
        <v>0</v>
      </c>
      <c r="I91" s="75">
        <f t="shared" si="13"/>
        <v>1</v>
      </c>
      <c r="J91" s="74" t="s">
        <v>699</v>
      </c>
      <c r="K91" s="73" t="s">
        <v>569</v>
      </c>
      <c r="L91" s="72" t="s">
        <v>559</v>
      </c>
      <c r="M91" s="70" t="str">
        <f>+VLOOKUP(B91,Hoja1!$A$1:$E$698,5,0)</f>
        <v>Cerrado</v>
      </c>
      <c r="N91" s="70" t="b">
        <f t="shared" si="9"/>
        <v>1</v>
      </c>
      <c r="O91" s="1" t="s">
        <v>1895</v>
      </c>
      <c r="P91" s="1" t="s">
        <v>1896</v>
      </c>
    </row>
    <row r="92" spans="1:16" ht="14.25" customHeight="1" x14ac:dyDescent="0.25">
      <c r="A92" s="70">
        <v>91</v>
      </c>
      <c r="B92" s="71">
        <v>19504</v>
      </c>
      <c r="C92" s="72" t="s">
        <v>568</v>
      </c>
      <c r="D92" s="73">
        <v>43749</v>
      </c>
      <c r="E92" s="74" t="s">
        <v>559</v>
      </c>
      <c r="F92" s="73">
        <v>43749</v>
      </c>
      <c r="G92" s="72" t="s">
        <v>616</v>
      </c>
      <c r="H92" s="75">
        <f t="shared" si="12"/>
        <v>0</v>
      </c>
      <c r="I92" s="75">
        <f t="shared" si="13"/>
        <v>1</v>
      </c>
      <c r="J92" s="74" t="s">
        <v>700</v>
      </c>
      <c r="K92" s="73" t="s">
        <v>569</v>
      </c>
      <c r="L92" s="72" t="s">
        <v>559</v>
      </c>
      <c r="M92" s="70" t="str">
        <f>+VLOOKUP(B92,Hoja1!$A$1:$E$698,5,0)</f>
        <v>Cerrado</v>
      </c>
      <c r="N92" s="70" t="b">
        <f t="shared" si="9"/>
        <v>1</v>
      </c>
      <c r="O92" s="1" t="s">
        <v>1895</v>
      </c>
      <c r="P92" s="1" t="s">
        <v>1896</v>
      </c>
    </row>
    <row r="93" spans="1:16" ht="14.25" customHeight="1" x14ac:dyDescent="0.25">
      <c r="A93" s="70">
        <v>92</v>
      </c>
      <c r="B93" s="71">
        <v>19505</v>
      </c>
      <c r="C93" s="72" t="s">
        <v>4</v>
      </c>
      <c r="D93" s="73">
        <v>43749</v>
      </c>
      <c r="E93" s="74" t="s">
        <v>559</v>
      </c>
      <c r="F93" s="73">
        <v>43760</v>
      </c>
      <c r="G93" s="72" t="s">
        <v>616</v>
      </c>
      <c r="H93" s="75">
        <f t="shared" si="12"/>
        <v>11</v>
      </c>
      <c r="I93" s="75">
        <f t="shared" si="13"/>
        <v>8</v>
      </c>
      <c r="J93" s="74" t="s">
        <v>701</v>
      </c>
      <c r="K93" s="73" t="s">
        <v>569</v>
      </c>
      <c r="L93" s="72" t="s">
        <v>559</v>
      </c>
      <c r="M93" s="70" t="str">
        <f>+VLOOKUP(B93,Hoja1!$A$1:$E$698,5,0)</f>
        <v>Cerrado</v>
      </c>
      <c r="N93" s="70" t="b">
        <f t="shared" si="9"/>
        <v>1</v>
      </c>
      <c r="O93" s="1" t="s">
        <v>1895</v>
      </c>
      <c r="P93" s="1" t="s">
        <v>1896</v>
      </c>
    </row>
    <row r="94" spans="1:16" ht="14.25" customHeight="1" x14ac:dyDescent="0.25">
      <c r="A94" s="70">
        <v>93</v>
      </c>
      <c r="B94" s="71">
        <v>19506</v>
      </c>
      <c r="C94" s="72" t="s">
        <v>568</v>
      </c>
      <c r="D94" s="73">
        <v>43749</v>
      </c>
      <c r="E94" s="74" t="s">
        <v>559</v>
      </c>
      <c r="F94" s="73">
        <v>43749</v>
      </c>
      <c r="G94" s="72" t="s">
        <v>616</v>
      </c>
      <c r="H94" s="75">
        <f t="shared" si="12"/>
        <v>0</v>
      </c>
      <c r="I94" s="75">
        <f t="shared" si="13"/>
        <v>1</v>
      </c>
      <c r="J94" s="74" t="s">
        <v>702</v>
      </c>
      <c r="K94" s="73" t="s">
        <v>569</v>
      </c>
      <c r="L94" s="72" t="s">
        <v>559</v>
      </c>
      <c r="M94" s="70" t="str">
        <f>+VLOOKUP(B94,Hoja1!$A$1:$E$698,5,0)</f>
        <v>Cerrado</v>
      </c>
      <c r="N94" s="70" t="b">
        <f t="shared" si="9"/>
        <v>1</v>
      </c>
      <c r="O94" s="1" t="s">
        <v>1895</v>
      </c>
      <c r="P94" s="1" t="s">
        <v>1896</v>
      </c>
    </row>
    <row r="95" spans="1:16" ht="14.25" customHeight="1" x14ac:dyDescent="0.25">
      <c r="A95" s="70">
        <v>94</v>
      </c>
      <c r="B95" s="71">
        <v>19507</v>
      </c>
      <c r="C95" s="72" t="s">
        <v>4</v>
      </c>
      <c r="D95" s="73">
        <v>43749</v>
      </c>
      <c r="E95" s="74" t="s">
        <v>559</v>
      </c>
      <c r="F95" s="73">
        <v>43760</v>
      </c>
      <c r="G95" s="72" t="s">
        <v>616</v>
      </c>
      <c r="H95" s="75">
        <f t="shared" si="12"/>
        <v>11</v>
      </c>
      <c r="I95" s="75">
        <f t="shared" si="13"/>
        <v>8</v>
      </c>
      <c r="J95" s="74" t="s">
        <v>703</v>
      </c>
      <c r="K95" s="73" t="s">
        <v>569</v>
      </c>
      <c r="L95" s="72" t="s">
        <v>559</v>
      </c>
      <c r="M95" s="70" t="str">
        <f>+VLOOKUP(B95,Hoja1!$A$1:$E$698,5,0)</f>
        <v>Cerrado</v>
      </c>
      <c r="N95" s="70" t="b">
        <f t="shared" si="9"/>
        <v>1</v>
      </c>
      <c r="O95" s="1" t="s">
        <v>1895</v>
      </c>
      <c r="P95" s="1" t="s">
        <v>1896</v>
      </c>
    </row>
    <row r="96" spans="1:16" ht="14.25" customHeight="1" x14ac:dyDescent="0.25">
      <c r="A96" s="70">
        <v>95</v>
      </c>
      <c r="B96" s="71">
        <v>19508</v>
      </c>
      <c r="C96" s="72" t="s">
        <v>4</v>
      </c>
      <c r="D96" s="73">
        <v>43749</v>
      </c>
      <c r="E96" s="74" t="s">
        <v>559</v>
      </c>
      <c r="F96" s="73" t="s">
        <v>22</v>
      </c>
      <c r="G96" s="73" t="s">
        <v>22</v>
      </c>
      <c r="H96" s="73" t="s">
        <v>22</v>
      </c>
      <c r="I96" s="73" t="s">
        <v>22</v>
      </c>
      <c r="J96" s="74" t="s">
        <v>704</v>
      </c>
      <c r="K96" s="73" t="s">
        <v>571</v>
      </c>
      <c r="L96" s="72" t="s">
        <v>22</v>
      </c>
      <c r="M96" s="70" t="str">
        <f>+VLOOKUP(B96,Hoja1!$A$1:$E$698,5,0)</f>
        <v>Abierto</v>
      </c>
      <c r="N96" s="70" t="b">
        <f t="shared" si="9"/>
        <v>1</v>
      </c>
      <c r="O96" s="1" t="s">
        <v>1894</v>
      </c>
      <c r="P96" s="1" t="s">
        <v>22</v>
      </c>
    </row>
    <row r="97" spans="1:16" ht="14.25" customHeight="1" x14ac:dyDescent="0.25">
      <c r="A97" s="70">
        <v>96</v>
      </c>
      <c r="B97" s="71">
        <v>19509</v>
      </c>
      <c r="C97" s="72" t="s">
        <v>568</v>
      </c>
      <c r="D97" s="73">
        <v>43749</v>
      </c>
      <c r="E97" s="74" t="s">
        <v>559</v>
      </c>
      <c r="F97" s="73">
        <v>43754</v>
      </c>
      <c r="G97" s="72" t="s">
        <v>616</v>
      </c>
      <c r="H97" s="75">
        <f>+F97-D97</f>
        <v>5</v>
      </c>
      <c r="I97" s="75">
        <f>+NETWORKDAYS(D97,F97)</f>
        <v>4</v>
      </c>
      <c r="J97" s="74" t="s">
        <v>705</v>
      </c>
      <c r="K97" s="73" t="s">
        <v>569</v>
      </c>
      <c r="L97" s="72" t="s">
        <v>559</v>
      </c>
      <c r="M97" s="70" t="str">
        <f>+VLOOKUP(B97,Hoja1!$A$1:$E$698,5,0)</f>
        <v>Cerrado</v>
      </c>
      <c r="N97" s="70" t="b">
        <f t="shared" si="9"/>
        <v>1</v>
      </c>
      <c r="O97" s="1" t="s">
        <v>1895</v>
      </c>
      <c r="P97" s="1" t="s">
        <v>1896</v>
      </c>
    </row>
    <row r="98" spans="1:16" ht="14.25" customHeight="1" x14ac:dyDescent="0.25">
      <c r="A98" s="70">
        <v>97</v>
      </c>
      <c r="B98" s="71">
        <v>19510</v>
      </c>
      <c r="C98" s="72" t="s">
        <v>568</v>
      </c>
      <c r="D98" s="73">
        <v>43750</v>
      </c>
      <c r="E98" s="74" t="s">
        <v>559</v>
      </c>
      <c r="F98" s="73">
        <v>43754</v>
      </c>
      <c r="G98" s="72" t="s">
        <v>616</v>
      </c>
      <c r="H98" s="75">
        <f>+F98-D98</f>
        <v>4</v>
      </c>
      <c r="I98" s="75">
        <f>+NETWORKDAYS(D98,F98)</f>
        <v>3</v>
      </c>
      <c r="J98" s="74" t="s">
        <v>706</v>
      </c>
      <c r="K98" s="73" t="s">
        <v>569</v>
      </c>
      <c r="L98" s="72" t="s">
        <v>559</v>
      </c>
      <c r="M98" s="70" t="str">
        <f>+VLOOKUP(B98,Hoja1!$A$1:$E$698,5,0)</f>
        <v>Cerrado</v>
      </c>
      <c r="N98" s="70" t="b">
        <f t="shared" si="9"/>
        <v>1</v>
      </c>
      <c r="O98" s="1" t="s">
        <v>1895</v>
      </c>
      <c r="P98" s="1" t="s">
        <v>1896</v>
      </c>
    </row>
    <row r="99" spans="1:16" ht="14.25" customHeight="1" x14ac:dyDescent="0.25">
      <c r="A99" s="70">
        <v>98</v>
      </c>
      <c r="B99" s="71">
        <v>19511</v>
      </c>
      <c r="C99" s="72" t="s">
        <v>4</v>
      </c>
      <c r="D99" s="73">
        <v>43750</v>
      </c>
      <c r="E99" s="74" t="s">
        <v>559</v>
      </c>
      <c r="F99" s="73">
        <v>43762</v>
      </c>
      <c r="G99" s="72" t="s">
        <v>616</v>
      </c>
      <c r="H99" s="75">
        <f>+F99-D99</f>
        <v>12</v>
      </c>
      <c r="I99" s="75">
        <f>+NETWORKDAYS(D99,F99)</f>
        <v>9</v>
      </c>
      <c r="J99" s="74" t="s">
        <v>707</v>
      </c>
      <c r="K99" s="73" t="s">
        <v>569</v>
      </c>
      <c r="L99" s="72" t="s">
        <v>559</v>
      </c>
      <c r="M99" s="70" t="str">
        <f>+VLOOKUP(B99,Hoja1!$A$1:$E$698,5,0)</f>
        <v>Cerrado</v>
      </c>
      <c r="N99" s="70" t="b">
        <f t="shared" si="9"/>
        <v>1</v>
      </c>
      <c r="O99" s="1" t="s">
        <v>1895</v>
      </c>
      <c r="P99" s="1" t="s">
        <v>1896</v>
      </c>
    </row>
    <row r="100" spans="1:16" ht="14.25" customHeight="1" x14ac:dyDescent="0.25">
      <c r="A100" s="70">
        <v>99</v>
      </c>
      <c r="B100" s="71">
        <v>19512</v>
      </c>
      <c r="C100" s="72" t="s">
        <v>568</v>
      </c>
      <c r="D100" s="73">
        <v>43752</v>
      </c>
      <c r="E100" s="74" t="s">
        <v>559</v>
      </c>
      <c r="F100" s="73">
        <v>43754</v>
      </c>
      <c r="G100" s="72" t="s">
        <v>616</v>
      </c>
      <c r="H100" s="75">
        <f>+F100-D100</f>
        <v>2</v>
      </c>
      <c r="I100" s="75">
        <f>+NETWORKDAYS(D100,F100)</f>
        <v>3</v>
      </c>
      <c r="J100" s="74" t="s">
        <v>708</v>
      </c>
      <c r="K100" s="73" t="s">
        <v>569</v>
      </c>
      <c r="L100" s="72" t="s">
        <v>559</v>
      </c>
      <c r="M100" s="70" t="str">
        <f>+VLOOKUP(B100,Hoja1!$A$1:$E$698,5,0)</f>
        <v>Cerrado</v>
      </c>
      <c r="N100" s="70" t="b">
        <f t="shared" si="9"/>
        <v>1</v>
      </c>
      <c r="O100" s="1" t="s">
        <v>1895</v>
      </c>
      <c r="P100" s="1" t="s">
        <v>1896</v>
      </c>
    </row>
    <row r="101" spans="1:16" ht="14.25" customHeight="1" x14ac:dyDescent="0.25">
      <c r="A101" s="70">
        <v>100</v>
      </c>
      <c r="B101" s="71">
        <v>19513</v>
      </c>
      <c r="C101" s="72" t="s">
        <v>4</v>
      </c>
      <c r="D101" s="73">
        <v>43753</v>
      </c>
      <c r="E101" s="74" t="s">
        <v>559</v>
      </c>
      <c r="F101" s="73">
        <v>43880</v>
      </c>
      <c r="G101" s="73" t="s">
        <v>1892</v>
      </c>
      <c r="H101" s="73" t="s">
        <v>1893</v>
      </c>
      <c r="I101" s="73" t="s">
        <v>1893</v>
      </c>
      <c r="J101" s="74" t="s">
        <v>709</v>
      </c>
      <c r="K101" s="73" t="s">
        <v>569</v>
      </c>
      <c r="L101" s="73" t="s">
        <v>1892</v>
      </c>
      <c r="M101" s="70" t="str">
        <f>+VLOOKUP(B101,Hoja1!$A$1:$E$698,5,0)</f>
        <v>Cerrado</v>
      </c>
      <c r="N101" s="70" t="b">
        <f t="shared" si="9"/>
        <v>1</v>
      </c>
      <c r="O101" s="1" t="s">
        <v>1895</v>
      </c>
      <c r="P101" s="1" t="s">
        <v>1896</v>
      </c>
    </row>
    <row r="102" spans="1:16" ht="14.25" customHeight="1" x14ac:dyDescent="0.25">
      <c r="A102" s="70">
        <v>101</v>
      </c>
      <c r="B102" s="71">
        <v>19514</v>
      </c>
      <c r="C102" s="72" t="s">
        <v>568</v>
      </c>
      <c r="D102" s="73">
        <v>43753</v>
      </c>
      <c r="E102" s="74" t="s">
        <v>559</v>
      </c>
      <c r="F102" s="73">
        <v>43754</v>
      </c>
      <c r="G102" s="72" t="s">
        <v>616</v>
      </c>
      <c r="H102" s="75">
        <f>+F102-D102</f>
        <v>1</v>
      </c>
      <c r="I102" s="75">
        <f>+NETWORKDAYS(D102,F102)</f>
        <v>2</v>
      </c>
      <c r="J102" s="74" t="s">
        <v>710</v>
      </c>
      <c r="K102" s="73" t="s">
        <v>569</v>
      </c>
      <c r="L102" s="72" t="s">
        <v>559</v>
      </c>
      <c r="M102" s="70" t="str">
        <f>+VLOOKUP(B102,Hoja1!$A$1:$E$698,5,0)</f>
        <v>Cerrado</v>
      </c>
      <c r="N102" s="70" t="b">
        <f t="shared" si="9"/>
        <v>1</v>
      </c>
      <c r="O102" s="1" t="s">
        <v>1895</v>
      </c>
      <c r="P102" s="1" t="s">
        <v>1896</v>
      </c>
    </row>
    <row r="103" spans="1:16" ht="14.25" customHeight="1" x14ac:dyDescent="0.25">
      <c r="A103" s="70">
        <v>102</v>
      </c>
      <c r="B103" s="71">
        <v>19515</v>
      </c>
      <c r="C103" s="72" t="s">
        <v>568</v>
      </c>
      <c r="D103" s="73">
        <v>43753</v>
      </c>
      <c r="E103" s="74" t="s">
        <v>559</v>
      </c>
      <c r="F103" s="73">
        <v>43754</v>
      </c>
      <c r="G103" s="72" t="s">
        <v>616</v>
      </c>
      <c r="H103" s="75">
        <f>+F103-D103</f>
        <v>1</v>
      </c>
      <c r="I103" s="75">
        <f>+NETWORKDAYS(D103,F103)</f>
        <v>2</v>
      </c>
      <c r="J103" s="74" t="s">
        <v>711</v>
      </c>
      <c r="K103" s="73" t="s">
        <v>569</v>
      </c>
      <c r="L103" s="72" t="s">
        <v>559</v>
      </c>
      <c r="M103" s="70" t="str">
        <f>+VLOOKUP(B103,Hoja1!$A$1:$E$698,5,0)</f>
        <v>Cerrado</v>
      </c>
      <c r="N103" s="70" t="b">
        <f t="shared" si="9"/>
        <v>1</v>
      </c>
      <c r="O103" s="1" t="s">
        <v>1895</v>
      </c>
      <c r="P103" s="1" t="s">
        <v>1896</v>
      </c>
    </row>
    <row r="104" spans="1:16" ht="14.25" customHeight="1" x14ac:dyDescent="0.25">
      <c r="A104" s="70">
        <v>103</v>
      </c>
      <c r="B104" s="71">
        <v>19516</v>
      </c>
      <c r="C104" s="72" t="s">
        <v>4</v>
      </c>
      <c r="D104" s="73">
        <v>43753</v>
      </c>
      <c r="E104" s="74" t="s">
        <v>559</v>
      </c>
      <c r="F104" s="73">
        <v>43760</v>
      </c>
      <c r="G104" s="72" t="s">
        <v>616</v>
      </c>
      <c r="H104" s="75">
        <f>+F104-D104</f>
        <v>7</v>
      </c>
      <c r="I104" s="75">
        <f>+NETWORKDAYS(D104,F104)</f>
        <v>6</v>
      </c>
      <c r="J104" s="74" t="s">
        <v>712</v>
      </c>
      <c r="K104" s="73" t="s">
        <v>569</v>
      </c>
      <c r="L104" s="72" t="s">
        <v>559</v>
      </c>
      <c r="M104" s="70" t="str">
        <f>+VLOOKUP(B104,Hoja1!$A$1:$E$698,5,0)</f>
        <v>Cerrado</v>
      </c>
      <c r="N104" s="70" t="b">
        <f t="shared" si="9"/>
        <v>1</v>
      </c>
      <c r="O104" s="1" t="s">
        <v>1895</v>
      </c>
      <c r="P104" s="1" t="s">
        <v>1896</v>
      </c>
    </row>
    <row r="105" spans="1:16" ht="14.25" customHeight="1" x14ac:dyDescent="0.25">
      <c r="A105" s="70">
        <v>104</v>
      </c>
      <c r="B105" s="71">
        <v>19517</v>
      </c>
      <c r="C105" s="72" t="s">
        <v>568</v>
      </c>
      <c r="D105" s="73">
        <v>43753</v>
      </c>
      <c r="E105" s="74" t="s">
        <v>559</v>
      </c>
      <c r="F105" s="73">
        <v>43754</v>
      </c>
      <c r="G105" s="72" t="s">
        <v>616</v>
      </c>
      <c r="H105" s="75">
        <f>+F105-D105</f>
        <v>1</v>
      </c>
      <c r="I105" s="75">
        <f>+NETWORKDAYS(D105,F105)</f>
        <v>2</v>
      </c>
      <c r="J105" s="74" t="s">
        <v>712</v>
      </c>
      <c r="K105" s="73" t="s">
        <v>569</v>
      </c>
      <c r="L105" s="72" t="s">
        <v>559</v>
      </c>
      <c r="M105" s="70" t="str">
        <f>+VLOOKUP(B105,Hoja1!$A$1:$E$698,5,0)</f>
        <v>Cerrado</v>
      </c>
      <c r="N105" s="70" t="b">
        <f t="shared" si="9"/>
        <v>1</v>
      </c>
      <c r="O105" s="1" t="s">
        <v>1895</v>
      </c>
      <c r="P105" s="1" t="s">
        <v>1896</v>
      </c>
    </row>
    <row r="106" spans="1:16" ht="14.25" customHeight="1" x14ac:dyDescent="0.25">
      <c r="A106" s="70">
        <v>105</v>
      </c>
      <c r="B106" s="71">
        <v>19518</v>
      </c>
      <c r="C106" s="72" t="s">
        <v>4</v>
      </c>
      <c r="D106" s="73">
        <v>43753</v>
      </c>
      <c r="E106" s="74" t="s">
        <v>559</v>
      </c>
      <c r="F106" s="73">
        <v>43755</v>
      </c>
      <c r="G106" s="72" t="s">
        <v>616</v>
      </c>
      <c r="H106" s="75">
        <f>+F106-D106</f>
        <v>2</v>
      </c>
      <c r="I106" s="75">
        <f>+NETWORKDAYS(D106,F106)</f>
        <v>3</v>
      </c>
      <c r="J106" s="74" t="s">
        <v>713</v>
      </c>
      <c r="K106" s="73" t="s">
        <v>569</v>
      </c>
      <c r="L106" s="72" t="s">
        <v>559</v>
      </c>
      <c r="M106" s="70" t="str">
        <f>+VLOOKUP(B106,Hoja1!$A$1:$E$698,5,0)</f>
        <v>Cerrado</v>
      </c>
      <c r="N106" s="70" t="b">
        <f t="shared" si="9"/>
        <v>1</v>
      </c>
      <c r="O106" s="1" t="s">
        <v>1895</v>
      </c>
      <c r="P106" s="1" t="s">
        <v>1896</v>
      </c>
    </row>
    <row r="107" spans="1:16" ht="14.25" customHeight="1" x14ac:dyDescent="0.25">
      <c r="A107" s="70">
        <v>106</v>
      </c>
      <c r="B107" s="71">
        <v>19519</v>
      </c>
      <c r="C107" s="72" t="s">
        <v>4</v>
      </c>
      <c r="D107" s="73">
        <v>43753</v>
      </c>
      <c r="E107" s="74" t="s">
        <v>559</v>
      </c>
      <c r="F107" s="73" t="s">
        <v>22</v>
      </c>
      <c r="G107" s="73" t="s">
        <v>22</v>
      </c>
      <c r="H107" s="73" t="s">
        <v>22</v>
      </c>
      <c r="I107" s="73" t="s">
        <v>22</v>
      </c>
      <c r="J107" s="74" t="s">
        <v>714</v>
      </c>
      <c r="K107" s="73" t="s">
        <v>571</v>
      </c>
      <c r="L107" s="72" t="s">
        <v>22</v>
      </c>
      <c r="M107" s="70" t="str">
        <f>+VLOOKUP(B107,Hoja1!$A$1:$E$698,5,0)</f>
        <v>Abierto</v>
      </c>
      <c r="N107" s="70" t="b">
        <f t="shared" si="9"/>
        <v>1</v>
      </c>
      <c r="O107" s="1" t="s">
        <v>1894</v>
      </c>
      <c r="P107" s="1" t="s">
        <v>22</v>
      </c>
    </row>
    <row r="108" spans="1:16" ht="14.25" customHeight="1" x14ac:dyDescent="0.25">
      <c r="A108" s="70">
        <v>107</v>
      </c>
      <c r="B108" s="71">
        <v>19520</v>
      </c>
      <c r="C108" s="72" t="s">
        <v>2</v>
      </c>
      <c r="D108" s="73">
        <v>43753</v>
      </c>
      <c r="E108" s="74" t="s">
        <v>559</v>
      </c>
      <c r="F108" s="73">
        <v>43762</v>
      </c>
      <c r="G108" s="72" t="s">
        <v>616</v>
      </c>
      <c r="H108" s="75">
        <f>+F108-D108</f>
        <v>9</v>
      </c>
      <c r="I108" s="75">
        <f>+NETWORKDAYS(D108,F108)</f>
        <v>8</v>
      </c>
      <c r="J108" s="74" t="s">
        <v>715</v>
      </c>
      <c r="K108" s="73" t="s">
        <v>569</v>
      </c>
      <c r="L108" s="72" t="s">
        <v>559</v>
      </c>
      <c r="M108" s="70" t="str">
        <f>+VLOOKUP(B108,Hoja1!$A$1:$E$698,5,0)</f>
        <v>Cerrado</v>
      </c>
      <c r="N108" s="70" t="b">
        <f t="shared" si="9"/>
        <v>1</v>
      </c>
      <c r="O108" s="1" t="s">
        <v>1895</v>
      </c>
      <c r="P108" s="1" t="s">
        <v>1896</v>
      </c>
    </row>
    <row r="109" spans="1:16" ht="14.25" customHeight="1" x14ac:dyDescent="0.25">
      <c r="A109" s="70">
        <v>108</v>
      </c>
      <c r="B109" s="71">
        <v>19521</v>
      </c>
      <c r="C109" s="72" t="s">
        <v>568</v>
      </c>
      <c r="D109" s="73">
        <v>43753</v>
      </c>
      <c r="E109" s="74" t="s">
        <v>559</v>
      </c>
      <c r="F109" s="73">
        <v>43754</v>
      </c>
      <c r="G109" s="72" t="s">
        <v>616</v>
      </c>
      <c r="H109" s="75">
        <f>+F109-D109</f>
        <v>1</v>
      </c>
      <c r="I109" s="75">
        <f>+NETWORKDAYS(D109,F109)</f>
        <v>2</v>
      </c>
      <c r="J109" s="74" t="s">
        <v>716</v>
      </c>
      <c r="K109" s="73" t="s">
        <v>569</v>
      </c>
      <c r="L109" s="72" t="s">
        <v>559</v>
      </c>
      <c r="M109" s="70" t="str">
        <f>+VLOOKUP(B109,Hoja1!$A$1:$E$698,5,0)</f>
        <v>Cerrado</v>
      </c>
      <c r="N109" s="70" t="b">
        <f t="shared" si="9"/>
        <v>1</v>
      </c>
      <c r="O109" s="1" t="s">
        <v>1895</v>
      </c>
      <c r="P109" s="1" t="s">
        <v>1896</v>
      </c>
    </row>
    <row r="110" spans="1:16" ht="14.25" customHeight="1" x14ac:dyDescent="0.25">
      <c r="A110" s="70">
        <v>109</v>
      </c>
      <c r="B110" s="71">
        <v>19522</v>
      </c>
      <c r="C110" s="72" t="s">
        <v>568</v>
      </c>
      <c r="D110" s="73">
        <v>43753</v>
      </c>
      <c r="E110" s="74" t="s">
        <v>559</v>
      </c>
      <c r="F110" s="73">
        <v>43754</v>
      </c>
      <c r="G110" s="72" t="s">
        <v>616</v>
      </c>
      <c r="H110" s="75">
        <f>+F110-D110</f>
        <v>1</v>
      </c>
      <c r="I110" s="75">
        <f>+NETWORKDAYS(D110,F110)</f>
        <v>2</v>
      </c>
      <c r="J110" s="74" t="s">
        <v>717</v>
      </c>
      <c r="K110" s="73" t="s">
        <v>569</v>
      </c>
      <c r="L110" s="72" t="s">
        <v>559</v>
      </c>
      <c r="M110" s="70" t="str">
        <f>+VLOOKUP(B110,Hoja1!$A$1:$E$698,5,0)</f>
        <v>Cerrado</v>
      </c>
      <c r="N110" s="70" t="b">
        <f t="shared" si="9"/>
        <v>1</v>
      </c>
      <c r="O110" s="1" t="s">
        <v>1895</v>
      </c>
      <c r="P110" s="1" t="s">
        <v>1896</v>
      </c>
    </row>
    <row r="111" spans="1:16" ht="14.25" customHeight="1" x14ac:dyDescent="0.25">
      <c r="A111" s="70">
        <v>110</v>
      </c>
      <c r="B111" s="71">
        <v>19523</v>
      </c>
      <c r="C111" s="72" t="s">
        <v>6</v>
      </c>
      <c r="D111" s="73">
        <v>43753</v>
      </c>
      <c r="E111" s="74" t="s">
        <v>559</v>
      </c>
      <c r="F111" s="73">
        <v>43865</v>
      </c>
      <c r="G111" s="73" t="s">
        <v>1892</v>
      </c>
      <c r="H111" s="73" t="s">
        <v>1893</v>
      </c>
      <c r="I111" s="73" t="s">
        <v>1893</v>
      </c>
      <c r="J111" s="74" t="s">
        <v>611</v>
      </c>
      <c r="K111" s="73" t="s">
        <v>569</v>
      </c>
      <c r="L111" s="73" t="s">
        <v>1892</v>
      </c>
      <c r="M111" s="70" t="str">
        <f>+VLOOKUP(B111,Hoja1!$A$1:$E$698,5,0)</f>
        <v>Cerrado</v>
      </c>
      <c r="N111" s="70" t="b">
        <f t="shared" si="9"/>
        <v>1</v>
      </c>
      <c r="O111" s="1" t="s">
        <v>1895</v>
      </c>
      <c r="P111" s="1" t="s">
        <v>1896</v>
      </c>
    </row>
    <row r="112" spans="1:16" ht="14.25" customHeight="1" x14ac:dyDescent="0.25">
      <c r="A112" s="70">
        <v>111</v>
      </c>
      <c r="B112" s="71">
        <v>19524</v>
      </c>
      <c r="C112" s="72" t="s">
        <v>568</v>
      </c>
      <c r="D112" s="73">
        <v>43753</v>
      </c>
      <c r="E112" s="74" t="s">
        <v>559</v>
      </c>
      <c r="F112" s="73">
        <v>43754</v>
      </c>
      <c r="G112" s="72" t="s">
        <v>616</v>
      </c>
      <c r="H112" s="75">
        <f>+F112-D112</f>
        <v>1</v>
      </c>
      <c r="I112" s="75">
        <f>+NETWORKDAYS(D112,F112)</f>
        <v>2</v>
      </c>
      <c r="J112" s="74" t="s">
        <v>708</v>
      </c>
      <c r="K112" s="73" t="s">
        <v>569</v>
      </c>
      <c r="L112" s="72" t="s">
        <v>559</v>
      </c>
      <c r="M112" s="70" t="str">
        <f>+VLOOKUP(B112,Hoja1!$A$1:$E$698,5,0)</f>
        <v>Cerrado</v>
      </c>
      <c r="N112" s="70" t="b">
        <f t="shared" si="9"/>
        <v>1</v>
      </c>
      <c r="O112" s="1" t="s">
        <v>1895</v>
      </c>
      <c r="P112" s="1" t="s">
        <v>1896</v>
      </c>
    </row>
    <row r="113" spans="1:16" ht="14.25" customHeight="1" x14ac:dyDescent="0.25">
      <c r="A113" s="70">
        <v>112</v>
      </c>
      <c r="B113" s="71">
        <v>19525</v>
      </c>
      <c r="C113" s="72" t="s">
        <v>2</v>
      </c>
      <c r="D113" s="73">
        <v>43754</v>
      </c>
      <c r="E113" s="74" t="s">
        <v>559</v>
      </c>
      <c r="F113" s="73" t="s">
        <v>22</v>
      </c>
      <c r="G113" s="73" t="s">
        <v>22</v>
      </c>
      <c r="H113" s="73" t="s">
        <v>22</v>
      </c>
      <c r="I113" s="73" t="s">
        <v>22</v>
      </c>
      <c r="J113" s="74" t="s">
        <v>718</v>
      </c>
      <c r="K113" s="73" t="s">
        <v>571</v>
      </c>
      <c r="L113" s="72" t="s">
        <v>22</v>
      </c>
      <c r="M113" s="70" t="str">
        <f>+VLOOKUP(B113,Hoja1!$A$1:$E$698,5,0)</f>
        <v>Abierto</v>
      </c>
      <c r="N113" s="70" t="b">
        <f t="shared" si="9"/>
        <v>1</v>
      </c>
      <c r="O113" s="1" t="s">
        <v>1894</v>
      </c>
      <c r="P113" s="1" t="s">
        <v>22</v>
      </c>
    </row>
    <row r="114" spans="1:16" ht="14.25" customHeight="1" x14ac:dyDescent="0.25">
      <c r="A114" s="70">
        <v>113</v>
      </c>
      <c r="B114" s="71">
        <v>19526</v>
      </c>
      <c r="C114" s="72" t="s">
        <v>568</v>
      </c>
      <c r="D114" s="73">
        <v>43754</v>
      </c>
      <c r="E114" s="74" t="s">
        <v>559</v>
      </c>
      <c r="F114" s="73">
        <v>43754</v>
      </c>
      <c r="G114" s="72" t="s">
        <v>616</v>
      </c>
      <c r="H114" s="75">
        <f>+F114-D114</f>
        <v>0</v>
      </c>
      <c r="I114" s="75">
        <f>+NETWORKDAYS(D114,F114)</f>
        <v>1</v>
      </c>
      <c r="J114" s="74" t="s">
        <v>719</v>
      </c>
      <c r="K114" s="73" t="s">
        <v>569</v>
      </c>
      <c r="L114" s="72" t="s">
        <v>559</v>
      </c>
      <c r="M114" s="70" t="str">
        <f>+VLOOKUP(B114,Hoja1!$A$1:$E$698,5,0)</f>
        <v>Cerrado</v>
      </c>
      <c r="N114" s="70" t="b">
        <f t="shared" si="9"/>
        <v>1</v>
      </c>
      <c r="O114" s="1" t="s">
        <v>1895</v>
      </c>
      <c r="P114" s="1" t="s">
        <v>1896</v>
      </c>
    </row>
    <row r="115" spans="1:16" ht="14.25" customHeight="1" x14ac:dyDescent="0.25">
      <c r="A115" s="70">
        <v>114</v>
      </c>
      <c r="B115" s="71">
        <v>19527</v>
      </c>
      <c r="C115" s="72" t="s">
        <v>568</v>
      </c>
      <c r="D115" s="73">
        <v>43754</v>
      </c>
      <c r="E115" s="74" t="s">
        <v>559</v>
      </c>
      <c r="F115" s="73">
        <v>43754</v>
      </c>
      <c r="G115" s="72" t="s">
        <v>616</v>
      </c>
      <c r="H115" s="75">
        <f>+F115-D115</f>
        <v>0</v>
      </c>
      <c r="I115" s="75">
        <f>+NETWORKDAYS(D115,F115)</f>
        <v>1</v>
      </c>
      <c r="J115" s="74" t="s">
        <v>720</v>
      </c>
      <c r="K115" s="73" t="s">
        <v>569</v>
      </c>
      <c r="L115" s="72" t="s">
        <v>559</v>
      </c>
      <c r="M115" s="70" t="str">
        <f>+VLOOKUP(B115,Hoja1!$A$1:$E$698,5,0)</f>
        <v>Cerrado</v>
      </c>
      <c r="N115" s="70" t="b">
        <f t="shared" si="9"/>
        <v>1</v>
      </c>
      <c r="O115" s="1" t="s">
        <v>1895</v>
      </c>
      <c r="P115" s="1" t="s">
        <v>1896</v>
      </c>
    </row>
    <row r="116" spans="1:16" ht="14.25" customHeight="1" x14ac:dyDescent="0.25">
      <c r="A116" s="70">
        <v>115</v>
      </c>
      <c r="B116" s="71">
        <v>19528</v>
      </c>
      <c r="C116" s="72" t="s">
        <v>568</v>
      </c>
      <c r="D116" s="73">
        <v>43754</v>
      </c>
      <c r="E116" s="74" t="s">
        <v>559</v>
      </c>
      <c r="F116" s="73">
        <v>43754</v>
      </c>
      <c r="G116" s="72" t="s">
        <v>616</v>
      </c>
      <c r="H116" s="75">
        <f>+F116-D116</f>
        <v>0</v>
      </c>
      <c r="I116" s="75">
        <f>+NETWORKDAYS(D116,F116)</f>
        <v>1</v>
      </c>
      <c r="J116" s="74" t="s">
        <v>721</v>
      </c>
      <c r="K116" s="73" t="s">
        <v>569</v>
      </c>
      <c r="L116" s="72" t="s">
        <v>559</v>
      </c>
      <c r="M116" s="70" t="str">
        <f>+VLOOKUP(B116,Hoja1!$A$1:$E$698,5,0)</f>
        <v>Cerrado</v>
      </c>
      <c r="N116" s="70" t="b">
        <f t="shared" si="9"/>
        <v>1</v>
      </c>
      <c r="O116" s="1" t="s">
        <v>1895</v>
      </c>
      <c r="P116" s="1" t="s">
        <v>1896</v>
      </c>
    </row>
    <row r="117" spans="1:16" ht="14.25" customHeight="1" x14ac:dyDescent="0.25">
      <c r="A117" s="70">
        <v>116</v>
      </c>
      <c r="B117" s="71">
        <v>19529</v>
      </c>
      <c r="C117" s="72" t="s">
        <v>2</v>
      </c>
      <c r="D117" s="73">
        <v>43754</v>
      </c>
      <c r="E117" s="74" t="s">
        <v>559</v>
      </c>
      <c r="F117" s="73">
        <v>43762</v>
      </c>
      <c r="G117" s="72" t="s">
        <v>616</v>
      </c>
      <c r="H117" s="75">
        <f>+F117-D117</f>
        <v>8</v>
      </c>
      <c r="I117" s="75">
        <f>+NETWORKDAYS(D117,F117)</f>
        <v>7</v>
      </c>
      <c r="J117" s="74" t="s">
        <v>722</v>
      </c>
      <c r="K117" s="73" t="s">
        <v>569</v>
      </c>
      <c r="L117" s="72" t="s">
        <v>559</v>
      </c>
      <c r="M117" s="70" t="str">
        <f>+VLOOKUP(B117,Hoja1!$A$1:$E$698,5,0)</f>
        <v>Cerrado</v>
      </c>
      <c r="N117" s="70" t="b">
        <f t="shared" si="9"/>
        <v>1</v>
      </c>
      <c r="O117" s="1" t="s">
        <v>1895</v>
      </c>
      <c r="P117" s="1" t="s">
        <v>1896</v>
      </c>
    </row>
    <row r="118" spans="1:16" ht="14.25" customHeight="1" x14ac:dyDescent="0.25">
      <c r="A118" s="70">
        <v>117</v>
      </c>
      <c r="B118" s="71">
        <v>19530</v>
      </c>
      <c r="C118" s="72" t="s">
        <v>4</v>
      </c>
      <c r="D118" s="73">
        <v>43754</v>
      </c>
      <c r="E118" s="74" t="s">
        <v>559</v>
      </c>
      <c r="F118" s="73" t="s">
        <v>22</v>
      </c>
      <c r="G118" s="73" t="s">
        <v>22</v>
      </c>
      <c r="H118" s="73" t="s">
        <v>22</v>
      </c>
      <c r="I118" s="73" t="s">
        <v>22</v>
      </c>
      <c r="J118" s="74" t="s">
        <v>723</v>
      </c>
      <c r="K118" s="73" t="s">
        <v>571</v>
      </c>
      <c r="L118" s="72" t="s">
        <v>22</v>
      </c>
      <c r="M118" s="70" t="str">
        <f>+VLOOKUP(B118,Hoja1!$A$1:$E$698,5,0)</f>
        <v>Abierto</v>
      </c>
      <c r="N118" s="70" t="b">
        <f t="shared" si="9"/>
        <v>1</v>
      </c>
      <c r="O118" s="1" t="s">
        <v>1894</v>
      </c>
      <c r="P118" s="1" t="s">
        <v>22</v>
      </c>
    </row>
    <row r="119" spans="1:16" ht="14.25" customHeight="1" x14ac:dyDescent="0.25">
      <c r="A119" s="70">
        <v>118</v>
      </c>
      <c r="B119" s="71">
        <v>19531</v>
      </c>
      <c r="C119" s="72" t="s">
        <v>4</v>
      </c>
      <c r="D119" s="73">
        <v>43754</v>
      </c>
      <c r="E119" s="74" t="s">
        <v>559</v>
      </c>
      <c r="F119" s="73">
        <v>43762</v>
      </c>
      <c r="G119" s="72" t="s">
        <v>616</v>
      </c>
      <c r="H119" s="75">
        <f>+F119-D119</f>
        <v>8</v>
      </c>
      <c r="I119" s="75">
        <f>+NETWORKDAYS(D119,F119)</f>
        <v>7</v>
      </c>
      <c r="J119" s="74" t="s">
        <v>724</v>
      </c>
      <c r="K119" s="73" t="s">
        <v>569</v>
      </c>
      <c r="L119" s="72" t="s">
        <v>559</v>
      </c>
      <c r="M119" s="70" t="str">
        <f>+VLOOKUP(B119,Hoja1!$A$1:$E$698,5,0)</f>
        <v>Cerrado</v>
      </c>
      <c r="N119" s="70" t="b">
        <f t="shared" si="9"/>
        <v>1</v>
      </c>
      <c r="O119" s="1" t="s">
        <v>1895</v>
      </c>
      <c r="P119" s="1" t="s">
        <v>1896</v>
      </c>
    </row>
    <row r="120" spans="1:16" ht="14.25" customHeight="1" x14ac:dyDescent="0.25">
      <c r="A120" s="70">
        <v>119</v>
      </c>
      <c r="B120" s="71">
        <v>19532</v>
      </c>
      <c r="C120" s="72" t="s">
        <v>568</v>
      </c>
      <c r="D120" s="73">
        <v>43754</v>
      </c>
      <c r="E120" s="74" t="s">
        <v>559</v>
      </c>
      <c r="F120" s="73">
        <v>43755</v>
      </c>
      <c r="G120" s="72" t="s">
        <v>616</v>
      </c>
      <c r="H120" s="75">
        <f>+F120-D120</f>
        <v>1</v>
      </c>
      <c r="I120" s="75">
        <f>+NETWORKDAYS(D120,F120)</f>
        <v>2</v>
      </c>
      <c r="J120" s="74" t="s">
        <v>725</v>
      </c>
      <c r="K120" s="73" t="s">
        <v>569</v>
      </c>
      <c r="L120" s="72" t="s">
        <v>559</v>
      </c>
      <c r="M120" s="70" t="str">
        <f>+VLOOKUP(B120,Hoja1!$A$1:$E$698,5,0)</f>
        <v>Cerrado</v>
      </c>
      <c r="N120" s="70" t="b">
        <f t="shared" si="9"/>
        <v>1</v>
      </c>
      <c r="O120" s="1" t="s">
        <v>1895</v>
      </c>
      <c r="P120" s="1" t="s">
        <v>1896</v>
      </c>
    </row>
    <row r="121" spans="1:16" ht="14.25" customHeight="1" x14ac:dyDescent="0.25">
      <c r="A121" s="70">
        <v>120</v>
      </c>
      <c r="B121" s="71">
        <v>19533</v>
      </c>
      <c r="C121" s="72" t="s">
        <v>2</v>
      </c>
      <c r="D121" s="73">
        <v>43754</v>
      </c>
      <c r="E121" s="74" t="s">
        <v>559</v>
      </c>
      <c r="F121" s="73">
        <v>43755</v>
      </c>
      <c r="G121" s="72" t="s">
        <v>616</v>
      </c>
      <c r="H121" s="75">
        <f>+F121-D121</f>
        <v>1</v>
      </c>
      <c r="I121" s="75">
        <f>+NETWORKDAYS(D121,F121)</f>
        <v>2</v>
      </c>
      <c r="J121" s="74" t="s">
        <v>726</v>
      </c>
      <c r="K121" s="73" t="s">
        <v>569</v>
      </c>
      <c r="L121" s="72" t="s">
        <v>559</v>
      </c>
      <c r="M121" s="70" t="str">
        <f>+VLOOKUP(B121,Hoja1!$A$1:$E$698,5,0)</f>
        <v>Cerrado</v>
      </c>
      <c r="N121" s="70" t="b">
        <f t="shared" si="9"/>
        <v>1</v>
      </c>
      <c r="O121" s="1" t="s">
        <v>1895</v>
      </c>
      <c r="P121" s="1" t="s">
        <v>1896</v>
      </c>
    </row>
    <row r="122" spans="1:16" ht="14.25" customHeight="1" x14ac:dyDescent="0.25">
      <c r="A122" s="70">
        <v>121</v>
      </c>
      <c r="B122" s="71">
        <v>19534</v>
      </c>
      <c r="C122" s="72" t="s">
        <v>4</v>
      </c>
      <c r="D122" s="73">
        <v>43755</v>
      </c>
      <c r="E122" s="74" t="s">
        <v>559</v>
      </c>
      <c r="F122" s="73">
        <v>43767</v>
      </c>
      <c r="G122" s="72" t="s">
        <v>616</v>
      </c>
      <c r="H122" s="75">
        <f>+F122-D122</f>
        <v>12</v>
      </c>
      <c r="I122" s="75">
        <f>+NETWORKDAYS(D122,F122)</f>
        <v>9</v>
      </c>
      <c r="J122" s="74" t="s">
        <v>727</v>
      </c>
      <c r="K122" s="73" t="s">
        <v>569</v>
      </c>
      <c r="L122" s="72" t="s">
        <v>559</v>
      </c>
      <c r="M122" s="70" t="str">
        <f>+VLOOKUP(B122,Hoja1!$A$1:$E$698,5,0)</f>
        <v>Cerrado</v>
      </c>
      <c r="N122" s="70" t="b">
        <f t="shared" si="9"/>
        <v>1</v>
      </c>
      <c r="O122" s="1" t="s">
        <v>1895</v>
      </c>
      <c r="P122" s="1" t="s">
        <v>1896</v>
      </c>
    </row>
    <row r="123" spans="1:16" ht="14.25" customHeight="1" x14ac:dyDescent="0.25">
      <c r="A123" s="70">
        <v>122</v>
      </c>
      <c r="B123" s="71">
        <v>19535</v>
      </c>
      <c r="C123" s="72" t="s">
        <v>568</v>
      </c>
      <c r="D123" s="73">
        <v>43755</v>
      </c>
      <c r="E123" s="74" t="s">
        <v>559</v>
      </c>
      <c r="F123" s="73">
        <v>43755</v>
      </c>
      <c r="G123" s="72" t="s">
        <v>616</v>
      </c>
      <c r="H123" s="75">
        <f>+F123-D123</f>
        <v>0</v>
      </c>
      <c r="I123" s="75">
        <f>+NETWORKDAYS(D123,F123)</f>
        <v>1</v>
      </c>
      <c r="J123" s="74" t="s">
        <v>728</v>
      </c>
      <c r="K123" s="73" t="s">
        <v>569</v>
      </c>
      <c r="L123" s="72" t="s">
        <v>559</v>
      </c>
      <c r="M123" s="70" t="str">
        <f>+VLOOKUP(B123,Hoja1!$A$1:$E$698,5,0)</f>
        <v>Cerrado</v>
      </c>
      <c r="N123" s="70" t="b">
        <f t="shared" si="9"/>
        <v>1</v>
      </c>
      <c r="O123" s="1" t="s">
        <v>1895</v>
      </c>
      <c r="P123" s="1" t="s">
        <v>1896</v>
      </c>
    </row>
    <row r="124" spans="1:16" ht="14.25" customHeight="1" x14ac:dyDescent="0.25">
      <c r="A124" s="70">
        <v>123</v>
      </c>
      <c r="B124" s="71">
        <v>19536</v>
      </c>
      <c r="C124" s="72" t="s">
        <v>4</v>
      </c>
      <c r="D124" s="73">
        <v>43755</v>
      </c>
      <c r="E124" s="74" t="s">
        <v>559</v>
      </c>
      <c r="F124" s="73" t="s">
        <v>22</v>
      </c>
      <c r="G124" s="73" t="s">
        <v>22</v>
      </c>
      <c r="H124" s="73" t="s">
        <v>22</v>
      </c>
      <c r="I124" s="73" t="s">
        <v>22</v>
      </c>
      <c r="J124" s="74" t="s">
        <v>729</v>
      </c>
      <c r="K124" s="73" t="s">
        <v>571</v>
      </c>
      <c r="L124" s="72" t="s">
        <v>22</v>
      </c>
      <c r="M124" s="70" t="str">
        <f>+VLOOKUP(B124,Hoja1!$A$1:$E$698,5,0)</f>
        <v>Abierto</v>
      </c>
      <c r="N124" s="70" t="b">
        <f t="shared" si="9"/>
        <v>1</v>
      </c>
      <c r="O124" s="1" t="s">
        <v>1894</v>
      </c>
      <c r="P124" s="1" t="s">
        <v>22</v>
      </c>
    </row>
    <row r="125" spans="1:16" ht="14.25" customHeight="1" x14ac:dyDescent="0.25">
      <c r="A125" s="70">
        <v>124</v>
      </c>
      <c r="B125" s="71">
        <v>19537</v>
      </c>
      <c r="C125" s="72" t="s">
        <v>4</v>
      </c>
      <c r="D125" s="73">
        <v>43755</v>
      </c>
      <c r="E125" s="74" t="s">
        <v>559</v>
      </c>
      <c r="F125" s="73">
        <v>43767</v>
      </c>
      <c r="G125" s="72" t="s">
        <v>616</v>
      </c>
      <c r="H125" s="75">
        <f>+F125-D125</f>
        <v>12</v>
      </c>
      <c r="I125" s="75">
        <f>+NETWORKDAYS(D125,F125)</f>
        <v>9</v>
      </c>
      <c r="J125" s="74" t="s">
        <v>730</v>
      </c>
      <c r="K125" s="73" t="s">
        <v>569</v>
      </c>
      <c r="L125" s="72" t="s">
        <v>559</v>
      </c>
      <c r="M125" s="70" t="str">
        <f>+VLOOKUP(B125,Hoja1!$A$1:$E$698,5,0)</f>
        <v>Cerrado</v>
      </c>
      <c r="N125" s="70" t="b">
        <f t="shared" si="9"/>
        <v>1</v>
      </c>
      <c r="O125" s="1" t="s">
        <v>1895</v>
      </c>
      <c r="P125" s="1" t="s">
        <v>1896</v>
      </c>
    </row>
    <row r="126" spans="1:16" ht="14.25" customHeight="1" x14ac:dyDescent="0.25">
      <c r="A126" s="70">
        <v>125</v>
      </c>
      <c r="B126" s="71">
        <v>19538</v>
      </c>
      <c r="C126" s="72" t="s">
        <v>4</v>
      </c>
      <c r="D126" s="73">
        <v>43755</v>
      </c>
      <c r="E126" s="74" t="s">
        <v>559</v>
      </c>
      <c r="F126" s="73">
        <v>43763</v>
      </c>
      <c r="G126" s="72" t="s">
        <v>616</v>
      </c>
      <c r="H126" s="75">
        <f>+F126-D126</f>
        <v>8</v>
      </c>
      <c r="I126" s="75">
        <f>+NETWORKDAYS(D126,F126)</f>
        <v>7</v>
      </c>
      <c r="J126" s="74" t="s">
        <v>731</v>
      </c>
      <c r="K126" s="73" t="s">
        <v>569</v>
      </c>
      <c r="L126" s="72" t="s">
        <v>559</v>
      </c>
      <c r="M126" s="70" t="str">
        <f>+VLOOKUP(B126,Hoja1!$A$1:$E$698,5,0)</f>
        <v>Cerrado</v>
      </c>
      <c r="N126" s="70" t="b">
        <f t="shared" si="9"/>
        <v>1</v>
      </c>
      <c r="O126" s="1" t="s">
        <v>1895</v>
      </c>
      <c r="P126" s="1" t="s">
        <v>1896</v>
      </c>
    </row>
    <row r="127" spans="1:16" ht="14.25" customHeight="1" x14ac:dyDescent="0.25">
      <c r="A127" s="70">
        <v>126</v>
      </c>
      <c r="B127" s="71">
        <v>19539</v>
      </c>
      <c r="C127" s="72" t="s">
        <v>4</v>
      </c>
      <c r="D127" s="73">
        <v>43755</v>
      </c>
      <c r="E127" s="74" t="s">
        <v>559</v>
      </c>
      <c r="F127" s="73" t="s">
        <v>22</v>
      </c>
      <c r="G127" s="73" t="s">
        <v>22</v>
      </c>
      <c r="H127" s="73" t="s">
        <v>22</v>
      </c>
      <c r="I127" s="73" t="s">
        <v>22</v>
      </c>
      <c r="J127" s="74" t="s">
        <v>731</v>
      </c>
      <c r="K127" s="73" t="s">
        <v>571</v>
      </c>
      <c r="L127" s="72" t="s">
        <v>22</v>
      </c>
      <c r="M127" s="70" t="str">
        <f>+VLOOKUP(B127,Hoja1!$A$1:$E$698,5,0)</f>
        <v>Abierto</v>
      </c>
      <c r="N127" s="70" t="b">
        <f t="shared" si="9"/>
        <v>1</v>
      </c>
      <c r="O127" s="1" t="s">
        <v>1894</v>
      </c>
      <c r="P127" s="1" t="s">
        <v>22</v>
      </c>
    </row>
    <row r="128" spans="1:16" ht="14.25" customHeight="1" x14ac:dyDescent="0.25">
      <c r="A128" s="70">
        <v>127</v>
      </c>
      <c r="B128" s="71">
        <v>19540</v>
      </c>
      <c r="C128" s="72" t="s">
        <v>4</v>
      </c>
      <c r="D128" s="73">
        <v>43755</v>
      </c>
      <c r="E128" s="74" t="s">
        <v>559</v>
      </c>
      <c r="F128" s="73">
        <v>43767</v>
      </c>
      <c r="G128" s="72" t="s">
        <v>616</v>
      </c>
      <c r="H128" s="75">
        <f t="shared" ref="H128:H133" si="14">+F128-D128</f>
        <v>12</v>
      </c>
      <c r="I128" s="75">
        <f t="shared" ref="I128:I133" si="15">+NETWORKDAYS(D128,F128)</f>
        <v>9</v>
      </c>
      <c r="J128" s="74" t="s">
        <v>732</v>
      </c>
      <c r="K128" s="73" t="s">
        <v>569</v>
      </c>
      <c r="L128" s="72" t="s">
        <v>559</v>
      </c>
      <c r="M128" s="70" t="str">
        <f>+VLOOKUP(B128,Hoja1!$A$1:$E$698,5,0)</f>
        <v>Cerrado</v>
      </c>
      <c r="N128" s="70" t="b">
        <f t="shared" si="9"/>
        <v>1</v>
      </c>
      <c r="O128" s="1" t="s">
        <v>1895</v>
      </c>
      <c r="P128" s="1" t="s">
        <v>1896</v>
      </c>
    </row>
    <row r="129" spans="1:16" ht="14.25" customHeight="1" x14ac:dyDescent="0.25">
      <c r="A129" s="70">
        <v>128</v>
      </c>
      <c r="B129" s="71">
        <v>19541</v>
      </c>
      <c r="C129" s="72" t="s">
        <v>568</v>
      </c>
      <c r="D129" s="73">
        <v>43755</v>
      </c>
      <c r="E129" s="74" t="s">
        <v>559</v>
      </c>
      <c r="F129" s="73">
        <v>43763</v>
      </c>
      <c r="G129" s="72" t="s">
        <v>616</v>
      </c>
      <c r="H129" s="75">
        <f t="shared" si="14"/>
        <v>8</v>
      </c>
      <c r="I129" s="75">
        <f t="shared" si="15"/>
        <v>7</v>
      </c>
      <c r="J129" s="74" t="s">
        <v>733</v>
      </c>
      <c r="K129" s="73" t="s">
        <v>569</v>
      </c>
      <c r="L129" s="72" t="s">
        <v>559</v>
      </c>
      <c r="M129" s="70" t="str">
        <f>+VLOOKUP(B129,Hoja1!$A$1:$E$698,5,0)</f>
        <v>Cerrado</v>
      </c>
      <c r="N129" s="70" t="b">
        <f t="shared" si="9"/>
        <v>1</v>
      </c>
      <c r="O129" s="1" t="s">
        <v>1895</v>
      </c>
      <c r="P129" s="1" t="s">
        <v>1896</v>
      </c>
    </row>
    <row r="130" spans="1:16" ht="14.25" customHeight="1" x14ac:dyDescent="0.25">
      <c r="A130" s="70">
        <v>129</v>
      </c>
      <c r="B130" s="71">
        <v>19542</v>
      </c>
      <c r="C130" s="72" t="s">
        <v>4</v>
      </c>
      <c r="D130" s="73">
        <v>43755</v>
      </c>
      <c r="E130" s="74" t="s">
        <v>559</v>
      </c>
      <c r="F130" s="73">
        <v>43760</v>
      </c>
      <c r="G130" s="72" t="s">
        <v>616</v>
      </c>
      <c r="H130" s="75">
        <f t="shared" si="14"/>
        <v>5</v>
      </c>
      <c r="I130" s="75">
        <f t="shared" si="15"/>
        <v>4</v>
      </c>
      <c r="J130" s="74" t="s">
        <v>686</v>
      </c>
      <c r="K130" s="73" t="s">
        <v>569</v>
      </c>
      <c r="L130" s="72" t="s">
        <v>559</v>
      </c>
      <c r="M130" s="70" t="str">
        <f>+VLOOKUP(B130,Hoja1!$A$1:$E$698,5,0)</f>
        <v>Cerrado</v>
      </c>
      <c r="N130" s="70" t="b">
        <f t="shared" ref="N130:N193" si="16">+M130=K130</f>
        <v>1</v>
      </c>
      <c r="O130" s="1" t="s">
        <v>1895</v>
      </c>
      <c r="P130" s="1" t="s">
        <v>1896</v>
      </c>
    </row>
    <row r="131" spans="1:16" ht="14.25" customHeight="1" x14ac:dyDescent="0.25">
      <c r="A131" s="70">
        <v>130</v>
      </c>
      <c r="B131" s="71">
        <v>19543</v>
      </c>
      <c r="C131" s="72" t="s">
        <v>568</v>
      </c>
      <c r="D131" s="73">
        <v>43755</v>
      </c>
      <c r="E131" s="74" t="s">
        <v>559</v>
      </c>
      <c r="F131" s="73">
        <v>43763</v>
      </c>
      <c r="G131" s="72" t="s">
        <v>616</v>
      </c>
      <c r="H131" s="75">
        <f t="shared" si="14"/>
        <v>8</v>
      </c>
      <c r="I131" s="75">
        <f t="shared" si="15"/>
        <v>7</v>
      </c>
      <c r="J131" s="74" t="s">
        <v>734</v>
      </c>
      <c r="K131" s="73" t="s">
        <v>569</v>
      </c>
      <c r="L131" s="72" t="s">
        <v>559</v>
      </c>
      <c r="M131" s="70" t="str">
        <f>+VLOOKUP(B131,Hoja1!$A$1:$E$698,5,0)</f>
        <v>Cerrado</v>
      </c>
      <c r="N131" s="70" t="b">
        <f t="shared" si="16"/>
        <v>1</v>
      </c>
      <c r="O131" s="1" t="s">
        <v>1895</v>
      </c>
      <c r="P131" s="1" t="s">
        <v>1896</v>
      </c>
    </row>
    <row r="132" spans="1:16" ht="14.25" customHeight="1" x14ac:dyDescent="0.25">
      <c r="A132" s="70">
        <v>131</v>
      </c>
      <c r="B132" s="71">
        <v>19544</v>
      </c>
      <c r="C132" s="72" t="s">
        <v>568</v>
      </c>
      <c r="D132" s="73">
        <v>43755</v>
      </c>
      <c r="E132" s="74" t="s">
        <v>559</v>
      </c>
      <c r="F132" s="73">
        <v>43763</v>
      </c>
      <c r="G132" s="72" t="s">
        <v>616</v>
      </c>
      <c r="H132" s="75">
        <f t="shared" si="14"/>
        <v>8</v>
      </c>
      <c r="I132" s="75">
        <f t="shared" si="15"/>
        <v>7</v>
      </c>
      <c r="J132" s="74" t="s">
        <v>735</v>
      </c>
      <c r="K132" s="73" t="s">
        <v>569</v>
      </c>
      <c r="L132" s="72" t="s">
        <v>559</v>
      </c>
      <c r="M132" s="70" t="str">
        <f>+VLOOKUP(B132,Hoja1!$A$1:$E$698,5,0)</f>
        <v>Cerrado</v>
      </c>
      <c r="N132" s="70" t="b">
        <f t="shared" si="16"/>
        <v>1</v>
      </c>
      <c r="O132" s="1" t="s">
        <v>1895</v>
      </c>
      <c r="P132" s="1" t="s">
        <v>1896</v>
      </c>
    </row>
    <row r="133" spans="1:16" ht="14.25" customHeight="1" x14ac:dyDescent="0.25">
      <c r="A133" s="70">
        <v>132</v>
      </c>
      <c r="B133" s="71">
        <v>19545</v>
      </c>
      <c r="C133" s="72" t="s">
        <v>4</v>
      </c>
      <c r="D133" s="73">
        <v>43755</v>
      </c>
      <c r="E133" s="74" t="s">
        <v>559</v>
      </c>
      <c r="F133" s="73">
        <v>43767</v>
      </c>
      <c r="G133" s="72" t="s">
        <v>616</v>
      </c>
      <c r="H133" s="75">
        <f t="shared" si="14"/>
        <v>12</v>
      </c>
      <c r="I133" s="75">
        <f t="shared" si="15"/>
        <v>9</v>
      </c>
      <c r="J133" s="74" t="s">
        <v>736</v>
      </c>
      <c r="K133" s="73" t="s">
        <v>569</v>
      </c>
      <c r="L133" s="72" t="s">
        <v>559</v>
      </c>
      <c r="M133" s="70" t="str">
        <f>+VLOOKUP(B133,Hoja1!$A$1:$E$698,5,0)</f>
        <v>Cerrado</v>
      </c>
      <c r="N133" s="70" t="b">
        <f t="shared" si="16"/>
        <v>1</v>
      </c>
      <c r="O133" s="1" t="s">
        <v>1895</v>
      </c>
      <c r="P133" s="1" t="s">
        <v>1896</v>
      </c>
    </row>
    <row r="134" spans="1:16" ht="14.25" customHeight="1" x14ac:dyDescent="0.25">
      <c r="A134" s="70">
        <v>133</v>
      </c>
      <c r="B134" s="71">
        <v>19546</v>
      </c>
      <c r="C134" s="72" t="s">
        <v>4</v>
      </c>
      <c r="D134" s="73">
        <v>43755</v>
      </c>
      <c r="E134" s="74" t="s">
        <v>559</v>
      </c>
      <c r="F134" s="73" t="s">
        <v>22</v>
      </c>
      <c r="G134" s="73" t="s">
        <v>22</v>
      </c>
      <c r="H134" s="73" t="s">
        <v>22</v>
      </c>
      <c r="I134" s="73" t="s">
        <v>22</v>
      </c>
      <c r="J134" s="74" t="s">
        <v>737</v>
      </c>
      <c r="K134" s="73" t="s">
        <v>571</v>
      </c>
      <c r="L134" s="72" t="s">
        <v>22</v>
      </c>
      <c r="M134" s="70" t="str">
        <f>+VLOOKUP(B134,Hoja1!$A$1:$E$698,5,0)</f>
        <v>Abierto</v>
      </c>
      <c r="N134" s="70" t="b">
        <f t="shared" si="16"/>
        <v>1</v>
      </c>
      <c r="O134" s="1" t="s">
        <v>1894</v>
      </c>
      <c r="P134" s="1" t="s">
        <v>22</v>
      </c>
    </row>
    <row r="135" spans="1:16" ht="14.25" customHeight="1" x14ac:dyDescent="0.25">
      <c r="A135" s="70">
        <v>134</v>
      </c>
      <c r="B135" s="71">
        <v>19547</v>
      </c>
      <c r="C135" s="72" t="s">
        <v>568</v>
      </c>
      <c r="D135" s="73">
        <v>43756</v>
      </c>
      <c r="E135" s="74" t="s">
        <v>559</v>
      </c>
      <c r="F135" s="73">
        <v>43763</v>
      </c>
      <c r="G135" s="72" t="s">
        <v>616</v>
      </c>
      <c r="H135" s="75">
        <f t="shared" ref="H135:H144" si="17">+F135-D135</f>
        <v>7</v>
      </c>
      <c r="I135" s="75">
        <f t="shared" ref="I135:I144" si="18">+NETWORKDAYS(D135,F135)</f>
        <v>6</v>
      </c>
      <c r="J135" s="74" t="s">
        <v>738</v>
      </c>
      <c r="K135" s="73" t="s">
        <v>569</v>
      </c>
      <c r="L135" s="72" t="s">
        <v>559</v>
      </c>
      <c r="M135" s="70" t="str">
        <f>+VLOOKUP(B135,Hoja1!$A$1:$E$698,5,0)</f>
        <v>Cerrado</v>
      </c>
      <c r="N135" s="70" t="b">
        <f t="shared" si="16"/>
        <v>1</v>
      </c>
      <c r="O135" s="1" t="s">
        <v>1895</v>
      </c>
      <c r="P135" s="1" t="s">
        <v>1896</v>
      </c>
    </row>
    <row r="136" spans="1:16" ht="14.25" customHeight="1" x14ac:dyDescent="0.25">
      <c r="A136" s="70">
        <v>135</v>
      </c>
      <c r="B136" s="71">
        <v>19548</v>
      </c>
      <c r="C136" s="72" t="s">
        <v>568</v>
      </c>
      <c r="D136" s="73">
        <v>43756</v>
      </c>
      <c r="E136" s="74" t="s">
        <v>559</v>
      </c>
      <c r="F136" s="73">
        <v>43763</v>
      </c>
      <c r="G136" s="72" t="s">
        <v>616</v>
      </c>
      <c r="H136" s="75">
        <f t="shared" si="17"/>
        <v>7</v>
      </c>
      <c r="I136" s="75">
        <f t="shared" si="18"/>
        <v>6</v>
      </c>
      <c r="J136" s="74" t="s">
        <v>739</v>
      </c>
      <c r="K136" s="73" t="s">
        <v>569</v>
      </c>
      <c r="L136" s="72" t="s">
        <v>559</v>
      </c>
      <c r="M136" s="70" t="str">
        <f>+VLOOKUP(B136,Hoja1!$A$1:$E$698,5,0)</f>
        <v>Cerrado</v>
      </c>
      <c r="N136" s="70" t="b">
        <f t="shared" si="16"/>
        <v>1</v>
      </c>
      <c r="O136" s="1" t="s">
        <v>1895</v>
      </c>
      <c r="P136" s="1" t="s">
        <v>1896</v>
      </c>
    </row>
    <row r="137" spans="1:16" ht="14.25" customHeight="1" x14ac:dyDescent="0.25">
      <c r="A137" s="70">
        <v>136</v>
      </c>
      <c r="B137" s="71">
        <v>19549</v>
      </c>
      <c r="C137" s="72" t="s">
        <v>4</v>
      </c>
      <c r="D137" s="73">
        <v>43756</v>
      </c>
      <c r="E137" s="74" t="s">
        <v>559</v>
      </c>
      <c r="F137" s="73">
        <v>43767</v>
      </c>
      <c r="G137" s="72" t="s">
        <v>616</v>
      </c>
      <c r="H137" s="75">
        <f t="shared" si="17"/>
        <v>11</v>
      </c>
      <c r="I137" s="75">
        <f t="shared" si="18"/>
        <v>8</v>
      </c>
      <c r="J137" s="74" t="s">
        <v>740</v>
      </c>
      <c r="K137" s="73" t="s">
        <v>569</v>
      </c>
      <c r="L137" s="72" t="s">
        <v>559</v>
      </c>
      <c r="M137" s="70" t="str">
        <f>+VLOOKUP(B137,Hoja1!$A$1:$E$698,5,0)</f>
        <v>Cerrado</v>
      </c>
      <c r="N137" s="70" t="b">
        <f t="shared" si="16"/>
        <v>1</v>
      </c>
      <c r="O137" s="1" t="s">
        <v>1895</v>
      </c>
      <c r="P137" s="1" t="s">
        <v>1896</v>
      </c>
    </row>
    <row r="138" spans="1:16" ht="14.25" customHeight="1" x14ac:dyDescent="0.25">
      <c r="A138" s="70">
        <v>137</v>
      </c>
      <c r="B138" s="71">
        <v>19550</v>
      </c>
      <c r="C138" s="72" t="s">
        <v>568</v>
      </c>
      <c r="D138" s="73">
        <v>43756</v>
      </c>
      <c r="E138" s="74" t="s">
        <v>559</v>
      </c>
      <c r="F138" s="73">
        <v>43763</v>
      </c>
      <c r="G138" s="72" t="s">
        <v>616</v>
      </c>
      <c r="H138" s="75">
        <f t="shared" si="17"/>
        <v>7</v>
      </c>
      <c r="I138" s="75">
        <f t="shared" si="18"/>
        <v>6</v>
      </c>
      <c r="J138" s="74" t="s">
        <v>741</v>
      </c>
      <c r="K138" s="73" t="s">
        <v>569</v>
      </c>
      <c r="L138" s="72" t="s">
        <v>559</v>
      </c>
      <c r="M138" s="70" t="str">
        <f>+VLOOKUP(B138,Hoja1!$A$1:$E$698,5,0)</f>
        <v>Cerrado</v>
      </c>
      <c r="N138" s="70" t="b">
        <f t="shared" si="16"/>
        <v>1</v>
      </c>
      <c r="O138" s="1" t="s">
        <v>1895</v>
      </c>
      <c r="P138" s="1" t="s">
        <v>1896</v>
      </c>
    </row>
    <row r="139" spans="1:16" ht="14.25" customHeight="1" x14ac:dyDescent="0.25">
      <c r="A139" s="70">
        <v>138</v>
      </c>
      <c r="B139" s="71">
        <v>19551</v>
      </c>
      <c r="C139" s="72" t="s">
        <v>2</v>
      </c>
      <c r="D139" s="73">
        <v>43756</v>
      </c>
      <c r="E139" s="74" t="s">
        <v>559</v>
      </c>
      <c r="F139" s="73">
        <v>43767</v>
      </c>
      <c r="G139" s="72" t="s">
        <v>616</v>
      </c>
      <c r="H139" s="75">
        <f t="shared" si="17"/>
        <v>11</v>
      </c>
      <c r="I139" s="75">
        <f t="shared" si="18"/>
        <v>8</v>
      </c>
      <c r="J139" s="74" t="s">
        <v>742</v>
      </c>
      <c r="K139" s="73" t="s">
        <v>569</v>
      </c>
      <c r="L139" s="72" t="s">
        <v>559</v>
      </c>
      <c r="M139" s="70" t="str">
        <f>+VLOOKUP(B139,Hoja1!$A$1:$E$698,5,0)</f>
        <v>Cerrado</v>
      </c>
      <c r="N139" s="70" t="b">
        <f t="shared" si="16"/>
        <v>1</v>
      </c>
      <c r="O139" s="1" t="s">
        <v>1895</v>
      </c>
      <c r="P139" s="1" t="s">
        <v>1896</v>
      </c>
    </row>
    <row r="140" spans="1:16" ht="14.25" customHeight="1" x14ac:dyDescent="0.25">
      <c r="A140" s="70">
        <v>139</v>
      </c>
      <c r="B140" s="71">
        <v>19552</v>
      </c>
      <c r="C140" s="72" t="s">
        <v>2</v>
      </c>
      <c r="D140" s="73">
        <v>43756</v>
      </c>
      <c r="E140" s="74" t="s">
        <v>559</v>
      </c>
      <c r="F140" s="73">
        <v>43767</v>
      </c>
      <c r="G140" s="72" t="s">
        <v>616</v>
      </c>
      <c r="H140" s="75">
        <f t="shared" si="17"/>
        <v>11</v>
      </c>
      <c r="I140" s="75">
        <f t="shared" si="18"/>
        <v>8</v>
      </c>
      <c r="J140" s="74" t="s">
        <v>588</v>
      </c>
      <c r="K140" s="73" t="s">
        <v>569</v>
      </c>
      <c r="L140" s="72" t="s">
        <v>559</v>
      </c>
      <c r="M140" s="70" t="str">
        <f>+VLOOKUP(B140,Hoja1!$A$1:$E$698,5,0)</f>
        <v>Cerrado</v>
      </c>
      <c r="N140" s="70" t="b">
        <f t="shared" si="16"/>
        <v>1</v>
      </c>
      <c r="O140" s="1" t="s">
        <v>1895</v>
      </c>
      <c r="P140" s="1" t="s">
        <v>1896</v>
      </c>
    </row>
    <row r="141" spans="1:16" ht="14.25" customHeight="1" x14ac:dyDescent="0.25">
      <c r="A141" s="70">
        <v>140</v>
      </c>
      <c r="B141" s="71">
        <v>19553</v>
      </c>
      <c r="C141" s="72" t="s">
        <v>568</v>
      </c>
      <c r="D141" s="73">
        <v>43756</v>
      </c>
      <c r="E141" s="74" t="s">
        <v>559</v>
      </c>
      <c r="F141" s="73">
        <v>43763</v>
      </c>
      <c r="G141" s="72" t="s">
        <v>616</v>
      </c>
      <c r="H141" s="75">
        <f t="shared" si="17"/>
        <v>7</v>
      </c>
      <c r="I141" s="75">
        <f t="shared" si="18"/>
        <v>6</v>
      </c>
      <c r="J141" s="74" t="s">
        <v>743</v>
      </c>
      <c r="K141" s="73" t="s">
        <v>569</v>
      </c>
      <c r="L141" s="72" t="s">
        <v>559</v>
      </c>
      <c r="M141" s="70" t="str">
        <f>+VLOOKUP(B141,Hoja1!$A$1:$E$698,5,0)</f>
        <v>Cerrado</v>
      </c>
      <c r="N141" s="70" t="b">
        <f t="shared" si="16"/>
        <v>1</v>
      </c>
      <c r="O141" s="1" t="s">
        <v>1895</v>
      </c>
      <c r="P141" s="1" t="s">
        <v>1896</v>
      </c>
    </row>
    <row r="142" spans="1:16" ht="14.25" customHeight="1" x14ac:dyDescent="0.25">
      <c r="A142" s="70">
        <v>141</v>
      </c>
      <c r="B142" s="71">
        <v>19554</v>
      </c>
      <c r="C142" s="72" t="s">
        <v>4</v>
      </c>
      <c r="D142" s="73">
        <v>43757</v>
      </c>
      <c r="E142" s="74" t="s">
        <v>559</v>
      </c>
      <c r="F142" s="73">
        <v>43767</v>
      </c>
      <c r="G142" s="72" t="s">
        <v>616</v>
      </c>
      <c r="H142" s="75">
        <f t="shared" si="17"/>
        <v>10</v>
      </c>
      <c r="I142" s="75">
        <f t="shared" si="18"/>
        <v>7</v>
      </c>
      <c r="J142" s="74" t="s">
        <v>744</v>
      </c>
      <c r="K142" s="73" t="s">
        <v>569</v>
      </c>
      <c r="L142" s="72" t="s">
        <v>559</v>
      </c>
      <c r="M142" s="70" t="str">
        <f>+VLOOKUP(B142,Hoja1!$A$1:$E$698,5,0)</f>
        <v>Cerrado</v>
      </c>
      <c r="N142" s="70" t="b">
        <f t="shared" si="16"/>
        <v>1</v>
      </c>
      <c r="O142" s="1" t="s">
        <v>1895</v>
      </c>
      <c r="P142" s="1" t="s">
        <v>1896</v>
      </c>
    </row>
    <row r="143" spans="1:16" ht="14.25" customHeight="1" x14ac:dyDescent="0.25">
      <c r="A143" s="70">
        <v>142</v>
      </c>
      <c r="B143" s="71">
        <v>19555</v>
      </c>
      <c r="C143" s="72" t="s">
        <v>568</v>
      </c>
      <c r="D143" s="73">
        <v>43758</v>
      </c>
      <c r="E143" s="74" t="s">
        <v>559</v>
      </c>
      <c r="F143" s="73">
        <v>43763</v>
      </c>
      <c r="G143" s="72" t="s">
        <v>616</v>
      </c>
      <c r="H143" s="75">
        <f t="shared" si="17"/>
        <v>5</v>
      </c>
      <c r="I143" s="75">
        <f t="shared" si="18"/>
        <v>5</v>
      </c>
      <c r="J143" s="74" t="s">
        <v>745</v>
      </c>
      <c r="K143" s="73" t="s">
        <v>569</v>
      </c>
      <c r="L143" s="72" t="s">
        <v>559</v>
      </c>
      <c r="M143" s="70" t="str">
        <f>+VLOOKUP(B143,Hoja1!$A$1:$E$698,5,0)</f>
        <v>Cerrado</v>
      </c>
      <c r="N143" s="70" t="b">
        <f t="shared" si="16"/>
        <v>1</v>
      </c>
      <c r="O143" s="1" t="s">
        <v>1895</v>
      </c>
      <c r="P143" s="1" t="s">
        <v>1896</v>
      </c>
    </row>
    <row r="144" spans="1:16" ht="14.25" customHeight="1" x14ac:dyDescent="0.25">
      <c r="A144" s="70">
        <v>143</v>
      </c>
      <c r="B144" s="71">
        <v>19556</v>
      </c>
      <c r="C144" s="72" t="s">
        <v>568</v>
      </c>
      <c r="D144" s="73">
        <v>43758</v>
      </c>
      <c r="E144" s="74" t="s">
        <v>559</v>
      </c>
      <c r="F144" s="73">
        <v>43763</v>
      </c>
      <c r="G144" s="72" t="s">
        <v>616</v>
      </c>
      <c r="H144" s="75">
        <f t="shared" si="17"/>
        <v>5</v>
      </c>
      <c r="I144" s="75">
        <f t="shared" si="18"/>
        <v>5</v>
      </c>
      <c r="J144" s="74" t="s">
        <v>708</v>
      </c>
      <c r="K144" s="73" t="s">
        <v>569</v>
      </c>
      <c r="L144" s="72" t="s">
        <v>559</v>
      </c>
      <c r="M144" s="70" t="str">
        <f>+VLOOKUP(B144,Hoja1!$A$1:$E$698,5,0)</f>
        <v>Cerrado</v>
      </c>
      <c r="N144" s="70" t="b">
        <f t="shared" si="16"/>
        <v>1</v>
      </c>
      <c r="O144" s="1" t="s">
        <v>1895</v>
      </c>
      <c r="P144" s="1" t="s">
        <v>1896</v>
      </c>
    </row>
    <row r="145" spans="1:16" ht="14.25" customHeight="1" x14ac:dyDescent="0.25">
      <c r="A145" s="70">
        <v>144</v>
      </c>
      <c r="B145" s="71">
        <v>19557</v>
      </c>
      <c r="C145" s="72" t="s">
        <v>6</v>
      </c>
      <c r="D145" s="73">
        <v>43758</v>
      </c>
      <c r="E145" s="74" t="s">
        <v>559</v>
      </c>
      <c r="F145" s="73" t="s">
        <v>22</v>
      </c>
      <c r="G145" s="73" t="s">
        <v>22</v>
      </c>
      <c r="H145" s="73" t="s">
        <v>22</v>
      </c>
      <c r="I145" s="73" t="s">
        <v>22</v>
      </c>
      <c r="J145" s="74" t="s">
        <v>746</v>
      </c>
      <c r="K145" s="73" t="s">
        <v>571</v>
      </c>
      <c r="L145" s="72" t="s">
        <v>22</v>
      </c>
      <c r="M145" s="70" t="str">
        <f>+VLOOKUP(B145,Hoja1!$A$1:$E$698,5,0)</f>
        <v>Abierto</v>
      </c>
      <c r="N145" s="70" t="b">
        <f t="shared" si="16"/>
        <v>1</v>
      </c>
      <c r="O145" s="1" t="s">
        <v>1894</v>
      </c>
      <c r="P145" s="1" t="s">
        <v>22</v>
      </c>
    </row>
    <row r="146" spans="1:16" ht="14.25" customHeight="1" x14ac:dyDescent="0.25">
      <c r="A146" s="70">
        <v>145</v>
      </c>
      <c r="B146" s="71">
        <v>19558</v>
      </c>
      <c r="C146" s="72" t="s">
        <v>568</v>
      </c>
      <c r="D146" s="73">
        <v>43758</v>
      </c>
      <c r="E146" s="74" t="s">
        <v>559</v>
      </c>
      <c r="F146" s="73">
        <v>43763</v>
      </c>
      <c r="G146" s="72" t="s">
        <v>616</v>
      </c>
      <c r="H146" s="75">
        <f>+F146-D146</f>
        <v>5</v>
      </c>
      <c r="I146" s="75">
        <f>+NETWORKDAYS(D146,F146)</f>
        <v>5</v>
      </c>
      <c r="J146" s="74" t="s">
        <v>746</v>
      </c>
      <c r="K146" s="73" t="s">
        <v>569</v>
      </c>
      <c r="L146" s="72" t="s">
        <v>559</v>
      </c>
      <c r="M146" s="70" t="str">
        <f>+VLOOKUP(B146,Hoja1!$A$1:$E$698,5,0)</f>
        <v>Cerrado</v>
      </c>
      <c r="N146" s="70" t="b">
        <f t="shared" si="16"/>
        <v>1</v>
      </c>
      <c r="O146" s="1" t="s">
        <v>1895</v>
      </c>
      <c r="P146" s="1" t="s">
        <v>1896</v>
      </c>
    </row>
    <row r="147" spans="1:16" ht="14.25" customHeight="1" x14ac:dyDescent="0.25">
      <c r="A147" s="70">
        <v>146</v>
      </c>
      <c r="B147" s="71">
        <v>19559</v>
      </c>
      <c r="C147" s="72" t="s">
        <v>4</v>
      </c>
      <c r="D147" s="73">
        <v>43759</v>
      </c>
      <c r="E147" s="74" t="s">
        <v>559</v>
      </c>
      <c r="F147" s="73">
        <v>43767</v>
      </c>
      <c r="G147" s="72" t="s">
        <v>616</v>
      </c>
      <c r="H147" s="75">
        <f>+F147-D147</f>
        <v>8</v>
      </c>
      <c r="I147" s="75">
        <f>+NETWORKDAYS(D147,F147)</f>
        <v>7</v>
      </c>
      <c r="J147" s="74" t="s">
        <v>747</v>
      </c>
      <c r="K147" s="73" t="s">
        <v>569</v>
      </c>
      <c r="L147" s="72" t="s">
        <v>559</v>
      </c>
      <c r="M147" s="70" t="str">
        <f>+VLOOKUP(B147,Hoja1!$A$1:$E$698,5,0)</f>
        <v>Cerrado</v>
      </c>
      <c r="N147" s="70" t="b">
        <f t="shared" si="16"/>
        <v>1</v>
      </c>
      <c r="O147" s="1" t="s">
        <v>1895</v>
      </c>
      <c r="P147" s="1" t="s">
        <v>1896</v>
      </c>
    </row>
    <row r="148" spans="1:16" ht="14.25" customHeight="1" x14ac:dyDescent="0.25">
      <c r="A148" s="70">
        <v>147</v>
      </c>
      <c r="B148" s="71">
        <v>19560</v>
      </c>
      <c r="C148" s="72" t="s">
        <v>568</v>
      </c>
      <c r="D148" s="73">
        <v>43759</v>
      </c>
      <c r="E148" s="74" t="s">
        <v>559</v>
      </c>
      <c r="F148" s="73">
        <v>43763</v>
      </c>
      <c r="G148" s="72" t="s">
        <v>616</v>
      </c>
      <c r="H148" s="75">
        <f>+F148-D148</f>
        <v>4</v>
      </c>
      <c r="I148" s="75">
        <f>+NETWORKDAYS(D148,F148)</f>
        <v>5</v>
      </c>
      <c r="J148" s="74" t="s">
        <v>748</v>
      </c>
      <c r="K148" s="73" t="s">
        <v>569</v>
      </c>
      <c r="L148" s="72" t="s">
        <v>559</v>
      </c>
      <c r="M148" s="70" t="str">
        <f>+VLOOKUP(B148,Hoja1!$A$1:$E$698,5,0)</f>
        <v>Cerrado</v>
      </c>
      <c r="N148" s="70" t="b">
        <f t="shared" si="16"/>
        <v>1</v>
      </c>
      <c r="O148" s="1" t="s">
        <v>1895</v>
      </c>
      <c r="P148" s="1" t="s">
        <v>1896</v>
      </c>
    </row>
    <row r="149" spans="1:16" ht="14.25" customHeight="1" x14ac:dyDescent="0.25">
      <c r="A149" s="70">
        <v>148</v>
      </c>
      <c r="B149" s="71">
        <v>19561</v>
      </c>
      <c r="C149" s="72" t="s">
        <v>4</v>
      </c>
      <c r="D149" s="73">
        <v>43759</v>
      </c>
      <c r="E149" s="74" t="s">
        <v>559</v>
      </c>
      <c r="F149" s="73" t="s">
        <v>22</v>
      </c>
      <c r="G149" s="73" t="s">
        <v>22</v>
      </c>
      <c r="H149" s="73" t="s">
        <v>22</v>
      </c>
      <c r="I149" s="73" t="s">
        <v>22</v>
      </c>
      <c r="J149" s="74" t="s">
        <v>749</v>
      </c>
      <c r="K149" s="73" t="s">
        <v>571</v>
      </c>
      <c r="L149" s="72" t="s">
        <v>22</v>
      </c>
      <c r="M149" s="70" t="str">
        <f>+VLOOKUP(B149,Hoja1!$A$1:$E$698,5,0)</f>
        <v>Abierto</v>
      </c>
      <c r="N149" s="70" t="b">
        <f t="shared" si="16"/>
        <v>1</v>
      </c>
      <c r="O149" s="1" t="s">
        <v>1894</v>
      </c>
      <c r="P149" s="1" t="s">
        <v>22</v>
      </c>
    </row>
    <row r="150" spans="1:16" ht="14.25" customHeight="1" x14ac:dyDescent="0.25">
      <c r="A150" s="70">
        <v>149</v>
      </c>
      <c r="B150" s="71">
        <v>19562</v>
      </c>
      <c r="C150" s="72" t="s">
        <v>4</v>
      </c>
      <c r="D150" s="73">
        <v>43759</v>
      </c>
      <c r="E150" s="74" t="s">
        <v>559</v>
      </c>
      <c r="F150" s="73">
        <v>43767</v>
      </c>
      <c r="G150" s="72" t="s">
        <v>616</v>
      </c>
      <c r="H150" s="75">
        <f t="shared" ref="H150:H156" si="19">+F150-D150</f>
        <v>8</v>
      </c>
      <c r="I150" s="75">
        <f t="shared" ref="I150:I156" si="20">+NETWORKDAYS(D150,F150)</f>
        <v>7</v>
      </c>
      <c r="J150" s="74" t="s">
        <v>750</v>
      </c>
      <c r="K150" s="73" t="s">
        <v>569</v>
      </c>
      <c r="L150" s="72" t="s">
        <v>559</v>
      </c>
      <c r="M150" s="70" t="str">
        <f>+VLOOKUP(B150,Hoja1!$A$1:$E$698,5,0)</f>
        <v>Cerrado</v>
      </c>
      <c r="N150" s="70" t="b">
        <f t="shared" si="16"/>
        <v>1</v>
      </c>
      <c r="O150" s="1" t="s">
        <v>1895</v>
      </c>
      <c r="P150" s="1" t="s">
        <v>1896</v>
      </c>
    </row>
    <row r="151" spans="1:16" ht="14.25" customHeight="1" x14ac:dyDescent="0.25">
      <c r="A151" s="70">
        <v>150</v>
      </c>
      <c r="B151" s="71">
        <v>19563</v>
      </c>
      <c r="C151" s="72" t="s">
        <v>568</v>
      </c>
      <c r="D151" s="73">
        <v>43759</v>
      </c>
      <c r="E151" s="74" t="s">
        <v>559</v>
      </c>
      <c r="F151" s="73">
        <v>43763</v>
      </c>
      <c r="G151" s="72" t="s">
        <v>616</v>
      </c>
      <c r="H151" s="75">
        <f t="shared" si="19"/>
        <v>4</v>
      </c>
      <c r="I151" s="75">
        <f t="shared" si="20"/>
        <v>5</v>
      </c>
      <c r="J151" s="74" t="s">
        <v>751</v>
      </c>
      <c r="K151" s="73" t="s">
        <v>569</v>
      </c>
      <c r="L151" s="72" t="s">
        <v>559</v>
      </c>
      <c r="M151" s="70" t="str">
        <f>+VLOOKUP(B151,Hoja1!$A$1:$E$698,5,0)</f>
        <v>Cerrado</v>
      </c>
      <c r="N151" s="70" t="b">
        <f t="shared" si="16"/>
        <v>1</v>
      </c>
      <c r="O151" s="1" t="s">
        <v>1895</v>
      </c>
      <c r="P151" s="1" t="s">
        <v>1896</v>
      </c>
    </row>
    <row r="152" spans="1:16" ht="14.25" customHeight="1" x14ac:dyDescent="0.25">
      <c r="A152" s="70">
        <v>151</v>
      </c>
      <c r="B152" s="71">
        <v>19564</v>
      </c>
      <c r="C152" s="72" t="s">
        <v>2</v>
      </c>
      <c r="D152" s="73">
        <v>43759</v>
      </c>
      <c r="E152" s="74" t="s">
        <v>559</v>
      </c>
      <c r="F152" s="73">
        <v>43763</v>
      </c>
      <c r="G152" s="72" t="s">
        <v>616</v>
      </c>
      <c r="H152" s="75">
        <f t="shared" si="19"/>
        <v>4</v>
      </c>
      <c r="I152" s="75">
        <f t="shared" si="20"/>
        <v>5</v>
      </c>
      <c r="J152" s="74" t="s">
        <v>752</v>
      </c>
      <c r="K152" s="73" t="s">
        <v>569</v>
      </c>
      <c r="L152" s="72" t="s">
        <v>559</v>
      </c>
      <c r="M152" s="70" t="str">
        <f>+VLOOKUP(B152,Hoja1!$A$1:$E$698,5,0)</f>
        <v>Cerrado</v>
      </c>
      <c r="N152" s="70" t="b">
        <f t="shared" si="16"/>
        <v>1</v>
      </c>
      <c r="O152" s="1" t="s">
        <v>1895</v>
      </c>
      <c r="P152" s="1" t="s">
        <v>1896</v>
      </c>
    </row>
    <row r="153" spans="1:16" ht="14.25" customHeight="1" x14ac:dyDescent="0.25">
      <c r="A153" s="70">
        <v>152</v>
      </c>
      <c r="B153" s="71">
        <v>19565</v>
      </c>
      <c r="C153" s="72" t="s">
        <v>568</v>
      </c>
      <c r="D153" s="73">
        <v>43759</v>
      </c>
      <c r="E153" s="74" t="s">
        <v>559</v>
      </c>
      <c r="F153" s="73">
        <v>43763</v>
      </c>
      <c r="G153" s="72" t="s">
        <v>616</v>
      </c>
      <c r="H153" s="75">
        <f t="shared" si="19"/>
        <v>4</v>
      </c>
      <c r="I153" s="75">
        <f t="shared" si="20"/>
        <v>5</v>
      </c>
      <c r="J153" s="74" t="s">
        <v>753</v>
      </c>
      <c r="K153" s="73" t="s">
        <v>569</v>
      </c>
      <c r="L153" s="72" t="s">
        <v>559</v>
      </c>
      <c r="M153" s="70" t="str">
        <f>+VLOOKUP(B153,Hoja1!$A$1:$E$698,5,0)</f>
        <v>Cerrado</v>
      </c>
      <c r="N153" s="70" t="b">
        <f t="shared" si="16"/>
        <v>1</v>
      </c>
      <c r="O153" s="1" t="s">
        <v>1895</v>
      </c>
      <c r="P153" s="1" t="s">
        <v>1896</v>
      </c>
    </row>
    <row r="154" spans="1:16" ht="14.25" customHeight="1" x14ac:dyDescent="0.25">
      <c r="A154" s="70">
        <v>153</v>
      </c>
      <c r="B154" s="71">
        <v>19566</v>
      </c>
      <c r="C154" s="72" t="s">
        <v>568</v>
      </c>
      <c r="D154" s="73">
        <v>43759</v>
      </c>
      <c r="E154" s="74" t="s">
        <v>559</v>
      </c>
      <c r="F154" s="73">
        <v>43763</v>
      </c>
      <c r="G154" s="72" t="s">
        <v>616</v>
      </c>
      <c r="H154" s="75">
        <f t="shared" si="19"/>
        <v>4</v>
      </c>
      <c r="I154" s="75">
        <f t="shared" si="20"/>
        <v>5</v>
      </c>
      <c r="J154" s="74" t="s">
        <v>587</v>
      </c>
      <c r="K154" s="73" t="s">
        <v>569</v>
      </c>
      <c r="L154" s="72" t="s">
        <v>559</v>
      </c>
      <c r="M154" s="70" t="str">
        <f>+VLOOKUP(B154,Hoja1!$A$1:$E$698,5,0)</f>
        <v>Cerrado</v>
      </c>
      <c r="N154" s="70" t="b">
        <f t="shared" si="16"/>
        <v>1</v>
      </c>
      <c r="O154" s="1" t="s">
        <v>1895</v>
      </c>
      <c r="P154" s="1" t="s">
        <v>1896</v>
      </c>
    </row>
    <row r="155" spans="1:16" ht="14.25" customHeight="1" x14ac:dyDescent="0.25">
      <c r="A155" s="70">
        <v>154</v>
      </c>
      <c r="B155" s="71">
        <v>19567</v>
      </c>
      <c r="C155" s="72" t="s">
        <v>568</v>
      </c>
      <c r="D155" s="73">
        <v>43759</v>
      </c>
      <c r="E155" s="74" t="s">
        <v>559</v>
      </c>
      <c r="F155" s="73">
        <v>43763</v>
      </c>
      <c r="G155" s="72" t="s">
        <v>616</v>
      </c>
      <c r="H155" s="75">
        <f t="shared" si="19"/>
        <v>4</v>
      </c>
      <c r="I155" s="75">
        <f t="shared" si="20"/>
        <v>5</v>
      </c>
      <c r="J155" s="74" t="s">
        <v>754</v>
      </c>
      <c r="K155" s="73" t="s">
        <v>569</v>
      </c>
      <c r="L155" s="72" t="s">
        <v>559</v>
      </c>
      <c r="M155" s="70" t="str">
        <f>+VLOOKUP(B155,Hoja1!$A$1:$E$698,5,0)</f>
        <v>Cerrado</v>
      </c>
      <c r="N155" s="70" t="b">
        <f t="shared" si="16"/>
        <v>1</v>
      </c>
      <c r="O155" s="1" t="s">
        <v>1895</v>
      </c>
      <c r="P155" s="1" t="s">
        <v>1896</v>
      </c>
    </row>
    <row r="156" spans="1:16" ht="14.25" customHeight="1" x14ac:dyDescent="0.25">
      <c r="A156" s="70">
        <v>155</v>
      </c>
      <c r="B156" s="71">
        <v>19568</v>
      </c>
      <c r="C156" s="72" t="s">
        <v>4</v>
      </c>
      <c r="D156" s="73">
        <v>43759</v>
      </c>
      <c r="E156" s="74" t="s">
        <v>559</v>
      </c>
      <c r="F156" s="73">
        <v>43775</v>
      </c>
      <c r="G156" s="72" t="s">
        <v>616</v>
      </c>
      <c r="H156" s="75">
        <f t="shared" si="19"/>
        <v>16</v>
      </c>
      <c r="I156" s="75">
        <f t="shared" si="20"/>
        <v>13</v>
      </c>
      <c r="J156" s="74" t="s">
        <v>755</v>
      </c>
      <c r="K156" s="73" t="s">
        <v>569</v>
      </c>
      <c r="L156" s="72" t="s">
        <v>645</v>
      </c>
      <c r="M156" s="70" t="str">
        <f>+VLOOKUP(B156,Hoja1!$A$1:$E$698,5,0)</f>
        <v>Cerrado</v>
      </c>
      <c r="N156" s="70" t="b">
        <f t="shared" si="16"/>
        <v>1</v>
      </c>
      <c r="O156" s="1" t="s">
        <v>1895</v>
      </c>
      <c r="P156" s="1" t="s">
        <v>1896</v>
      </c>
    </row>
    <row r="157" spans="1:16" ht="14.25" customHeight="1" x14ac:dyDescent="0.25">
      <c r="A157" s="70">
        <v>156</v>
      </c>
      <c r="B157" s="71">
        <v>19569</v>
      </c>
      <c r="C157" s="72" t="s">
        <v>4</v>
      </c>
      <c r="D157" s="73">
        <v>43759</v>
      </c>
      <c r="E157" s="74" t="s">
        <v>559</v>
      </c>
      <c r="F157" s="73" t="s">
        <v>22</v>
      </c>
      <c r="G157" s="73" t="s">
        <v>22</v>
      </c>
      <c r="H157" s="73" t="s">
        <v>22</v>
      </c>
      <c r="I157" s="73" t="s">
        <v>22</v>
      </c>
      <c r="J157" s="74" t="s">
        <v>755</v>
      </c>
      <c r="K157" s="73" t="s">
        <v>571</v>
      </c>
      <c r="L157" s="72" t="s">
        <v>22</v>
      </c>
      <c r="M157" s="70" t="str">
        <f>+VLOOKUP(B157,Hoja1!$A$1:$E$698,5,0)</f>
        <v>Abierto</v>
      </c>
      <c r="N157" s="70" t="b">
        <f t="shared" si="16"/>
        <v>1</v>
      </c>
      <c r="O157" s="1" t="s">
        <v>1894</v>
      </c>
      <c r="P157" s="1" t="s">
        <v>22</v>
      </c>
    </row>
    <row r="158" spans="1:16" ht="14.25" customHeight="1" x14ac:dyDescent="0.25">
      <c r="A158" s="70">
        <v>157</v>
      </c>
      <c r="B158" s="71">
        <v>19570</v>
      </c>
      <c r="C158" s="72" t="s">
        <v>568</v>
      </c>
      <c r="D158" s="73">
        <v>43759</v>
      </c>
      <c r="E158" s="74" t="s">
        <v>559</v>
      </c>
      <c r="F158" s="73">
        <v>43763</v>
      </c>
      <c r="G158" s="72" t="s">
        <v>616</v>
      </c>
      <c r="H158" s="75">
        <f t="shared" ref="H158:H164" si="21">+F158-D158</f>
        <v>4</v>
      </c>
      <c r="I158" s="75">
        <f t="shared" ref="I158:I164" si="22">+NETWORKDAYS(D158,F158)</f>
        <v>5</v>
      </c>
      <c r="J158" s="74" t="s">
        <v>756</v>
      </c>
      <c r="K158" s="73" t="s">
        <v>569</v>
      </c>
      <c r="L158" s="72" t="s">
        <v>559</v>
      </c>
      <c r="M158" s="70" t="str">
        <f>+VLOOKUP(B158,Hoja1!$A$1:$E$698,5,0)</f>
        <v>Cerrado</v>
      </c>
      <c r="N158" s="70" t="b">
        <f t="shared" si="16"/>
        <v>1</v>
      </c>
      <c r="O158" s="1" t="s">
        <v>1895</v>
      </c>
      <c r="P158" s="1" t="s">
        <v>1896</v>
      </c>
    </row>
    <row r="159" spans="1:16" ht="14.25" customHeight="1" x14ac:dyDescent="0.25">
      <c r="A159" s="70">
        <v>158</v>
      </c>
      <c r="B159" s="71">
        <v>19571</v>
      </c>
      <c r="C159" s="72" t="s">
        <v>568</v>
      </c>
      <c r="D159" s="73">
        <v>43760</v>
      </c>
      <c r="E159" s="74" t="s">
        <v>559</v>
      </c>
      <c r="F159" s="73">
        <v>43763</v>
      </c>
      <c r="G159" s="72" t="s">
        <v>616</v>
      </c>
      <c r="H159" s="75">
        <f t="shared" si="21"/>
        <v>3</v>
      </c>
      <c r="I159" s="75">
        <f t="shared" si="22"/>
        <v>4</v>
      </c>
      <c r="J159" s="74" t="s">
        <v>757</v>
      </c>
      <c r="K159" s="73" t="s">
        <v>569</v>
      </c>
      <c r="L159" s="72" t="s">
        <v>559</v>
      </c>
      <c r="M159" s="70" t="str">
        <f>+VLOOKUP(B159,Hoja1!$A$1:$E$698,5,0)</f>
        <v>Cerrado</v>
      </c>
      <c r="N159" s="70" t="b">
        <f t="shared" si="16"/>
        <v>1</v>
      </c>
      <c r="O159" s="1" t="s">
        <v>1895</v>
      </c>
      <c r="P159" s="1" t="s">
        <v>1896</v>
      </c>
    </row>
    <row r="160" spans="1:16" ht="14.25" customHeight="1" x14ac:dyDescent="0.25">
      <c r="A160" s="70">
        <v>159</v>
      </c>
      <c r="B160" s="71">
        <v>19572</v>
      </c>
      <c r="C160" s="72" t="s">
        <v>568</v>
      </c>
      <c r="D160" s="73">
        <v>43760</v>
      </c>
      <c r="E160" s="74" t="s">
        <v>559</v>
      </c>
      <c r="F160" s="73">
        <v>43763</v>
      </c>
      <c r="G160" s="72" t="s">
        <v>616</v>
      </c>
      <c r="H160" s="75">
        <f t="shared" si="21"/>
        <v>3</v>
      </c>
      <c r="I160" s="75">
        <f t="shared" si="22"/>
        <v>4</v>
      </c>
      <c r="J160" s="74" t="s">
        <v>758</v>
      </c>
      <c r="K160" s="73" t="s">
        <v>569</v>
      </c>
      <c r="L160" s="72" t="s">
        <v>559</v>
      </c>
      <c r="M160" s="70" t="str">
        <f>+VLOOKUP(B160,Hoja1!$A$1:$E$698,5,0)</f>
        <v>Cerrado</v>
      </c>
      <c r="N160" s="70" t="b">
        <f t="shared" si="16"/>
        <v>1</v>
      </c>
      <c r="O160" s="1" t="s">
        <v>1895</v>
      </c>
      <c r="P160" s="1" t="s">
        <v>1896</v>
      </c>
    </row>
    <row r="161" spans="1:16" ht="14.25" customHeight="1" x14ac:dyDescent="0.25">
      <c r="A161" s="70">
        <v>160</v>
      </c>
      <c r="B161" s="71">
        <v>19573</v>
      </c>
      <c r="C161" s="72" t="s">
        <v>568</v>
      </c>
      <c r="D161" s="73">
        <v>43760</v>
      </c>
      <c r="E161" s="74" t="s">
        <v>559</v>
      </c>
      <c r="F161" s="73">
        <v>43763</v>
      </c>
      <c r="G161" s="72" t="s">
        <v>616</v>
      </c>
      <c r="H161" s="75">
        <f t="shared" si="21"/>
        <v>3</v>
      </c>
      <c r="I161" s="75">
        <f t="shared" si="22"/>
        <v>4</v>
      </c>
      <c r="J161" s="74" t="s">
        <v>759</v>
      </c>
      <c r="K161" s="73" t="s">
        <v>569</v>
      </c>
      <c r="L161" s="72" t="s">
        <v>559</v>
      </c>
      <c r="M161" s="70" t="str">
        <f>+VLOOKUP(B161,Hoja1!$A$1:$E$698,5,0)</f>
        <v>Cerrado</v>
      </c>
      <c r="N161" s="70" t="b">
        <f t="shared" si="16"/>
        <v>1</v>
      </c>
      <c r="O161" s="1" t="s">
        <v>1895</v>
      </c>
      <c r="P161" s="1" t="s">
        <v>1896</v>
      </c>
    </row>
    <row r="162" spans="1:16" ht="14.25" customHeight="1" x14ac:dyDescent="0.25">
      <c r="A162" s="70">
        <v>161</v>
      </c>
      <c r="B162" s="71">
        <v>19574</v>
      </c>
      <c r="C162" s="72" t="s">
        <v>568</v>
      </c>
      <c r="D162" s="73">
        <v>43760</v>
      </c>
      <c r="E162" s="74" t="s">
        <v>559</v>
      </c>
      <c r="F162" s="73">
        <v>43763</v>
      </c>
      <c r="G162" s="72" t="s">
        <v>616</v>
      </c>
      <c r="H162" s="75">
        <f t="shared" si="21"/>
        <v>3</v>
      </c>
      <c r="I162" s="75">
        <f t="shared" si="22"/>
        <v>4</v>
      </c>
      <c r="J162" s="74" t="s">
        <v>760</v>
      </c>
      <c r="K162" s="73" t="s">
        <v>569</v>
      </c>
      <c r="L162" s="72" t="s">
        <v>559</v>
      </c>
      <c r="M162" s="70" t="str">
        <f>+VLOOKUP(B162,Hoja1!$A$1:$E$698,5,0)</f>
        <v>Cerrado</v>
      </c>
      <c r="N162" s="70" t="b">
        <f t="shared" si="16"/>
        <v>1</v>
      </c>
      <c r="O162" s="1" t="s">
        <v>1895</v>
      </c>
      <c r="P162" s="1" t="s">
        <v>1896</v>
      </c>
    </row>
    <row r="163" spans="1:16" ht="14.25" customHeight="1" x14ac:dyDescent="0.25">
      <c r="A163" s="70">
        <v>162</v>
      </c>
      <c r="B163" s="71">
        <v>19575</v>
      </c>
      <c r="C163" s="72" t="s">
        <v>568</v>
      </c>
      <c r="D163" s="73">
        <v>43760</v>
      </c>
      <c r="E163" s="74" t="s">
        <v>559</v>
      </c>
      <c r="F163" s="73">
        <v>43763</v>
      </c>
      <c r="G163" s="72" t="s">
        <v>616</v>
      </c>
      <c r="H163" s="75">
        <f t="shared" si="21"/>
        <v>3</v>
      </c>
      <c r="I163" s="75">
        <f t="shared" si="22"/>
        <v>4</v>
      </c>
      <c r="J163" s="74" t="s">
        <v>761</v>
      </c>
      <c r="K163" s="73" t="s">
        <v>569</v>
      </c>
      <c r="L163" s="72" t="s">
        <v>559</v>
      </c>
      <c r="M163" s="70" t="str">
        <f>+VLOOKUP(B163,Hoja1!$A$1:$E$698,5,0)</f>
        <v>Cerrado</v>
      </c>
      <c r="N163" s="70" t="b">
        <f t="shared" si="16"/>
        <v>1</v>
      </c>
      <c r="O163" s="1" t="s">
        <v>1895</v>
      </c>
      <c r="P163" s="1" t="s">
        <v>1896</v>
      </c>
    </row>
    <row r="164" spans="1:16" ht="14.25" customHeight="1" x14ac:dyDescent="0.25">
      <c r="A164" s="70">
        <v>163</v>
      </c>
      <c r="B164" s="71">
        <v>19576</v>
      </c>
      <c r="C164" s="72" t="s">
        <v>568</v>
      </c>
      <c r="D164" s="73">
        <v>43760</v>
      </c>
      <c r="E164" s="74" t="s">
        <v>559</v>
      </c>
      <c r="F164" s="73">
        <v>43763</v>
      </c>
      <c r="G164" s="72" t="s">
        <v>616</v>
      </c>
      <c r="H164" s="75">
        <f t="shared" si="21"/>
        <v>3</v>
      </c>
      <c r="I164" s="75">
        <f t="shared" si="22"/>
        <v>4</v>
      </c>
      <c r="J164" s="74" t="s">
        <v>762</v>
      </c>
      <c r="K164" s="73" t="s">
        <v>569</v>
      </c>
      <c r="L164" s="72" t="s">
        <v>559</v>
      </c>
      <c r="M164" s="70" t="str">
        <f>+VLOOKUP(B164,Hoja1!$A$1:$E$698,5,0)</f>
        <v>Cerrado</v>
      </c>
      <c r="N164" s="70" t="b">
        <f t="shared" si="16"/>
        <v>1</v>
      </c>
      <c r="O164" s="1" t="s">
        <v>1895</v>
      </c>
      <c r="P164" s="1" t="s">
        <v>1896</v>
      </c>
    </row>
    <row r="165" spans="1:16" ht="14.25" customHeight="1" x14ac:dyDescent="0.25">
      <c r="A165" s="70">
        <v>164</v>
      </c>
      <c r="B165" s="71">
        <v>19577</v>
      </c>
      <c r="C165" s="72" t="s">
        <v>4</v>
      </c>
      <c r="D165" s="73">
        <v>43760</v>
      </c>
      <c r="E165" s="74" t="s">
        <v>559</v>
      </c>
      <c r="F165" s="73" t="s">
        <v>22</v>
      </c>
      <c r="G165" s="73" t="s">
        <v>22</v>
      </c>
      <c r="H165" s="73" t="s">
        <v>22</v>
      </c>
      <c r="I165" s="73" t="s">
        <v>22</v>
      </c>
      <c r="J165" s="74" t="s">
        <v>599</v>
      </c>
      <c r="K165" s="73" t="s">
        <v>571</v>
      </c>
      <c r="L165" s="72" t="s">
        <v>22</v>
      </c>
      <c r="M165" s="70" t="str">
        <f>+VLOOKUP(B165,Hoja1!$A$1:$E$698,5,0)</f>
        <v>Abierto</v>
      </c>
      <c r="N165" s="70" t="b">
        <f t="shared" si="16"/>
        <v>1</v>
      </c>
      <c r="O165" s="1" t="s">
        <v>1894</v>
      </c>
      <c r="P165" s="1" t="s">
        <v>22</v>
      </c>
    </row>
    <row r="166" spans="1:16" ht="14.25" customHeight="1" x14ac:dyDescent="0.25">
      <c r="A166" s="70">
        <v>165</v>
      </c>
      <c r="B166" s="71">
        <v>19578</v>
      </c>
      <c r="C166" s="72" t="s">
        <v>568</v>
      </c>
      <c r="D166" s="73">
        <v>43760</v>
      </c>
      <c r="E166" s="74" t="s">
        <v>559</v>
      </c>
      <c r="F166" s="73">
        <v>43763</v>
      </c>
      <c r="G166" s="72" t="s">
        <v>616</v>
      </c>
      <c r="H166" s="75">
        <f t="shared" ref="H166:H171" si="23">+F166-D166</f>
        <v>3</v>
      </c>
      <c r="I166" s="75">
        <f t="shared" ref="I166:I171" si="24">+NETWORKDAYS(D166,F166)</f>
        <v>4</v>
      </c>
      <c r="J166" s="74" t="s">
        <v>763</v>
      </c>
      <c r="K166" s="73" t="s">
        <v>569</v>
      </c>
      <c r="L166" s="72" t="s">
        <v>559</v>
      </c>
      <c r="M166" s="70" t="str">
        <f>+VLOOKUP(B166,Hoja1!$A$1:$E$698,5,0)</f>
        <v>Cerrado</v>
      </c>
      <c r="N166" s="70" t="b">
        <f t="shared" si="16"/>
        <v>1</v>
      </c>
      <c r="O166" s="1" t="s">
        <v>1895</v>
      </c>
      <c r="P166" s="1" t="s">
        <v>1896</v>
      </c>
    </row>
    <row r="167" spans="1:16" ht="14.25" customHeight="1" x14ac:dyDescent="0.25">
      <c r="A167" s="70">
        <v>166</v>
      </c>
      <c r="B167" s="71">
        <v>19579</v>
      </c>
      <c r="C167" s="72" t="s">
        <v>568</v>
      </c>
      <c r="D167" s="73">
        <v>43760</v>
      </c>
      <c r="E167" s="74" t="s">
        <v>559</v>
      </c>
      <c r="F167" s="73">
        <v>43763</v>
      </c>
      <c r="G167" s="72" t="s">
        <v>616</v>
      </c>
      <c r="H167" s="75">
        <f t="shared" si="23"/>
        <v>3</v>
      </c>
      <c r="I167" s="75">
        <f t="shared" si="24"/>
        <v>4</v>
      </c>
      <c r="J167" s="74" t="s">
        <v>764</v>
      </c>
      <c r="K167" s="73" t="s">
        <v>569</v>
      </c>
      <c r="L167" s="72" t="s">
        <v>559</v>
      </c>
      <c r="M167" s="70" t="str">
        <f>+VLOOKUP(B167,Hoja1!$A$1:$E$698,5,0)</f>
        <v>Cerrado</v>
      </c>
      <c r="N167" s="70" t="b">
        <f t="shared" si="16"/>
        <v>1</v>
      </c>
      <c r="O167" s="1" t="s">
        <v>1895</v>
      </c>
      <c r="P167" s="1" t="s">
        <v>1896</v>
      </c>
    </row>
    <row r="168" spans="1:16" ht="14.25" customHeight="1" x14ac:dyDescent="0.25">
      <c r="A168" s="70">
        <v>167</v>
      </c>
      <c r="B168" s="71">
        <v>19580</v>
      </c>
      <c r="C168" s="72" t="s">
        <v>568</v>
      </c>
      <c r="D168" s="73">
        <v>43760</v>
      </c>
      <c r="E168" s="74" t="s">
        <v>559</v>
      </c>
      <c r="F168" s="73">
        <v>43763</v>
      </c>
      <c r="G168" s="72" t="s">
        <v>616</v>
      </c>
      <c r="H168" s="75">
        <f t="shared" si="23"/>
        <v>3</v>
      </c>
      <c r="I168" s="75">
        <f t="shared" si="24"/>
        <v>4</v>
      </c>
      <c r="J168" s="74" t="s">
        <v>765</v>
      </c>
      <c r="K168" s="73" t="s">
        <v>569</v>
      </c>
      <c r="L168" s="72" t="s">
        <v>559</v>
      </c>
      <c r="M168" s="70" t="str">
        <f>+VLOOKUP(B168,Hoja1!$A$1:$E$698,5,0)</f>
        <v>Cerrado</v>
      </c>
      <c r="N168" s="70" t="b">
        <f t="shared" si="16"/>
        <v>1</v>
      </c>
      <c r="O168" s="1" t="s">
        <v>1895</v>
      </c>
      <c r="P168" s="1" t="s">
        <v>1896</v>
      </c>
    </row>
    <row r="169" spans="1:16" ht="14.25" customHeight="1" x14ac:dyDescent="0.25">
      <c r="A169" s="70">
        <v>168</v>
      </c>
      <c r="B169" s="71">
        <v>19581</v>
      </c>
      <c r="C169" s="72" t="s">
        <v>568</v>
      </c>
      <c r="D169" s="73">
        <v>43760</v>
      </c>
      <c r="E169" s="74" t="s">
        <v>559</v>
      </c>
      <c r="F169" s="73">
        <v>43763</v>
      </c>
      <c r="G169" s="72" t="s">
        <v>616</v>
      </c>
      <c r="H169" s="75">
        <f t="shared" si="23"/>
        <v>3</v>
      </c>
      <c r="I169" s="75">
        <f t="shared" si="24"/>
        <v>4</v>
      </c>
      <c r="J169" s="74" t="s">
        <v>766</v>
      </c>
      <c r="K169" s="73" t="s">
        <v>569</v>
      </c>
      <c r="L169" s="72" t="s">
        <v>559</v>
      </c>
      <c r="M169" s="70" t="str">
        <f>+VLOOKUP(B169,Hoja1!$A$1:$E$698,5,0)</f>
        <v>Cerrado</v>
      </c>
      <c r="N169" s="70" t="b">
        <f t="shared" si="16"/>
        <v>1</v>
      </c>
      <c r="O169" s="1" t="s">
        <v>1895</v>
      </c>
      <c r="P169" s="1" t="s">
        <v>1896</v>
      </c>
    </row>
    <row r="170" spans="1:16" ht="14.25" customHeight="1" x14ac:dyDescent="0.25">
      <c r="A170" s="70">
        <v>169</v>
      </c>
      <c r="B170" s="71">
        <v>19582</v>
      </c>
      <c r="C170" s="72" t="s">
        <v>4</v>
      </c>
      <c r="D170" s="73">
        <v>43761</v>
      </c>
      <c r="E170" s="74" t="s">
        <v>559</v>
      </c>
      <c r="F170" s="73">
        <v>43775</v>
      </c>
      <c r="G170" s="72" t="s">
        <v>616</v>
      </c>
      <c r="H170" s="75">
        <f t="shared" si="23"/>
        <v>14</v>
      </c>
      <c r="I170" s="75">
        <f t="shared" si="24"/>
        <v>11</v>
      </c>
      <c r="J170" s="74" t="s">
        <v>767</v>
      </c>
      <c r="K170" s="73" t="s">
        <v>569</v>
      </c>
      <c r="L170" s="72" t="s">
        <v>645</v>
      </c>
      <c r="M170" s="70" t="str">
        <f>+VLOOKUP(B170,Hoja1!$A$1:$E$698,5,0)</f>
        <v>Cerrado</v>
      </c>
      <c r="N170" s="70" t="b">
        <f t="shared" si="16"/>
        <v>1</v>
      </c>
      <c r="O170" s="1" t="s">
        <v>1895</v>
      </c>
      <c r="P170" s="1" t="s">
        <v>1896</v>
      </c>
    </row>
    <row r="171" spans="1:16" ht="14.25" customHeight="1" x14ac:dyDescent="0.25">
      <c r="A171" s="70">
        <v>170</v>
      </c>
      <c r="B171" s="71">
        <v>19583</v>
      </c>
      <c r="C171" s="72" t="s">
        <v>568</v>
      </c>
      <c r="D171" s="73">
        <v>43761</v>
      </c>
      <c r="E171" s="74" t="s">
        <v>559</v>
      </c>
      <c r="F171" s="73">
        <v>43763</v>
      </c>
      <c r="G171" s="72" t="s">
        <v>616</v>
      </c>
      <c r="H171" s="75">
        <f t="shared" si="23"/>
        <v>2</v>
      </c>
      <c r="I171" s="75">
        <f t="shared" si="24"/>
        <v>3</v>
      </c>
      <c r="J171" s="74" t="s">
        <v>768</v>
      </c>
      <c r="K171" s="73" t="s">
        <v>569</v>
      </c>
      <c r="L171" s="72" t="s">
        <v>559</v>
      </c>
      <c r="M171" s="70" t="str">
        <f>+VLOOKUP(B171,Hoja1!$A$1:$E$698,5,0)</f>
        <v>Cerrado</v>
      </c>
      <c r="N171" s="70" t="b">
        <f t="shared" si="16"/>
        <v>1</v>
      </c>
      <c r="O171" s="1" t="s">
        <v>1895</v>
      </c>
      <c r="P171" s="1" t="s">
        <v>1896</v>
      </c>
    </row>
    <row r="172" spans="1:16" ht="14.25" customHeight="1" x14ac:dyDescent="0.25">
      <c r="A172" s="70">
        <v>171</v>
      </c>
      <c r="B172" s="71">
        <v>19584</v>
      </c>
      <c r="C172" s="72" t="s">
        <v>2</v>
      </c>
      <c r="D172" s="73">
        <v>43761</v>
      </c>
      <c r="E172" s="74" t="s">
        <v>559</v>
      </c>
      <c r="F172" s="73" t="s">
        <v>22</v>
      </c>
      <c r="G172" s="73" t="s">
        <v>22</v>
      </c>
      <c r="H172" s="73" t="s">
        <v>22</v>
      </c>
      <c r="I172" s="73" t="s">
        <v>22</v>
      </c>
      <c r="J172" s="74" t="s">
        <v>769</v>
      </c>
      <c r="K172" s="73" t="s">
        <v>571</v>
      </c>
      <c r="L172" s="72" t="s">
        <v>22</v>
      </c>
      <c r="M172" s="70" t="str">
        <f>+VLOOKUP(B172,Hoja1!$A$1:$E$698,5,0)</f>
        <v>Abierto</v>
      </c>
      <c r="N172" s="70" t="b">
        <f t="shared" si="16"/>
        <v>1</v>
      </c>
      <c r="O172" s="1" t="s">
        <v>1894</v>
      </c>
      <c r="P172" s="1" t="s">
        <v>22</v>
      </c>
    </row>
    <row r="173" spans="1:16" ht="14.25" customHeight="1" x14ac:dyDescent="0.25">
      <c r="A173" s="70">
        <v>172</v>
      </c>
      <c r="B173" s="71">
        <v>19585</v>
      </c>
      <c r="C173" s="72" t="s">
        <v>4</v>
      </c>
      <c r="D173" s="73">
        <v>43761</v>
      </c>
      <c r="E173" s="74" t="s">
        <v>559</v>
      </c>
      <c r="F173" s="73">
        <v>43763</v>
      </c>
      <c r="G173" s="72" t="s">
        <v>616</v>
      </c>
      <c r="H173" s="75">
        <f t="shared" ref="H173:H183" si="25">+F173-D173</f>
        <v>2</v>
      </c>
      <c r="I173" s="75">
        <f t="shared" ref="I173:I183" si="26">+NETWORKDAYS(D173,F173)</f>
        <v>3</v>
      </c>
      <c r="J173" s="74" t="s">
        <v>770</v>
      </c>
      <c r="K173" s="73" t="s">
        <v>569</v>
      </c>
      <c r="L173" s="72" t="s">
        <v>559</v>
      </c>
      <c r="M173" s="70" t="str">
        <f>+VLOOKUP(B173,Hoja1!$A$1:$E$698,5,0)</f>
        <v>Cerrado</v>
      </c>
      <c r="N173" s="70" t="b">
        <f t="shared" si="16"/>
        <v>1</v>
      </c>
      <c r="O173" s="1" t="s">
        <v>1895</v>
      </c>
      <c r="P173" s="1" t="s">
        <v>1896</v>
      </c>
    </row>
    <row r="174" spans="1:16" ht="14.25" customHeight="1" x14ac:dyDescent="0.25">
      <c r="A174" s="70">
        <v>173</v>
      </c>
      <c r="B174" s="71">
        <v>19586</v>
      </c>
      <c r="C174" s="72" t="s">
        <v>4</v>
      </c>
      <c r="D174" s="73">
        <v>43761</v>
      </c>
      <c r="E174" s="74" t="s">
        <v>559</v>
      </c>
      <c r="F174" s="73">
        <v>43775</v>
      </c>
      <c r="G174" s="72" t="s">
        <v>616</v>
      </c>
      <c r="H174" s="75">
        <f t="shared" si="25"/>
        <v>14</v>
      </c>
      <c r="I174" s="75">
        <f t="shared" si="26"/>
        <v>11</v>
      </c>
      <c r="J174" s="74" t="s">
        <v>695</v>
      </c>
      <c r="K174" s="73" t="s">
        <v>569</v>
      </c>
      <c r="L174" s="72" t="s">
        <v>645</v>
      </c>
      <c r="M174" s="70" t="str">
        <f>+VLOOKUP(B174,Hoja1!$A$1:$E$698,5,0)</f>
        <v>Cerrado</v>
      </c>
      <c r="N174" s="70" t="b">
        <f t="shared" si="16"/>
        <v>1</v>
      </c>
      <c r="O174" s="1" t="s">
        <v>1895</v>
      </c>
      <c r="P174" s="1" t="s">
        <v>1896</v>
      </c>
    </row>
    <row r="175" spans="1:16" ht="14.25" customHeight="1" x14ac:dyDescent="0.25">
      <c r="A175" s="70">
        <v>174</v>
      </c>
      <c r="B175" s="71">
        <v>19587</v>
      </c>
      <c r="C175" s="72" t="s">
        <v>568</v>
      </c>
      <c r="D175" s="73">
        <v>43761</v>
      </c>
      <c r="E175" s="74" t="s">
        <v>559</v>
      </c>
      <c r="F175" s="73">
        <v>43763</v>
      </c>
      <c r="G175" s="72" t="s">
        <v>616</v>
      </c>
      <c r="H175" s="75">
        <f t="shared" si="25"/>
        <v>2</v>
      </c>
      <c r="I175" s="75">
        <f t="shared" si="26"/>
        <v>3</v>
      </c>
      <c r="J175" s="74" t="s">
        <v>771</v>
      </c>
      <c r="K175" s="73" t="s">
        <v>569</v>
      </c>
      <c r="L175" s="72" t="s">
        <v>559</v>
      </c>
      <c r="M175" s="70" t="str">
        <f>+VLOOKUP(B175,Hoja1!$A$1:$E$698,5,0)</f>
        <v>Cerrado</v>
      </c>
      <c r="N175" s="70" t="b">
        <f t="shared" si="16"/>
        <v>1</v>
      </c>
      <c r="O175" s="1" t="s">
        <v>1895</v>
      </c>
      <c r="P175" s="1" t="s">
        <v>1896</v>
      </c>
    </row>
    <row r="176" spans="1:16" ht="14.25" customHeight="1" x14ac:dyDescent="0.25">
      <c r="A176" s="70">
        <v>175</v>
      </c>
      <c r="B176" s="71">
        <v>19588</v>
      </c>
      <c r="C176" s="72" t="s">
        <v>2</v>
      </c>
      <c r="D176" s="73">
        <v>43761</v>
      </c>
      <c r="E176" s="74" t="s">
        <v>559</v>
      </c>
      <c r="F176" s="73">
        <v>43775</v>
      </c>
      <c r="G176" s="72" t="s">
        <v>616</v>
      </c>
      <c r="H176" s="75">
        <f t="shared" si="25"/>
        <v>14</v>
      </c>
      <c r="I176" s="75">
        <f t="shared" si="26"/>
        <v>11</v>
      </c>
      <c r="J176" s="74" t="s">
        <v>772</v>
      </c>
      <c r="K176" s="73" t="s">
        <v>569</v>
      </c>
      <c r="L176" s="72" t="s">
        <v>645</v>
      </c>
      <c r="M176" s="70" t="str">
        <f>+VLOOKUP(B176,Hoja1!$A$1:$E$698,5,0)</f>
        <v>Cerrado</v>
      </c>
      <c r="N176" s="70" t="b">
        <f t="shared" si="16"/>
        <v>1</v>
      </c>
      <c r="O176" s="1" t="s">
        <v>1895</v>
      </c>
      <c r="P176" s="1" t="s">
        <v>1896</v>
      </c>
    </row>
    <row r="177" spans="1:16" ht="14.25" customHeight="1" x14ac:dyDescent="0.25">
      <c r="A177" s="70">
        <v>176</v>
      </c>
      <c r="B177" s="71">
        <v>19589</v>
      </c>
      <c r="C177" s="72" t="s">
        <v>4</v>
      </c>
      <c r="D177" s="73">
        <v>43761</v>
      </c>
      <c r="E177" s="74" t="s">
        <v>559</v>
      </c>
      <c r="F177" s="73">
        <v>43775</v>
      </c>
      <c r="G177" s="72" t="s">
        <v>616</v>
      </c>
      <c r="H177" s="75">
        <f t="shared" si="25"/>
        <v>14</v>
      </c>
      <c r="I177" s="75">
        <f t="shared" si="26"/>
        <v>11</v>
      </c>
      <c r="J177" s="74" t="s">
        <v>773</v>
      </c>
      <c r="K177" s="73" t="s">
        <v>569</v>
      </c>
      <c r="L177" s="72" t="s">
        <v>645</v>
      </c>
      <c r="M177" s="70" t="str">
        <f>+VLOOKUP(B177,Hoja1!$A$1:$E$698,5,0)</f>
        <v>Cerrado</v>
      </c>
      <c r="N177" s="70" t="b">
        <f t="shared" si="16"/>
        <v>1</v>
      </c>
      <c r="O177" s="1" t="s">
        <v>1895</v>
      </c>
      <c r="P177" s="1" t="s">
        <v>1896</v>
      </c>
    </row>
    <row r="178" spans="1:16" ht="14.25" customHeight="1" x14ac:dyDescent="0.25">
      <c r="A178" s="70">
        <v>177</v>
      </c>
      <c r="B178" s="71">
        <v>19590</v>
      </c>
      <c r="C178" s="72" t="s">
        <v>2</v>
      </c>
      <c r="D178" s="73">
        <v>43761</v>
      </c>
      <c r="E178" s="74" t="s">
        <v>559</v>
      </c>
      <c r="F178" s="73">
        <v>43775</v>
      </c>
      <c r="G178" s="72" t="s">
        <v>616</v>
      </c>
      <c r="H178" s="75">
        <f t="shared" si="25"/>
        <v>14</v>
      </c>
      <c r="I178" s="75">
        <f t="shared" si="26"/>
        <v>11</v>
      </c>
      <c r="J178" s="74" t="s">
        <v>774</v>
      </c>
      <c r="K178" s="73" t="s">
        <v>569</v>
      </c>
      <c r="L178" s="72" t="s">
        <v>645</v>
      </c>
      <c r="M178" s="70" t="str">
        <f>+VLOOKUP(B178,Hoja1!$A$1:$E$698,5,0)</f>
        <v>Cerrado</v>
      </c>
      <c r="N178" s="70" t="b">
        <f t="shared" si="16"/>
        <v>1</v>
      </c>
      <c r="O178" s="1" t="s">
        <v>1895</v>
      </c>
      <c r="P178" s="1" t="s">
        <v>1896</v>
      </c>
    </row>
    <row r="179" spans="1:16" ht="14.25" customHeight="1" x14ac:dyDescent="0.25">
      <c r="A179" s="70">
        <v>178</v>
      </c>
      <c r="B179" s="71">
        <v>19591</v>
      </c>
      <c r="C179" s="72" t="s">
        <v>568</v>
      </c>
      <c r="D179" s="73">
        <v>43761</v>
      </c>
      <c r="E179" s="74" t="s">
        <v>559</v>
      </c>
      <c r="F179" s="73">
        <v>43763</v>
      </c>
      <c r="G179" s="72" t="s">
        <v>616</v>
      </c>
      <c r="H179" s="75">
        <f t="shared" si="25"/>
        <v>2</v>
      </c>
      <c r="I179" s="75">
        <f t="shared" si="26"/>
        <v>3</v>
      </c>
      <c r="J179" s="74" t="s">
        <v>601</v>
      </c>
      <c r="K179" s="73" t="s">
        <v>569</v>
      </c>
      <c r="L179" s="72" t="s">
        <v>559</v>
      </c>
      <c r="M179" s="70" t="str">
        <f>+VLOOKUP(B179,Hoja1!$A$1:$E$698,5,0)</f>
        <v>Cerrado</v>
      </c>
      <c r="N179" s="70" t="b">
        <f t="shared" si="16"/>
        <v>1</v>
      </c>
      <c r="O179" s="1" t="s">
        <v>1895</v>
      </c>
      <c r="P179" s="1" t="s">
        <v>1896</v>
      </c>
    </row>
    <row r="180" spans="1:16" ht="14.25" customHeight="1" x14ac:dyDescent="0.25">
      <c r="A180" s="70">
        <v>179</v>
      </c>
      <c r="B180" s="71">
        <v>19592</v>
      </c>
      <c r="C180" s="72" t="s">
        <v>2</v>
      </c>
      <c r="D180" s="73">
        <v>43761</v>
      </c>
      <c r="E180" s="74" t="s">
        <v>559</v>
      </c>
      <c r="F180" s="73">
        <v>43775</v>
      </c>
      <c r="G180" s="72" t="s">
        <v>616</v>
      </c>
      <c r="H180" s="75">
        <f t="shared" si="25"/>
        <v>14</v>
      </c>
      <c r="I180" s="75">
        <f t="shared" si="26"/>
        <v>11</v>
      </c>
      <c r="J180" s="74" t="s">
        <v>775</v>
      </c>
      <c r="K180" s="73" t="s">
        <v>569</v>
      </c>
      <c r="L180" s="72" t="s">
        <v>645</v>
      </c>
      <c r="M180" s="70" t="str">
        <f>+VLOOKUP(B180,Hoja1!$A$1:$E$698,5,0)</f>
        <v>Cerrado</v>
      </c>
      <c r="N180" s="70" t="b">
        <f t="shared" si="16"/>
        <v>1</v>
      </c>
      <c r="O180" s="1" t="s">
        <v>1895</v>
      </c>
      <c r="P180" s="1" t="s">
        <v>1896</v>
      </c>
    </row>
    <row r="181" spans="1:16" ht="14.25" customHeight="1" x14ac:dyDescent="0.25">
      <c r="A181" s="70">
        <v>180</v>
      </c>
      <c r="B181" s="71">
        <v>19593</v>
      </c>
      <c r="C181" s="72" t="s">
        <v>568</v>
      </c>
      <c r="D181" s="73">
        <v>43761</v>
      </c>
      <c r="E181" s="74" t="s">
        <v>559</v>
      </c>
      <c r="F181" s="73">
        <v>43763</v>
      </c>
      <c r="G181" s="72" t="s">
        <v>616</v>
      </c>
      <c r="H181" s="75">
        <f t="shared" si="25"/>
        <v>2</v>
      </c>
      <c r="I181" s="75">
        <f t="shared" si="26"/>
        <v>3</v>
      </c>
      <c r="J181" s="74" t="s">
        <v>776</v>
      </c>
      <c r="K181" s="73" t="s">
        <v>569</v>
      </c>
      <c r="L181" s="72" t="s">
        <v>559</v>
      </c>
      <c r="M181" s="70" t="str">
        <f>+VLOOKUP(B181,Hoja1!$A$1:$E$698,5,0)</f>
        <v>Cerrado</v>
      </c>
      <c r="N181" s="70" t="b">
        <f t="shared" si="16"/>
        <v>1</v>
      </c>
      <c r="O181" s="1" t="s">
        <v>1895</v>
      </c>
      <c r="P181" s="1" t="s">
        <v>1896</v>
      </c>
    </row>
    <row r="182" spans="1:16" ht="14.25" customHeight="1" x14ac:dyDescent="0.25">
      <c r="A182" s="70">
        <v>181</v>
      </c>
      <c r="B182" s="71">
        <v>19594</v>
      </c>
      <c r="C182" s="72" t="s">
        <v>568</v>
      </c>
      <c r="D182" s="73">
        <v>43761</v>
      </c>
      <c r="E182" s="74" t="s">
        <v>559</v>
      </c>
      <c r="F182" s="73">
        <v>43763</v>
      </c>
      <c r="G182" s="72" t="s">
        <v>616</v>
      </c>
      <c r="H182" s="75">
        <f t="shared" si="25"/>
        <v>2</v>
      </c>
      <c r="I182" s="75">
        <f t="shared" si="26"/>
        <v>3</v>
      </c>
      <c r="J182" s="74" t="s">
        <v>777</v>
      </c>
      <c r="K182" s="73" t="s">
        <v>569</v>
      </c>
      <c r="L182" s="72" t="s">
        <v>559</v>
      </c>
      <c r="M182" s="70" t="str">
        <f>+VLOOKUP(B182,Hoja1!$A$1:$E$698,5,0)</f>
        <v>Cerrado</v>
      </c>
      <c r="N182" s="70" t="b">
        <f t="shared" si="16"/>
        <v>1</v>
      </c>
      <c r="O182" s="1" t="s">
        <v>1895</v>
      </c>
      <c r="P182" s="1" t="s">
        <v>1896</v>
      </c>
    </row>
    <row r="183" spans="1:16" ht="14.25" customHeight="1" x14ac:dyDescent="0.25">
      <c r="A183" s="70">
        <v>182</v>
      </c>
      <c r="B183" s="71">
        <v>19595</v>
      </c>
      <c r="C183" s="72" t="s">
        <v>2</v>
      </c>
      <c r="D183" s="73">
        <v>43761</v>
      </c>
      <c r="E183" s="74" t="s">
        <v>559</v>
      </c>
      <c r="F183" s="73">
        <v>43775</v>
      </c>
      <c r="G183" s="72" t="s">
        <v>616</v>
      </c>
      <c r="H183" s="75">
        <f t="shared" si="25"/>
        <v>14</v>
      </c>
      <c r="I183" s="75">
        <f t="shared" si="26"/>
        <v>11</v>
      </c>
      <c r="J183" s="74" t="s">
        <v>778</v>
      </c>
      <c r="K183" s="73" t="s">
        <v>569</v>
      </c>
      <c r="L183" s="72" t="s">
        <v>645</v>
      </c>
      <c r="M183" s="70" t="str">
        <f>+VLOOKUP(B183,Hoja1!$A$1:$E$698,5,0)</f>
        <v>Cerrado</v>
      </c>
      <c r="N183" s="70" t="b">
        <f t="shared" si="16"/>
        <v>1</v>
      </c>
      <c r="O183" s="1" t="s">
        <v>1895</v>
      </c>
      <c r="P183" s="1" t="s">
        <v>1896</v>
      </c>
    </row>
    <row r="184" spans="1:16" ht="14.25" customHeight="1" x14ac:dyDescent="0.25">
      <c r="A184" s="70">
        <v>183</v>
      </c>
      <c r="B184" s="71">
        <v>19596</v>
      </c>
      <c r="C184" s="72" t="s">
        <v>2</v>
      </c>
      <c r="D184" s="73">
        <v>43761</v>
      </c>
      <c r="E184" s="74" t="s">
        <v>559</v>
      </c>
      <c r="F184" s="73">
        <v>43843</v>
      </c>
      <c r="G184" s="73" t="s">
        <v>1892</v>
      </c>
      <c r="H184" s="73" t="s">
        <v>1893</v>
      </c>
      <c r="I184" s="73" t="s">
        <v>1893</v>
      </c>
      <c r="J184" s="74" t="s">
        <v>779</v>
      </c>
      <c r="K184" s="73" t="s">
        <v>569</v>
      </c>
      <c r="L184" s="73" t="s">
        <v>1892</v>
      </c>
      <c r="M184" s="70" t="str">
        <f>+VLOOKUP(B184,Hoja1!$A$1:$E$698,5,0)</f>
        <v>Cerrado</v>
      </c>
      <c r="N184" s="70" t="b">
        <f t="shared" si="16"/>
        <v>1</v>
      </c>
      <c r="O184" s="1" t="s">
        <v>1895</v>
      </c>
      <c r="P184" s="1" t="s">
        <v>1896</v>
      </c>
    </row>
    <row r="185" spans="1:16" ht="14.25" customHeight="1" x14ac:dyDescent="0.25">
      <c r="A185" s="70">
        <v>184</v>
      </c>
      <c r="B185" s="71">
        <v>19597</v>
      </c>
      <c r="C185" s="72" t="s">
        <v>4</v>
      </c>
      <c r="D185" s="73">
        <v>43761</v>
      </c>
      <c r="E185" s="74" t="s">
        <v>559</v>
      </c>
      <c r="F185" s="73" t="s">
        <v>22</v>
      </c>
      <c r="G185" s="73" t="s">
        <v>22</v>
      </c>
      <c r="H185" s="73" t="s">
        <v>22</v>
      </c>
      <c r="I185" s="73" t="s">
        <v>22</v>
      </c>
      <c r="J185" s="74" t="s">
        <v>780</v>
      </c>
      <c r="K185" s="73" t="s">
        <v>571</v>
      </c>
      <c r="L185" s="72" t="s">
        <v>22</v>
      </c>
      <c r="M185" s="70" t="str">
        <f>+VLOOKUP(B185,Hoja1!$A$1:$E$698,5,0)</f>
        <v>Abierto</v>
      </c>
      <c r="N185" s="70" t="b">
        <f t="shared" si="16"/>
        <v>1</v>
      </c>
      <c r="O185" s="1" t="s">
        <v>1894</v>
      </c>
      <c r="P185" s="1" t="s">
        <v>22</v>
      </c>
    </row>
    <row r="186" spans="1:16" ht="14.25" customHeight="1" x14ac:dyDescent="0.25">
      <c r="A186" s="70">
        <v>185</v>
      </c>
      <c r="B186" s="71">
        <v>19598</v>
      </c>
      <c r="C186" s="72" t="s">
        <v>2</v>
      </c>
      <c r="D186" s="73">
        <v>43761</v>
      </c>
      <c r="E186" s="74" t="s">
        <v>559</v>
      </c>
      <c r="F186" s="73">
        <v>43776</v>
      </c>
      <c r="G186" s="72" t="s">
        <v>616</v>
      </c>
      <c r="H186" s="75">
        <f>+F186-D186</f>
        <v>15</v>
      </c>
      <c r="I186" s="75">
        <f>+NETWORKDAYS(D186,F186)</f>
        <v>12</v>
      </c>
      <c r="J186" s="74" t="s">
        <v>781</v>
      </c>
      <c r="K186" s="73" t="s">
        <v>569</v>
      </c>
      <c r="L186" s="72" t="s">
        <v>645</v>
      </c>
      <c r="M186" s="70" t="str">
        <f>+VLOOKUP(B186,Hoja1!$A$1:$E$698,5,0)</f>
        <v>Cerrado</v>
      </c>
      <c r="N186" s="70" t="b">
        <f t="shared" si="16"/>
        <v>1</v>
      </c>
      <c r="O186" s="1" t="s">
        <v>1895</v>
      </c>
      <c r="P186" s="1" t="s">
        <v>1896</v>
      </c>
    </row>
    <row r="187" spans="1:16" ht="14.25" customHeight="1" x14ac:dyDescent="0.25">
      <c r="A187" s="70">
        <v>186</v>
      </c>
      <c r="B187" s="71">
        <v>19599</v>
      </c>
      <c r="C187" s="72" t="s">
        <v>4</v>
      </c>
      <c r="D187" s="73">
        <v>43761</v>
      </c>
      <c r="E187" s="74" t="s">
        <v>559</v>
      </c>
      <c r="F187" s="73">
        <v>43763</v>
      </c>
      <c r="G187" s="72" t="s">
        <v>616</v>
      </c>
      <c r="H187" s="75">
        <f>+F187-D187</f>
        <v>2</v>
      </c>
      <c r="I187" s="75">
        <f>+NETWORKDAYS(D187,F187)</f>
        <v>3</v>
      </c>
      <c r="J187" s="74" t="s">
        <v>782</v>
      </c>
      <c r="K187" s="73" t="s">
        <v>569</v>
      </c>
      <c r="L187" s="72" t="s">
        <v>559</v>
      </c>
      <c r="M187" s="70" t="str">
        <f>+VLOOKUP(B187,Hoja1!$A$1:$E$698,5,0)</f>
        <v>Cerrado</v>
      </c>
      <c r="N187" s="70" t="b">
        <f t="shared" si="16"/>
        <v>1</v>
      </c>
      <c r="O187" s="1" t="s">
        <v>1895</v>
      </c>
      <c r="P187" s="1" t="s">
        <v>1896</v>
      </c>
    </row>
    <row r="188" spans="1:16" ht="14.25" customHeight="1" x14ac:dyDescent="0.25">
      <c r="A188" s="70">
        <v>187</v>
      </c>
      <c r="B188" s="71">
        <v>19600</v>
      </c>
      <c r="C188" s="72" t="s">
        <v>6</v>
      </c>
      <c r="D188" s="73">
        <v>43761</v>
      </c>
      <c r="E188" s="74" t="s">
        <v>559</v>
      </c>
      <c r="F188" s="73">
        <v>43808</v>
      </c>
      <c r="G188" s="72" t="s">
        <v>616</v>
      </c>
      <c r="H188" s="75">
        <f>+F188-D188</f>
        <v>47</v>
      </c>
      <c r="I188" s="75">
        <f>+NETWORKDAYS(D188,F188)</f>
        <v>34</v>
      </c>
      <c r="J188" s="74" t="s">
        <v>775</v>
      </c>
      <c r="K188" s="73" t="s">
        <v>569</v>
      </c>
      <c r="L188" s="72" t="s">
        <v>783</v>
      </c>
      <c r="M188" s="70" t="str">
        <f>+VLOOKUP(B188,Hoja1!$A$1:$E$698,5,0)</f>
        <v>Cerrado</v>
      </c>
      <c r="N188" s="70" t="b">
        <f t="shared" si="16"/>
        <v>1</v>
      </c>
      <c r="O188" s="1" t="s">
        <v>1895</v>
      </c>
      <c r="P188" s="1" t="s">
        <v>1896</v>
      </c>
    </row>
    <row r="189" spans="1:16" ht="14.25" customHeight="1" x14ac:dyDescent="0.25">
      <c r="A189" s="70">
        <v>188</v>
      </c>
      <c r="B189" s="71">
        <v>19601</v>
      </c>
      <c r="C189" s="72" t="s">
        <v>2</v>
      </c>
      <c r="D189" s="73">
        <v>43762</v>
      </c>
      <c r="E189" s="74" t="s">
        <v>559</v>
      </c>
      <c r="F189" s="73">
        <v>43776</v>
      </c>
      <c r="G189" s="72" t="s">
        <v>616</v>
      </c>
      <c r="H189" s="75">
        <f>+F189-D189</f>
        <v>14</v>
      </c>
      <c r="I189" s="75">
        <f>+NETWORKDAYS(D189,F189)</f>
        <v>11</v>
      </c>
      <c r="J189" s="74" t="s">
        <v>784</v>
      </c>
      <c r="K189" s="73" t="s">
        <v>569</v>
      </c>
      <c r="L189" s="72" t="s">
        <v>645</v>
      </c>
      <c r="M189" s="70" t="str">
        <f>+VLOOKUP(B189,Hoja1!$A$1:$E$698,5,0)</f>
        <v>Cerrado</v>
      </c>
      <c r="N189" s="70" t="b">
        <f t="shared" si="16"/>
        <v>1</v>
      </c>
      <c r="O189" s="1" t="s">
        <v>1895</v>
      </c>
      <c r="P189" s="1" t="s">
        <v>1896</v>
      </c>
    </row>
    <row r="190" spans="1:16" ht="14.25" customHeight="1" x14ac:dyDescent="0.25">
      <c r="A190" s="70">
        <v>189</v>
      </c>
      <c r="B190" s="71">
        <v>19602</v>
      </c>
      <c r="C190" s="72" t="s">
        <v>4</v>
      </c>
      <c r="D190" s="73">
        <v>43762</v>
      </c>
      <c r="E190" s="74" t="s">
        <v>559</v>
      </c>
      <c r="F190" s="73" t="s">
        <v>22</v>
      </c>
      <c r="G190" s="73" t="s">
        <v>22</v>
      </c>
      <c r="H190" s="73" t="s">
        <v>22</v>
      </c>
      <c r="I190" s="73" t="s">
        <v>22</v>
      </c>
      <c r="J190" s="74" t="s">
        <v>785</v>
      </c>
      <c r="K190" s="73" t="s">
        <v>571</v>
      </c>
      <c r="L190" s="72" t="s">
        <v>22</v>
      </c>
      <c r="M190" s="70" t="str">
        <f>+VLOOKUP(B190,Hoja1!$A$1:$E$698,5,0)</f>
        <v>Abierto</v>
      </c>
      <c r="N190" s="70" t="b">
        <f t="shared" si="16"/>
        <v>1</v>
      </c>
      <c r="O190" s="1" t="s">
        <v>1894</v>
      </c>
      <c r="P190" s="1" t="s">
        <v>22</v>
      </c>
    </row>
    <row r="191" spans="1:16" ht="14.25" customHeight="1" x14ac:dyDescent="0.25">
      <c r="A191" s="70">
        <v>190</v>
      </c>
      <c r="B191" s="71">
        <v>19603</v>
      </c>
      <c r="C191" s="72" t="s">
        <v>568</v>
      </c>
      <c r="D191" s="73">
        <v>43762</v>
      </c>
      <c r="E191" s="74" t="s">
        <v>559</v>
      </c>
      <c r="F191" s="73">
        <v>43763</v>
      </c>
      <c r="G191" s="72" t="s">
        <v>616</v>
      </c>
      <c r="H191" s="75">
        <f>+F191-D191</f>
        <v>1</v>
      </c>
      <c r="I191" s="75">
        <f>+NETWORKDAYS(D191,F191)</f>
        <v>2</v>
      </c>
      <c r="J191" s="74" t="s">
        <v>786</v>
      </c>
      <c r="K191" s="73" t="s">
        <v>569</v>
      </c>
      <c r="L191" s="72" t="s">
        <v>559</v>
      </c>
      <c r="M191" s="70" t="str">
        <f>+VLOOKUP(B191,Hoja1!$A$1:$E$698,5,0)</f>
        <v>Cerrado</v>
      </c>
      <c r="N191" s="70" t="b">
        <f t="shared" si="16"/>
        <v>1</v>
      </c>
      <c r="O191" s="1" t="s">
        <v>1895</v>
      </c>
      <c r="P191" s="1" t="s">
        <v>1896</v>
      </c>
    </row>
    <row r="192" spans="1:16" ht="14.25" customHeight="1" x14ac:dyDescent="0.25">
      <c r="A192" s="70">
        <v>191</v>
      </c>
      <c r="B192" s="71">
        <v>19604</v>
      </c>
      <c r="C192" s="72" t="s">
        <v>4</v>
      </c>
      <c r="D192" s="73">
        <v>43762</v>
      </c>
      <c r="E192" s="74" t="s">
        <v>559</v>
      </c>
      <c r="F192" s="73" t="s">
        <v>22</v>
      </c>
      <c r="G192" s="73" t="s">
        <v>22</v>
      </c>
      <c r="H192" s="73" t="s">
        <v>22</v>
      </c>
      <c r="I192" s="73" t="s">
        <v>22</v>
      </c>
      <c r="J192" s="74" t="s">
        <v>787</v>
      </c>
      <c r="K192" s="73" t="s">
        <v>571</v>
      </c>
      <c r="L192" s="72" t="s">
        <v>22</v>
      </c>
      <c r="M192" s="70" t="str">
        <f>+VLOOKUP(B192,Hoja1!$A$1:$E$698,5,0)</f>
        <v>Abierto</v>
      </c>
      <c r="N192" s="70" t="b">
        <f t="shared" si="16"/>
        <v>1</v>
      </c>
      <c r="O192" s="1" t="s">
        <v>1894</v>
      </c>
      <c r="P192" s="1" t="s">
        <v>22</v>
      </c>
    </row>
    <row r="193" spans="1:16" ht="14.25" customHeight="1" x14ac:dyDescent="0.25">
      <c r="A193" s="70">
        <v>192</v>
      </c>
      <c r="B193" s="71">
        <v>19605</v>
      </c>
      <c r="C193" s="72" t="s">
        <v>568</v>
      </c>
      <c r="D193" s="73">
        <v>43762</v>
      </c>
      <c r="E193" s="74" t="s">
        <v>559</v>
      </c>
      <c r="F193" s="73">
        <v>43763</v>
      </c>
      <c r="G193" s="72" t="s">
        <v>616</v>
      </c>
      <c r="H193" s="75">
        <f>+F193-D193</f>
        <v>1</v>
      </c>
      <c r="I193" s="75">
        <f>+NETWORKDAYS(D193,F193)</f>
        <v>2</v>
      </c>
      <c r="J193" s="74" t="s">
        <v>788</v>
      </c>
      <c r="K193" s="73" t="s">
        <v>569</v>
      </c>
      <c r="L193" s="72" t="s">
        <v>559</v>
      </c>
      <c r="M193" s="70" t="str">
        <f>+VLOOKUP(B193,Hoja1!$A$1:$E$698,5,0)</f>
        <v>Cerrado</v>
      </c>
      <c r="N193" s="70" t="b">
        <f t="shared" si="16"/>
        <v>1</v>
      </c>
      <c r="O193" s="1" t="s">
        <v>1895</v>
      </c>
      <c r="P193" s="1" t="s">
        <v>1896</v>
      </c>
    </row>
    <row r="194" spans="1:16" ht="14.25" customHeight="1" x14ac:dyDescent="0.25">
      <c r="A194" s="70">
        <v>193</v>
      </c>
      <c r="B194" s="71">
        <v>19606</v>
      </c>
      <c r="C194" s="72" t="s">
        <v>568</v>
      </c>
      <c r="D194" s="73">
        <v>43762</v>
      </c>
      <c r="E194" s="74" t="s">
        <v>559</v>
      </c>
      <c r="F194" s="73">
        <v>43763</v>
      </c>
      <c r="G194" s="72" t="s">
        <v>616</v>
      </c>
      <c r="H194" s="75">
        <f>+F194-D194</f>
        <v>1</v>
      </c>
      <c r="I194" s="75">
        <f>+NETWORKDAYS(D194,F194)</f>
        <v>2</v>
      </c>
      <c r="J194" s="74" t="s">
        <v>789</v>
      </c>
      <c r="K194" s="73" t="s">
        <v>569</v>
      </c>
      <c r="L194" s="72" t="s">
        <v>559</v>
      </c>
      <c r="M194" s="70" t="str">
        <f>+VLOOKUP(B194,Hoja1!$A$1:$E$698,5,0)</f>
        <v>Cerrado</v>
      </c>
      <c r="N194" s="70" t="b">
        <f t="shared" ref="N194:N257" si="27">+M194=K194</f>
        <v>1</v>
      </c>
      <c r="O194" s="1" t="s">
        <v>1895</v>
      </c>
      <c r="P194" s="1" t="s">
        <v>1896</v>
      </c>
    </row>
    <row r="195" spans="1:16" ht="14.25" customHeight="1" x14ac:dyDescent="0.25">
      <c r="A195" s="70">
        <v>194</v>
      </c>
      <c r="B195" s="71">
        <v>19607</v>
      </c>
      <c r="C195" s="72" t="s">
        <v>4</v>
      </c>
      <c r="D195" s="73">
        <v>43762</v>
      </c>
      <c r="E195" s="74" t="s">
        <v>559</v>
      </c>
      <c r="F195" s="73" t="s">
        <v>22</v>
      </c>
      <c r="G195" s="73" t="s">
        <v>22</v>
      </c>
      <c r="H195" s="73" t="s">
        <v>22</v>
      </c>
      <c r="I195" s="73" t="s">
        <v>22</v>
      </c>
      <c r="J195" s="74" t="s">
        <v>790</v>
      </c>
      <c r="K195" s="73" t="s">
        <v>571</v>
      </c>
      <c r="L195" s="72" t="s">
        <v>22</v>
      </c>
      <c r="M195" s="70" t="str">
        <f>+VLOOKUP(B195,Hoja1!$A$1:$E$698,5,0)</f>
        <v>Abierto</v>
      </c>
      <c r="N195" s="70" t="b">
        <f t="shared" si="27"/>
        <v>1</v>
      </c>
      <c r="O195" s="1" t="s">
        <v>1894</v>
      </c>
      <c r="P195" s="1" t="s">
        <v>22</v>
      </c>
    </row>
    <row r="196" spans="1:16" ht="14.25" customHeight="1" x14ac:dyDescent="0.25">
      <c r="A196" s="70">
        <v>195</v>
      </c>
      <c r="B196" s="71">
        <v>19608</v>
      </c>
      <c r="C196" s="72" t="s">
        <v>2</v>
      </c>
      <c r="D196" s="73">
        <v>43762</v>
      </c>
      <c r="E196" s="74" t="s">
        <v>559</v>
      </c>
      <c r="F196" s="73">
        <v>43776</v>
      </c>
      <c r="G196" s="72" t="s">
        <v>616</v>
      </c>
      <c r="H196" s="75">
        <f t="shared" ref="H196:H209" si="28">+F196-D196</f>
        <v>14</v>
      </c>
      <c r="I196" s="75">
        <f t="shared" ref="I196:I209" si="29">+NETWORKDAYS(D196,F196)</f>
        <v>11</v>
      </c>
      <c r="J196" s="74" t="s">
        <v>791</v>
      </c>
      <c r="K196" s="73" t="s">
        <v>569</v>
      </c>
      <c r="L196" s="72" t="s">
        <v>645</v>
      </c>
      <c r="M196" s="70" t="str">
        <f>+VLOOKUP(B196,Hoja1!$A$1:$E$698,5,0)</f>
        <v>Cerrado</v>
      </c>
      <c r="N196" s="70" t="b">
        <f t="shared" si="27"/>
        <v>1</v>
      </c>
      <c r="O196" s="1" t="s">
        <v>1895</v>
      </c>
      <c r="P196" s="1" t="s">
        <v>1896</v>
      </c>
    </row>
    <row r="197" spans="1:16" ht="14.25" customHeight="1" x14ac:dyDescent="0.25">
      <c r="A197" s="70">
        <v>196</v>
      </c>
      <c r="B197" s="71">
        <v>19609</v>
      </c>
      <c r="C197" s="72" t="s">
        <v>568</v>
      </c>
      <c r="D197" s="73">
        <v>43762</v>
      </c>
      <c r="E197" s="74" t="s">
        <v>559</v>
      </c>
      <c r="F197" s="73">
        <v>43763</v>
      </c>
      <c r="G197" s="72" t="s">
        <v>616</v>
      </c>
      <c r="H197" s="75">
        <f t="shared" si="28"/>
        <v>1</v>
      </c>
      <c r="I197" s="75">
        <f t="shared" si="29"/>
        <v>2</v>
      </c>
      <c r="J197" s="74" t="s">
        <v>792</v>
      </c>
      <c r="K197" s="73" t="s">
        <v>569</v>
      </c>
      <c r="L197" s="72" t="s">
        <v>559</v>
      </c>
      <c r="M197" s="70" t="str">
        <f>+VLOOKUP(B197,Hoja1!$A$1:$E$698,5,0)</f>
        <v>Cerrado</v>
      </c>
      <c r="N197" s="70" t="b">
        <f t="shared" si="27"/>
        <v>1</v>
      </c>
      <c r="O197" s="1" t="s">
        <v>1895</v>
      </c>
      <c r="P197" s="1" t="s">
        <v>1896</v>
      </c>
    </row>
    <row r="198" spans="1:16" ht="14.25" customHeight="1" x14ac:dyDescent="0.25">
      <c r="A198" s="70">
        <v>197</v>
      </c>
      <c r="B198" s="71">
        <v>19610</v>
      </c>
      <c r="C198" s="72" t="s">
        <v>568</v>
      </c>
      <c r="D198" s="73">
        <v>43762</v>
      </c>
      <c r="E198" s="74" t="s">
        <v>559</v>
      </c>
      <c r="F198" s="73">
        <v>43763</v>
      </c>
      <c r="G198" s="72" t="s">
        <v>616</v>
      </c>
      <c r="H198" s="75">
        <f t="shared" si="28"/>
        <v>1</v>
      </c>
      <c r="I198" s="75">
        <f t="shared" si="29"/>
        <v>2</v>
      </c>
      <c r="J198" s="74" t="s">
        <v>793</v>
      </c>
      <c r="K198" s="73" t="s">
        <v>569</v>
      </c>
      <c r="L198" s="72" t="s">
        <v>559</v>
      </c>
      <c r="M198" s="70" t="str">
        <f>+VLOOKUP(B198,Hoja1!$A$1:$E$698,5,0)</f>
        <v>Cerrado</v>
      </c>
      <c r="N198" s="70" t="b">
        <f t="shared" si="27"/>
        <v>1</v>
      </c>
      <c r="O198" s="1" t="s">
        <v>1895</v>
      </c>
      <c r="P198" s="1" t="s">
        <v>1896</v>
      </c>
    </row>
    <row r="199" spans="1:16" ht="14.25" customHeight="1" x14ac:dyDescent="0.25">
      <c r="A199" s="70">
        <v>198</v>
      </c>
      <c r="B199" s="71">
        <v>19611</v>
      </c>
      <c r="C199" s="72" t="s">
        <v>568</v>
      </c>
      <c r="D199" s="73">
        <v>43763</v>
      </c>
      <c r="E199" s="74" t="s">
        <v>559</v>
      </c>
      <c r="F199" s="73">
        <v>43763</v>
      </c>
      <c r="G199" s="72" t="s">
        <v>616</v>
      </c>
      <c r="H199" s="75">
        <f t="shared" si="28"/>
        <v>0</v>
      </c>
      <c r="I199" s="75">
        <f t="shared" si="29"/>
        <v>1</v>
      </c>
      <c r="J199" s="74" t="s">
        <v>794</v>
      </c>
      <c r="K199" s="73" t="s">
        <v>569</v>
      </c>
      <c r="L199" s="72" t="s">
        <v>559</v>
      </c>
      <c r="M199" s="70" t="str">
        <f>+VLOOKUP(B199,Hoja1!$A$1:$E$698,5,0)</f>
        <v>Cerrado</v>
      </c>
      <c r="N199" s="70" t="b">
        <f t="shared" si="27"/>
        <v>1</v>
      </c>
      <c r="O199" s="1" t="s">
        <v>1895</v>
      </c>
      <c r="P199" s="1" t="s">
        <v>1896</v>
      </c>
    </row>
    <row r="200" spans="1:16" ht="14.25" customHeight="1" x14ac:dyDescent="0.25">
      <c r="A200" s="70">
        <v>199</v>
      </c>
      <c r="B200" s="71">
        <v>19612</v>
      </c>
      <c r="C200" s="72" t="s">
        <v>4</v>
      </c>
      <c r="D200" s="73">
        <v>43763</v>
      </c>
      <c r="E200" s="74" t="s">
        <v>559</v>
      </c>
      <c r="F200" s="73">
        <v>43776</v>
      </c>
      <c r="G200" s="72" t="s">
        <v>616</v>
      </c>
      <c r="H200" s="75">
        <f t="shared" si="28"/>
        <v>13</v>
      </c>
      <c r="I200" s="75">
        <f t="shared" si="29"/>
        <v>10</v>
      </c>
      <c r="J200" s="74" t="s">
        <v>784</v>
      </c>
      <c r="K200" s="73" t="s">
        <v>569</v>
      </c>
      <c r="L200" s="72" t="s">
        <v>645</v>
      </c>
      <c r="M200" s="70" t="str">
        <f>+VLOOKUP(B200,Hoja1!$A$1:$E$698,5,0)</f>
        <v>Cerrado</v>
      </c>
      <c r="N200" s="70" t="b">
        <f t="shared" si="27"/>
        <v>1</v>
      </c>
      <c r="O200" s="1" t="s">
        <v>1895</v>
      </c>
      <c r="P200" s="1" t="s">
        <v>1896</v>
      </c>
    </row>
    <row r="201" spans="1:16" ht="14.25" customHeight="1" x14ac:dyDescent="0.25">
      <c r="A201" s="70">
        <v>200</v>
      </c>
      <c r="B201" s="71">
        <v>19613</v>
      </c>
      <c r="C201" s="72" t="s">
        <v>2</v>
      </c>
      <c r="D201" s="73">
        <v>43763</v>
      </c>
      <c r="E201" s="74" t="s">
        <v>559</v>
      </c>
      <c r="F201" s="73">
        <v>43776</v>
      </c>
      <c r="G201" s="72" t="s">
        <v>616</v>
      </c>
      <c r="H201" s="75">
        <f t="shared" si="28"/>
        <v>13</v>
      </c>
      <c r="I201" s="75">
        <f t="shared" si="29"/>
        <v>10</v>
      </c>
      <c r="J201" s="74" t="s">
        <v>594</v>
      </c>
      <c r="K201" s="73" t="s">
        <v>569</v>
      </c>
      <c r="L201" s="72" t="s">
        <v>645</v>
      </c>
      <c r="M201" s="70" t="str">
        <f>+VLOOKUP(B201,Hoja1!$A$1:$E$698,5,0)</f>
        <v>Cerrado</v>
      </c>
      <c r="N201" s="70" t="b">
        <f t="shared" si="27"/>
        <v>1</v>
      </c>
      <c r="O201" s="1" t="s">
        <v>1895</v>
      </c>
      <c r="P201" s="1" t="s">
        <v>1896</v>
      </c>
    </row>
    <row r="202" spans="1:16" ht="14.25" customHeight="1" x14ac:dyDescent="0.25">
      <c r="A202" s="70">
        <v>201</v>
      </c>
      <c r="B202" s="71">
        <v>19614</v>
      </c>
      <c r="C202" s="72" t="s">
        <v>568</v>
      </c>
      <c r="D202" s="73">
        <v>43763</v>
      </c>
      <c r="E202" s="74" t="s">
        <v>559</v>
      </c>
      <c r="F202" s="73">
        <v>43763</v>
      </c>
      <c r="G202" s="72" t="s">
        <v>616</v>
      </c>
      <c r="H202" s="75">
        <f t="shared" si="28"/>
        <v>0</v>
      </c>
      <c r="I202" s="75">
        <f t="shared" si="29"/>
        <v>1</v>
      </c>
      <c r="J202" s="74" t="s">
        <v>795</v>
      </c>
      <c r="K202" s="73" t="s">
        <v>569</v>
      </c>
      <c r="L202" s="72" t="s">
        <v>559</v>
      </c>
      <c r="M202" s="70" t="str">
        <f>+VLOOKUP(B202,Hoja1!$A$1:$E$698,5,0)</f>
        <v>Cerrado</v>
      </c>
      <c r="N202" s="70" t="b">
        <f t="shared" si="27"/>
        <v>1</v>
      </c>
      <c r="O202" s="1" t="s">
        <v>1895</v>
      </c>
      <c r="P202" s="1" t="s">
        <v>1896</v>
      </c>
    </row>
    <row r="203" spans="1:16" ht="14.25" customHeight="1" x14ac:dyDescent="0.25">
      <c r="A203" s="70">
        <v>202</v>
      </c>
      <c r="B203" s="71">
        <v>19615</v>
      </c>
      <c r="C203" s="72" t="s">
        <v>568</v>
      </c>
      <c r="D203" s="73">
        <v>43763</v>
      </c>
      <c r="E203" s="74" t="s">
        <v>559</v>
      </c>
      <c r="F203" s="73">
        <v>43766</v>
      </c>
      <c r="G203" s="72" t="s">
        <v>616</v>
      </c>
      <c r="H203" s="75">
        <f t="shared" si="28"/>
        <v>3</v>
      </c>
      <c r="I203" s="75">
        <f t="shared" si="29"/>
        <v>2</v>
      </c>
      <c r="J203" s="74" t="s">
        <v>796</v>
      </c>
      <c r="K203" s="73" t="s">
        <v>569</v>
      </c>
      <c r="L203" s="72" t="s">
        <v>559</v>
      </c>
      <c r="M203" s="70" t="str">
        <f>+VLOOKUP(B203,Hoja1!$A$1:$E$698,5,0)</f>
        <v>Cerrado</v>
      </c>
      <c r="N203" s="70" t="b">
        <f t="shared" si="27"/>
        <v>1</v>
      </c>
      <c r="O203" s="1" t="s">
        <v>1895</v>
      </c>
      <c r="P203" s="1" t="s">
        <v>1896</v>
      </c>
    </row>
    <row r="204" spans="1:16" ht="14.25" customHeight="1" x14ac:dyDescent="0.25">
      <c r="A204" s="70">
        <v>203</v>
      </c>
      <c r="B204" s="71">
        <v>19616</v>
      </c>
      <c r="C204" s="72" t="s">
        <v>568</v>
      </c>
      <c r="D204" s="73">
        <v>43763</v>
      </c>
      <c r="E204" s="74" t="s">
        <v>559</v>
      </c>
      <c r="F204" s="73">
        <v>43763</v>
      </c>
      <c r="G204" s="72" t="s">
        <v>616</v>
      </c>
      <c r="H204" s="75">
        <f t="shared" si="28"/>
        <v>0</v>
      </c>
      <c r="I204" s="75">
        <f t="shared" si="29"/>
        <v>1</v>
      </c>
      <c r="J204" s="74" t="s">
        <v>797</v>
      </c>
      <c r="K204" s="73" t="s">
        <v>569</v>
      </c>
      <c r="L204" s="72" t="s">
        <v>559</v>
      </c>
      <c r="M204" s="70" t="str">
        <f>+VLOOKUP(B204,Hoja1!$A$1:$E$698,5,0)</f>
        <v>Cerrado</v>
      </c>
      <c r="N204" s="70" t="b">
        <f t="shared" si="27"/>
        <v>1</v>
      </c>
      <c r="O204" s="1" t="s">
        <v>1895</v>
      </c>
      <c r="P204" s="1" t="s">
        <v>1896</v>
      </c>
    </row>
    <row r="205" spans="1:16" ht="14.25" customHeight="1" x14ac:dyDescent="0.25">
      <c r="A205" s="70">
        <v>204</v>
      </c>
      <c r="B205" s="71">
        <v>19617</v>
      </c>
      <c r="C205" s="72" t="s">
        <v>4</v>
      </c>
      <c r="D205" s="73">
        <v>43764</v>
      </c>
      <c r="E205" s="74" t="s">
        <v>559</v>
      </c>
      <c r="F205" s="73">
        <v>43776</v>
      </c>
      <c r="G205" s="72" t="s">
        <v>616</v>
      </c>
      <c r="H205" s="75">
        <f t="shared" si="28"/>
        <v>12</v>
      </c>
      <c r="I205" s="75">
        <f t="shared" si="29"/>
        <v>9</v>
      </c>
      <c r="J205" s="74" t="s">
        <v>798</v>
      </c>
      <c r="K205" s="73" t="s">
        <v>569</v>
      </c>
      <c r="L205" s="72" t="s">
        <v>645</v>
      </c>
      <c r="M205" s="70" t="str">
        <f>+VLOOKUP(B205,Hoja1!$A$1:$E$698,5,0)</f>
        <v>Cerrado</v>
      </c>
      <c r="N205" s="70" t="b">
        <f t="shared" si="27"/>
        <v>1</v>
      </c>
      <c r="O205" s="1" t="s">
        <v>1895</v>
      </c>
      <c r="P205" s="1" t="s">
        <v>1896</v>
      </c>
    </row>
    <row r="206" spans="1:16" ht="14.25" customHeight="1" x14ac:dyDescent="0.25">
      <c r="A206" s="70">
        <v>205</v>
      </c>
      <c r="B206" s="71">
        <v>19618</v>
      </c>
      <c r="C206" s="72" t="s">
        <v>4</v>
      </c>
      <c r="D206" s="73">
        <v>43764</v>
      </c>
      <c r="E206" s="74" t="s">
        <v>559</v>
      </c>
      <c r="F206" s="73">
        <v>43776</v>
      </c>
      <c r="G206" s="72" t="s">
        <v>616</v>
      </c>
      <c r="H206" s="75">
        <f t="shared" si="28"/>
        <v>12</v>
      </c>
      <c r="I206" s="75">
        <f t="shared" si="29"/>
        <v>9</v>
      </c>
      <c r="J206" s="74" t="s">
        <v>799</v>
      </c>
      <c r="K206" s="73" t="s">
        <v>569</v>
      </c>
      <c r="L206" s="72" t="s">
        <v>645</v>
      </c>
      <c r="M206" s="70" t="str">
        <f>+VLOOKUP(B206,Hoja1!$A$1:$E$698,5,0)</f>
        <v>Cerrado</v>
      </c>
      <c r="N206" s="70" t="b">
        <f t="shared" si="27"/>
        <v>1</v>
      </c>
      <c r="O206" s="1" t="s">
        <v>1895</v>
      </c>
      <c r="P206" s="1" t="s">
        <v>1896</v>
      </c>
    </row>
    <row r="207" spans="1:16" ht="14.25" customHeight="1" x14ac:dyDescent="0.25">
      <c r="A207" s="70">
        <v>206</v>
      </c>
      <c r="B207" s="71">
        <v>19619</v>
      </c>
      <c r="C207" s="72" t="s">
        <v>4</v>
      </c>
      <c r="D207" s="73">
        <v>43764</v>
      </c>
      <c r="E207" s="74" t="s">
        <v>559</v>
      </c>
      <c r="F207" s="73">
        <v>43776</v>
      </c>
      <c r="G207" s="72" t="s">
        <v>616</v>
      </c>
      <c r="H207" s="75">
        <f t="shared" si="28"/>
        <v>12</v>
      </c>
      <c r="I207" s="75">
        <f t="shared" si="29"/>
        <v>9</v>
      </c>
      <c r="J207" s="74" t="s">
        <v>800</v>
      </c>
      <c r="K207" s="73" t="s">
        <v>569</v>
      </c>
      <c r="L207" s="72" t="s">
        <v>645</v>
      </c>
      <c r="M207" s="70" t="str">
        <f>+VLOOKUP(B207,Hoja1!$A$1:$E$698,5,0)</f>
        <v>Cerrado</v>
      </c>
      <c r="N207" s="70" t="b">
        <f t="shared" si="27"/>
        <v>1</v>
      </c>
      <c r="O207" s="1" t="s">
        <v>1895</v>
      </c>
      <c r="P207" s="1" t="s">
        <v>1896</v>
      </c>
    </row>
    <row r="208" spans="1:16" ht="14.25" customHeight="1" x14ac:dyDescent="0.25">
      <c r="A208" s="70">
        <v>207</v>
      </c>
      <c r="B208" s="71">
        <v>19620</v>
      </c>
      <c r="C208" s="72" t="s">
        <v>568</v>
      </c>
      <c r="D208" s="73">
        <v>43764</v>
      </c>
      <c r="E208" s="74" t="s">
        <v>559</v>
      </c>
      <c r="F208" s="73">
        <v>43767</v>
      </c>
      <c r="G208" s="72" t="s">
        <v>616</v>
      </c>
      <c r="H208" s="75">
        <f t="shared" si="28"/>
        <v>3</v>
      </c>
      <c r="I208" s="75">
        <f t="shared" si="29"/>
        <v>2</v>
      </c>
      <c r="J208" s="74" t="s">
        <v>801</v>
      </c>
      <c r="K208" s="73" t="s">
        <v>569</v>
      </c>
      <c r="L208" s="72" t="s">
        <v>559</v>
      </c>
      <c r="M208" s="70" t="str">
        <f>+VLOOKUP(B208,Hoja1!$A$1:$E$698,5,0)</f>
        <v>Cerrado</v>
      </c>
      <c r="N208" s="70" t="b">
        <f t="shared" si="27"/>
        <v>1</v>
      </c>
      <c r="O208" s="1" t="s">
        <v>1895</v>
      </c>
      <c r="P208" s="1" t="s">
        <v>1896</v>
      </c>
    </row>
    <row r="209" spans="1:16" ht="14.25" customHeight="1" x14ac:dyDescent="0.25">
      <c r="A209" s="70">
        <v>208</v>
      </c>
      <c r="B209" s="71">
        <v>19621</v>
      </c>
      <c r="C209" s="72" t="s">
        <v>4</v>
      </c>
      <c r="D209" s="73">
        <v>43766</v>
      </c>
      <c r="E209" s="74" t="s">
        <v>559</v>
      </c>
      <c r="F209" s="73">
        <v>43766</v>
      </c>
      <c r="G209" s="72" t="s">
        <v>616</v>
      </c>
      <c r="H209" s="75">
        <f t="shared" si="28"/>
        <v>0</v>
      </c>
      <c r="I209" s="75">
        <f t="shared" si="29"/>
        <v>1</v>
      </c>
      <c r="J209" s="74" t="s">
        <v>802</v>
      </c>
      <c r="K209" s="73" t="s">
        <v>569</v>
      </c>
      <c r="L209" s="72" t="s">
        <v>559</v>
      </c>
      <c r="M209" s="70" t="str">
        <f>+VLOOKUP(B209,Hoja1!$A$1:$E$698,5,0)</f>
        <v>Cerrado</v>
      </c>
      <c r="N209" s="70" t="b">
        <f t="shared" si="27"/>
        <v>1</v>
      </c>
      <c r="O209" s="1" t="s">
        <v>1895</v>
      </c>
      <c r="P209" s="1" t="s">
        <v>1896</v>
      </c>
    </row>
    <row r="210" spans="1:16" ht="14.25" customHeight="1" x14ac:dyDescent="0.25">
      <c r="A210" s="70">
        <v>209</v>
      </c>
      <c r="B210" s="71">
        <v>19622</v>
      </c>
      <c r="C210" s="72" t="s">
        <v>4</v>
      </c>
      <c r="D210" s="73">
        <v>43766</v>
      </c>
      <c r="E210" s="74" t="s">
        <v>559</v>
      </c>
      <c r="F210" s="73" t="s">
        <v>22</v>
      </c>
      <c r="G210" s="73" t="s">
        <v>22</v>
      </c>
      <c r="H210" s="73" t="s">
        <v>22</v>
      </c>
      <c r="I210" s="73" t="s">
        <v>22</v>
      </c>
      <c r="J210" s="74" t="s">
        <v>602</v>
      </c>
      <c r="K210" s="73" t="s">
        <v>571</v>
      </c>
      <c r="L210" s="72" t="s">
        <v>22</v>
      </c>
      <c r="M210" s="70" t="str">
        <f>+VLOOKUP(B210,Hoja1!$A$1:$E$698,5,0)</f>
        <v>Abierto</v>
      </c>
      <c r="N210" s="70" t="b">
        <f t="shared" si="27"/>
        <v>1</v>
      </c>
      <c r="O210" s="1" t="s">
        <v>1894</v>
      </c>
      <c r="P210" s="1" t="s">
        <v>22</v>
      </c>
    </row>
    <row r="211" spans="1:16" ht="14.25" customHeight="1" x14ac:dyDescent="0.25">
      <c r="A211" s="70">
        <v>210</v>
      </c>
      <c r="B211" s="71">
        <v>19623</v>
      </c>
      <c r="C211" s="72" t="s">
        <v>4</v>
      </c>
      <c r="D211" s="73">
        <v>43766</v>
      </c>
      <c r="E211" s="74" t="s">
        <v>559</v>
      </c>
      <c r="F211" s="73">
        <v>43776</v>
      </c>
      <c r="G211" s="72" t="s">
        <v>616</v>
      </c>
      <c r="H211" s="75">
        <f t="shared" ref="H211:H220" si="30">+F211-D211</f>
        <v>10</v>
      </c>
      <c r="I211" s="75">
        <f t="shared" ref="I211:I220" si="31">+NETWORKDAYS(D211,F211)</f>
        <v>9</v>
      </c>
      <c r="J211" s="74" t="s">
        <v>803</v>
      </c>
      <c r="K211" s="73" t="s">
        <v>569</v>
      </c>
      <c r="L211" s="72" t="s">
        <v>645</v>
      </c>
      <c r="M211" s="70" t="str">
        <f>+VLOOKUP(B211,Hoja1!$A$1:$E$698,5,0)</f>
        <v>Cerrado</v>
      </c>
      <c r="N211" s="70" t="b">
        <f t="shared" si="27"/>
        <v>1</v>
      </c>
      <c r="O211" s="1" t="s">
        <v>1895</v>
      </c>
      <c r="P211" s="1" t="s">
        <v>1896</v>
      </c>
    </row>
    <row r="212" spans="1:16" ht="14.25" customHeight="1" x14ac:dyDescent="0.25">
      <c r="A212" s="70">
        <v>211</v>
      </c>
      <c r="B212" s="71">
        <v>19624</v>
      </c>
      <c r="C212" s="72" t="s">
        <v>6</v>
      </c>
      <c r="D212" s="73">
        <v>43766</v>
      </c>
      <c r="E212" s="74" t="s">
        <v>559</v>
      </c>
      <c r="F212" s="73">
        <v>43787</v>
      </c>
      <c r="G212" s="72" t="s">
        <v>616</v>
      </c>
      <c r="H212" s="75">
        <f t="shared" si="30"/>
        <v>21</v>
      </c>
      <c r="I212" s="75">
        <f t="shared" si="31"/>
        <v>16</v>
      </c>
      <c r="J212" s="74" t="s">
        <v>804</v>
      </c>
      <c r="K212" s="73" t="s">
        <v>569</v>
      </c>
      <c r="L212" s="72" t="s">
        <v>645</v>
      </c>
      <c r="M212" s="70" t="str">
        <f>+VLOOKUP(B212,Hoja1!$A$1:$E$698,5,0)</f>
        <v>Cerrado</v>
      </c>
      <c r="N212" s="70" t="b">
        <f t="shared" si="27"/>
        <v>1</v>
      </c>
      <c r="O212" s="1" t="s">
        <v>1895</v>
      </c>
      <c r="P212" s="1" t="s">
        <v>1896</v>
      </c>
    </row>
    <row r="213" spans="1:16" ht="14.25" customHeight="1" x14ac:dyDescent="0.25">
      <c r="A213" s="70">
        <v>212</v>
      </c>
      <c r="B213" s="71">
        <v>19625</v>
      </c>
      <c r="C213" s="72" t="s">
        <v>568</v>
      </c>
      <c r="D213" s="73">
        <v>43766</v>
      </c>
      <c r="E213" s="74" t="s">
        <v>559</v>
      </c>
      <c r="F213" s="73">
        <v>43767</v>
      </c>
      <c r="G213" s="72" t="s">
        <v>616</v>
      </c>
      <c r="H213" s="75">
        <f t="shared" si="30"/>
        <v>1</v>
      </c>
      <c r="I213" s="75">
        <f t="shared" si="31"/>
        <v>2</v>
      </c>
      <c r="J213" s="74" t="s">
        <v>805</v>
      </c>
      <c r="K213" s="73" t="s">
        <v>569</v>
      </c>
      <c r="L213" s="72" t="s">
        <v>559</v>
      </c>
      <c r="M213" s="70" t="str">
        <f>+VLOOKUP(B213,Hoja1!$A$1:$E$698,5,0)</f>
        <v>Cerrado</v>
      </c>
      <c r="N213" s="70" t="b">
        <f t="shared" si="27"/>
        <v>1</v>
      </c>
      <c r="O213" s="1" t="s">
        <v>1895</v>
      </c>
      <c r="P213" s="1" t="s">
        <v>1896</v>
      </c>
    </row>
    <row r="214" spans="1:16" ht="14.25" customHeight="1" x14ac:dyDescent="0.25">
      <c r="A214" s="70">
        <v>213</v>
      </c>
      <c r="B214" s="71">
        <v>19626</v>
      </c>
      <c r="C214" s="72" t="s">
        <v>568</v>
      </c>
      <c r="D214" s="73">
        <v>43766</v>
      </c>
      <c r="E214" s="74" t="s">
        <v>559</v>
      </c>
      <c r="F214" s="73">
        <v>43767</v>
      </c>
      <c r="G214" s="72" t="s">
        <v>616</v>
      </c>
      <c r="H214" s="75">
        <f t="shared" si="30"/>
        <v>1</v>
      </c>
      <c r="I214" s="75">
        <f t="shared" si="31"/>
        <v>2</v>
      </c>
      <c r="J214" s="74" t="s">
        <v>806</v>
      </c>
      <c r="K214" s="73" t="s">
        <v>569</v>
      </c>
      <c r="L214" s="72" t="s">
        <v>559</v>
      </c>
      <c r="M214" s="70" t="str">
        <f>+VLOOKUP(B214,Hoja1!$A$1:$E$698,5,0)</f>
        <v>Cerrado</v>
      </c>
      <c r="N214" s="70" t="b">
        <f t="shared" si="27"/>
        <v>1</v>
      </c>
      <c r="O214" s="1" t="s">
        <v>1895</v>
      </c>
      <c r="P214" s="1" t="s">
        <v>1896</v>
      </c>
    </row>
    <row r="215" spans="1:16" ht="14.25" customHeight="1" x14ac:dyDescent="0.25">
      <c r="A215" s="70">
        <v>214</v>
      </c>
      <c r="B215" s="71">
        <v>19627</v>
      </c>
      <c r="C215" s="72" t="s">
        <v>568</v>
      </c>
      <c r="D215" s="73">
        <v>43766</v>
      </c>
      <c r="E215" s="74" t="s">
        <v>559</v>
      </c>
      <c r="F215" s="73">
        <v>43768</v>
      </c>
      <c r="G215" s="72" t="s">
        <v>616</v>
      </c>
      <c r="H215" s="75">
        <f t="shared" si="30"/>
        <v>2</v>
      </c>
      <c r="I215" s="75">
        <f t="shared" si="31"/>
        <v>3</v>
      </c>
      <c r="J215" s="74" t="s">
        <v>807</v>
      </c>
      <c r="K215" s="73" t="s">
        <v>569</v>
      </c>
      <c r="L215" s="72" t="s">
        <v>559</v>
      </c>
      <c r="M215" s="70" t="str">
        <f>+VLOOKUP(B215,Hoja1!$A$1:$E$698,5,0)</f>
        <v>Cerrado</v>
      </c>
      <c r="N215" s="70" t="b">
        <f t="shared" si="27"/>
        <v>1</v>
      </c>
      <c r="O215" s="1" t="s">
        <v>1895</v>
      </c>
      <c r="P215" s="1" t="s">
        <v>1896</v>
      </c>
    </row>
    <row r="216" spans="1:16" ht="14.25" customHeight="1" x14ac:dyDescent="0.25">
      <c r="A216" s="70">
        <v>215</v>
      </c>
      <c r="B216" s="71">
        <v>19628</v>
      </c>
      <c r="C216" s="72" t="s">
        <v>2</v>
      </c>
      <c r="D216" s="73">
        <v>43766</v>
      </c>
      <c r="E216" s="74" t="s">
        <v>559</v>
      </c>
      <c r="F216" s="73">
        <v>43776</v>
      </c>
      <c r="G216" s="72" t="s">
        <v>616</v>
      </c>
      <c r="H216" s="75">
        <f t="shared" si="30"/>
        <v>10</v>
      </c>
      <c r="I216" s="75">
        <f t="shared" si="31"/>
        <v>9</v>
      </c>
      <c r="J216" s="74" t="s">
        <v>808</v>
      </c>
      <c r="K216" s="73" t="s">
        <v>569</v>
      </c>
      <c r="L216" s="72" t="s">
        <v>645</v>
      </c>
      <c r="M216" s="70" t="str">
        <f>+VLOOKUP(B216,Hoja1!$A$1:$E$698,5,0)</f>
        <v>Cerrado</v>
      </c>
      <c r="N216" s="70" t="b">
        <f t="shared" si="27"/>
        <v>1</v>
      </c>
      <c r="O216" s="1" t="s">
        <v>1895</v>
      </c>
      <c r="P216" s="1" t="s">
        <v>1896</v>
      </c>
    </row>
    <row r="217" spans="1:16" ht="14.25" customHeight="1" x14ac:dyDescent="0.25">
      <c r="A217" s="70">
        <v>216</v>
      </c>
      <c r="B217" s="71">
        <v>19629</v>
      </c>
      <c r="C217" s="72" t="s">
        <v>568</v>
      </c>
      <c r="D217" s="73">
        <v>43766</v>
      </c>
      <c r="E217" s="74" t="s">
        <v>559</v>
      </c>
      <c r="F217" s="73">
        <v>43767</v>
      </c>
      <c r="G217" s="72" t="s">
        <v>616</v>
      </c>
      <c r="H217" s="75">
        <f t="shared" si="30"/>
        <v>1</v>
      </c>
      <c r="I217" s="75">
        <f t="shared" si="31"/>
        <v>2</v>
      </c>
      <c r="J217" s="74" t="s">
        <v>809</v>
      </c>
      <c r="K217" s="73" t="s">
        <v>569</v>
      </c>
      <c r="L217" s="72" t="s">
        <v>559</v>
      </c>
      <c r="M217" s="70" t="str">
        <f>+VLOOKUP(B217,Hoja1!$A$1:$E$698,5,0)</f>
        <v>Cerrado</v>
      </c>
      <c r="N217" s="70" t="b">
        <f t="shared" si="27"/>
        <v>1</v>
      </c>
      <c r="O217" s="1" t="s">
        <v>1895</v>
      </c>
      <c r="P217" s="1" t="s">
        <v>1896</v>
      </c>
    </row>
    <row r="218" spans="1:16" ht="14.25" customHeight="1" x14ac:dyDescent="0.25">
      <c r="A218" s="70">
        <v>217</v>
      </c>
      <c r="B218" s="71">
        <v>19630</v>
      </c>
      <c r="C218" s="72" t="s">
        <v>568</v>
      </c>
      <c r="D218" s="73">
        <v>43766</v>
      </c>
      <c r="E218" s="74" t="s">
        <v>559</v>
      </c>
      <c r="F218" s="73">
        <v>43767</v>
      </c>
      <c r="G218" s="72" t="s">
        <v>616</v>
      </c>
      <c r="H218" s="75">
        <f t="shared" si="30"/>
        <v>1</v>
      </c>
      <c r="I218" s="75">
        <f t="shared" si="31"/>
        <v>2</v>
      </c>
      <c r="J218" s="74" t="s">
        <v>810</v>
      </c>
      <c r="K218" s="73" t="s">
        <v>569</v>
      </c>
      <c r="L218" s="72" t="s">
        <v>559</v>
      </c>
      <c r="M218" s="70" t="str">
        <f>+VLOOKUP(B218,Hoja1!$A$1:$E$698,5,0)</f>
        <v>Cerrado</v>
      </c>
      <c r="N218" s="70" t="b">
        <f t="shared" si="27"/>
        <v>1</v>
      </c>
      <c r="O218" s="1" t="s">
        <v>1895</v>
      </c>
      <c r="P218" s="1" t="s">
        <v>1896</v>
      </c>
    </row>
    <row r="219" spans="1:16" ht="14.25" customHeight="1" x14ac:dyDescent="0.25">
      <c r="A219" s="70">
        <v>218</v>
      </c>
      <c r="B219" s="71">
        <v>19631</v>
      </c>
      <c r="C219" s="72" t="s">
        <v>4</v>
      </c>
      <c r="D219" s="73">
        <v>43767</v>
      </c>
      <c r="E219" s="74" t="s">
        <v>559</v>
      </c>
      <c r="F219" s="73">
        <v>43776</v>
      </c>
      <c r="G219" s="72" t="s">
        <v>616</v>
      </c>
      <c r="H219" s="75">
        <f t="shared" si="30"/>
        <v>9</v>
      </c>
      <c r="I219" s="75">
        <f t="shared" si="31"/>
        <v>8</v>
      </c>
      <c r="J219" s="74" t="s">
        <v>811</v>
      </c>
      <c r="K219" s="73" t="s">
        <v>569</v>
      </c>
      <c r="L219" s="72" t="s">
        <v>645</v>
      </c>
      <c r="M219" s="70" t="str">
        <f>+VLOOKUP(B219,Hoja1!$A$1:$E$698,5,0)</f>
        <v>Cerrado</v>
      </c>
      <c r="N219" s="70" t="b">
        <f t="shared" si="27"/>
        <v>1</v>
      </c>
      <c r="O219" s="1" t="s">
        <v>1895</v>
      </c>
      <c r="P219" s="1" t="s">
        <v>1896</v>
      </c>
    </row>
    <row r="220" spans="1:16" ht="14.25" customHeight="1" x14ac:dyDescent="0.25">
      <c r="A220" s="70">
        <v>219</v>
      </c>
      <c r="B220" s="71">
        <v>19632</v>
      </c>
      <c r="C220" s="72" t="s">
        <v>4</v>
      </c>
      <c r="D220" s="73">
        <v>43767</v>
      </c>
      <c r="E220" s="74" t="s">
        <v>559</v>
      </c>
      <c r="F220" s="73">
        <v>43776</v>
      </c>
      <c r="G220" s="72" t="s">
        <v>616</v>
      </c>
      <c r="H220" s="75">
        <f t="shared" si="30"/>
        <v>9</v>
      </c>
      <c r="I220" s="75">
        <f t="shared" si="31"/>
        <v>8</v>
      </c>
      <c r="J220" s="74" t="s">
        <v>812</v>
      </c>
      <c r="K220" s="73" t="s">
        <v>569</v>
      </c>
      <c r="L220" s="72" t="s">
        <v>645</v>
      </c>
      <c r="M220" s="70" t="str">
        <f>+VLOOKUP(B220,Hoja1!$A$1:$E$698,5,0)</f>
        <v>Cerrado</v>
      </c>
      <c r="N220" s="70" t="b">
        <f t="shared" si="27"/>
        <v>1</v>
      </c>
      <c r="O220" s="1" t="s">
        <v>1895</v>
      </c>
      <c r="P220" s="1" t="s">
        <v>1896</v>
      </c>
    </row>
    <row r="221" spans="1:16" ht="14.25" customHeight="1" x14ac:dyDescent="0.25">
      <c r="A221" s="70">
        <v>220</v>
      </c>
      <c r="B221" s="71">
        <v>19633</v>
      </c>
      <c r="C221" s="72" t="s">
        <v>4</v>
      </c>
      <c r="D221" s="73">
        <v>43767</v>
      </c>
      <c r="E221" s="74" t="s">
        <v>559</v>
      </c>
      <c r="F221" s="73" t="s">
        <v>22</v>
      </c>
      <c r="G221" s="73" t="s">
        <v>22</v>
      </c>
      <c r="H221" s="73" t="s">
        <v>22</v>
      </c>
      <c r="I221" s="73" t="s">
        <v>22</v>
      </c>
      <c r="J221" s="74" t="s">
        <v>813</v>
      </c>
      <c r="K221" s="73" t="s">
        <v>571</v>
      </c>
      <c r="L221" s="72" t="s">
        <v>22</v>
      </c>
      <c r="M221" s="70" t="str">
        <f>+VLOOKUP(B221,Hoja1!$A$1:$E$698,5,0)</f>
        <v>Abierto</v>
      </c>
      <c r="N221" s="70" t="b">
        <f t="shared" si="27"/>
        <v>1</v>
      </c>
      <c r="O221" s="1" t="s">
        <v>1894</v>
      </c>
      <c r="P221" s="1" t="s">
        <v>22</v>
      </c>
    </row>
    <row r="222" spans="1:16" ht="14.25" customHeight="1" x14ac:dyDescent="0.25">
      <c r="A222" s="70">
        <v>221</v>
      </c>
      <c r="B222" s="71">
        <v>19634</v>
      </c>
      <c r="C222" s="72" t="s">
        <v>4</v>
      </c>
      <c r="D222" s="73">
        <v>43767</v>
      </c>
      <c r="E222" s="74" t="s">
        <v>559</v>
      </c>
      <c r="F222" s="73">
        <v>43767</v>
      </c>
      <c r="G222" s="72" t="s">
        <v>616</v>
      </c>
      <c r="H222" s="75">
        <f>+F222-D222</f>
        <v>0</v>
      </c>
      <c r="I222" s="75">
        <f>+NETWORKDAYS(D222,F222)</f>
        <v>1</v>
      </c>
      <c r="J222" s="74" t="s">
        <v>814</v>
      </c>
      <c r="K222" s="73" t="s">
        <v>569</v>
      </c>
      <c r="L222" s="72" t="s">
        <v>559</v>
      </c>
      <c r="M222" s="70" t="str">
        <f>+VLOOKUP(B222,Hoja1!$A$1:$E$698,5,0)</f>
        <v>Cerrado</v>
      </c>
      <c r="N222" s="70" t="b">
        <f t="shared" si="27"/>
        <v>1</v>
      </c>
      <c r="O222" s="1" t="s">
        <v>1895</v>
      </c>
      <c r="P222" s="1" t="s">
        <v>1896</v>
      </c>
    </row>
    <row r="223" spans="1:16" ht="14.25" customHeight="1" x14ac:dyDescent="0.25">
      <c r="A223" s="70">
        <v>222</v>
      </c>
      <c r="B223" s="71">
        <v>19635</v>
      </c>
      <c r="C223" s="72" t="s">
        <v>4</v>
      </c>
      <c r="D223" s="73">
        <v>43767</v>
      </c>
      <c r="E223" s="74" t="s">
        <v>559</v>
      </c>
      <c r="F223" s="73">
        <v>43880</v>
      </c>
      <c r="G223" s="73" t="s">
        <v>1892</v>
      </c>
      <c r="H223" s="73" t="s">
        <v>1893</v>
      </c>
      <c r="I223" s="73" t="s">
        <v>1893</v>
      </c>
      <c r="J223" s="74" t="s">
        <v>815</v>
      </c>
      <c r="K223" s="73" t="s">
        <v>569</v>
      </c>
      <c r="L223" s="73" t="s">
        <v>1892</v>
      </c>
      <c r="M223" s="70" t="str">
        <f>+VLOOKUP(B223,Hoja1!$A$1:$E$698,5,0)</f>
        <v>Cerrado</v>
      </c>
      <c r="N223" s="70" t="b">
        <f t="shared" si="27"/>
        <v>1</v>
      </c>
      <c r="O223" s="1" t="s">
        <v>1895</v>
      </c>
      <c r="P223" s="1" t="s">
        <v>1896</v>
      </c>
    </row>
    <row r="224" spans="1:16" ht="14.25" customHeight="1" x14ac:dyDescent="0.25">
      <c r="A224" s="70">
        <v>223</v>
      </c>
      <c r="B224" s="71">
        <v>19636</v>
      </c>
      <c r="C224" s="72" t="s">
        <v>568</v>
      </c>
      <c r="D224" s="73">
        <v>43767</v>
      </c>
      <c r="E224" s="74" t="s">
        <v>559</v>
      </c>
      <c r="F224" s="73">
        <v>43767</v>
      </c>
      <c r="G224" s="72" t="s">
        <v>616</v>
      </c>
      <c r="H224" s="75">
        <f>+F224-D224</f>
        <v>0</v>
      </c>
      <c r="I224" s="75">
        <f>+NETWORKDAYS(D224,F224)</f>
        <v>1</v>
      </c>
      <c r="J224" s="74" t="s">
        <v>816</v>
      </c>
      <c r="K224" s="73" t="s">
        <v>569</v>
      </c>
      <c r="L224" s="72" t="s">
        <v>559</v>
      </c>
      <c r="M224" s="70" t="str">
        <f>+VLOOKUP(B224,Hoja1!$A$1:$E$698,5,0)</f>
        <v>Cerrado</v>
      </c>
      <c r="N224" s="70" t="b">
        <f t="shared" si="27"/>
        <v>1</v>
      </c>
      <c r="O224" s="1" t="s">
        <v>1895</v>
      </c>
      <c r="P224" s="1" t="s">
        <v>1896</v>
      </c>
    </row>
    <row r="225" spans="1:16" ht="14.25" customHeight="1" x14ac:dyDescent="0.25">
      <c r="A225" s="70">
        <v>224</v>
      </c>
      <c r="B225" s="71">
        <v>19637</v>
      </c>
      <c r="C225" s="72" t="s">
        <v>4</v>
      </c>
      <c r="D225" s="73">
        <v>43767</v>
      </c>
      <c r="E225" s="74" t="s">
        <v>559</v>
      </c>
      <c r="F225" s="73">
        <v>43776</v>
      </c>
      <c r="G225" s="72" t="s">
        <v>616</v>
      </c>
      <c r="H225" s="75">
        <f>+F225-D225</f>
        <v>9</v>
      </c>
      <c r="I225" s="75">
        <f>+NETWORKDAYS(D225,F225)</f>
        <v>8</v>
      </c>
      <c r="J225" s="74" t="s">
        <v>816</v>
      </c>
      <c r="K225" s="73" t="s">
        <v>569</v>
      </c>
      <c r="L225" s="72" t="s">
        <v>645</v>
      </c>
      <c r="M225" s="70" t="str">
        <f>+VLOOKUP(B225,Hoja1!$A$1:$E$698,5,0)</f>
        <v>Cerrado</v>
      </c>
      <c r="N225" s="70" t="b">
        <f t="shared" si="27"/>
        <v>1</v>
      </c>
      <c r="O225" s="1" t="s">
        <v>1895</v>
      </c>
      <c r="P225" s="1" t="s">
        <v>1896</v>
      </c>
    </row>
    <row r="226" spans="1:16" ht="14.25" customHeight="1" x14ac:dyDescent="0.25">
      <c r="A226" s="70">
        <v>225</v>
      </c>
      <c r="B226" s="71">
        <v>19638</v>
      </c>
      <c r="C226" s="72" t="s">
        <v>568</v>
      </c>
      <c r="D226" s="73">
        <v>43767</v>
      </c>
      <c r="E226" s="74" t="s">
        <v>559</v>
      </c>
      <c r="F226" s="73">
        <v>43768</v>
      </c>
      <c r="G226" s="72" t="s">
        <v>616</v>
      </c>
      <c r="H226" s="75">
        <f>+F226-D226</f>
        <v>1</v>
      </c>
      <c r="I226" s="75">
        <f>+NETWORKDAYS(D226,F226)</f>
        <v>2</v>
      </c>
      <c r="J226" s="74" t="s">
        <v>817</v>
      </c>
      <c r="K226" s="73" t="s">
        <v>569</v>
      </c>
      <c r="L226" s="72" t="s">
        <v>559</v>
      </c>
      <c r="M226" s="70" t="str">
        <f>+VLOOKUP(B226,Hoja1!$A$1:$E$698,5,0)</f>
        <v>Cerrado</v>
      </c>
      <c r="N226" s="70" t="b">
        <f t="shared" si="27"/>
        <v>1</v>
      </c>
      <c r="O226" s="1" t="s">
        <v>1895</v>
      </c>
      <c r="P226" s="1" t="s">
        <v>1896</v>
      </c>
    </row>
    <row r="227" spans="1:16" ht="14.25" customHeight="1" x14ac:dyDescent="0.25">
      <c r="A227" s="70">
        <v>226</v>
      </c>
      <c r="B227" s="71">
        <v>19639</v>
      </c>
      <c r="C227" s="72" t="s">
        <v>568</v>
      </c>
      <c r="D227" s="73">
        <v>43767</v>
      </c>
      <c r="E227" s="74" t="s">
        <v>559</v>
      </c>
      <c r="F227" s="73">
        <v>43768</v>
      </c>
      <c r="G227" s="72" t="s">
        <v>616</v>
      </c>
      <c r="H227" s="75">
        <f>+F227-D227</f>
        <v>1</v>
      </c>
      <c r="I227" s="75">
        <f>+NETWORKDAYS(D227,F227)</f>
        <v>2</v>
      </c>
      <c r="J227" s="74" t="s">
        <v>747</v>
      </c>
      <c r="K227" s="73" t="s">
        <v>569</v>
      </c>
      <c r="L227" s="72" t="s">
        <v>559</v>
      </c>
      <c r="M227" s="70" t="str">
        <f>+VLOOKUP(B227,Hoja1!$A$1:$E$698,5,0)</f>
        <v>Cerrado</v>
      </c>
      <c r="N227" s="70" t="b">
        <f t="shared" si="27"/>
        <v>1</v>
      </c>
      <c r="O227" s="1" t="s">
        <v>1895</v>
      </c>
      <c r="P227" s="1" t="s">
        <v>1896</v>
      </c>
    </row>
    <row r="228" spans="1:16" ht="14.25" customHeight="1" x14ac:dyDescent="0.25">
      <c r="A228" s="70">
        <v>227</v>
      </c>
      <c r="B228" s="71">
        <v>19640</v>
      </c>
      <c r="C228" s="72" t="s">
        <v>4</v>
      </c>
      <c r="D228" s="73">
        <v>43767</v>
      </c>
      <c r="E228" s="74" t="s">
        <v>559</v>
      </c>
      <c r="F228" s="73" t="s">
        <v>22</v>
      </c>
      <c r="G228" s="73" t="s">
        <v>22</v>
      </c>
      <c r="H228" s="73" t="s">
        <v>22</v>
      </c>
      <c r="I228" s="73" t="s">
        <v>22</v>
      </c>
      <c r="J228" s="74" t="s">
        <v>818</v>
      </c>
      <c r="K228" s="73" t="s">
        <v>571</v>
      </c>
      <c r="L228" s="72" t="s">
        <v>22</v>
      </c>
      <c r="M228" s="70" t="str">
        <f>+VLOOKUP(B228,Hoja1!$A$1:$E$698,5,0)</f>
        <v>Abierto</v>
      </c>
      <c r="N228" s="70" t="b">
        <f t="shared" si="27"/>
        <v>1</v>
      </c>
      <c r="O228" s="1" t="s">
        <v>1894</v>
      </c>
      <c r="P228" s="1" t="s">
        <v>22</v>
      </c>
    </row>
    <row r="229" spans="1:16" ht="14.25" customHeight="1" x14ac:dyDescent="0.25">
      <c r="A229" s="70">
        <v>228</v>
      </c>
      <c r="B229" s="71">
        <v>19641</v>
      </c>
      <c r="C229" s="72" t="s">
        <v>2</v>
      </c>
      <c r="D229" s="73">
        <v>43768</v>
      </c>
      <c r="E229" s="74" t="s">
        <v>559</v>
      </c>
      <c r="F229" s="73">
        <v>43776</v>
      </c>
      <c r="G229" s="72" t="s">
        <v>616</v>
      </c>
      <c r="H229" s="75">
        <f>+F229-D229</f>
        <v>8</v>
      </c>
      <c r="I229" s="75">
        <f>+NETWORKDAYS(D229,F229)</f>
        <v>7</v>
      </c>
      <c r="J229" s="74" t="s">
        <v>604</v>
      </c>
      <c r="K229" s="73" t="s">
        <v>569</v>
      </c>
      <c r="L229" s="72" t="s">
        <v>645</v>
      </c>
      <c r="M229" s="70" t="str">
        <f>+VLOOKUP(B229,Hoja1!$A$1:$E$698,5,0)</f>
        <v>Cerrado</v>
      </c>
      <c r="N229" s="70" t="b">
        <f t="shared" si="27"/>
        <v>1</v>
      </c>
      <c r="O229" s="1" t="s">
        <v>1895</v>
      </c>
      <c r="P229" s="1" t="s">
        <v>1896</v>
      </c>
    </row>
    <row r="230" spans="1:16" ht="14.25" customHeight="1" x14ac:dyDescent="0.25">
      <c r="A230" s="70">
        <v>229</v>
      </c>
      <c r="B230" s="71">
        <v>19642</v>
      </c>
      <c r="C230" s="72" t="s">
        <v>568</v>
      </c>
      <c r="D230" s="73">
        <v>43768</v>
      </c>
      <c r="E230" s="74" t="s">
        <v>559</v>
      </c>
      <c r="F230" s="73">
        <v>43768</v>
      </c>
      <c r="G230" s="72" t="s">
        <v>616</v>
      </c>
      <c r="H230" s="75">
        <f>+F230-D230</f>
        <v>0</v>
      </c>
      <c r="I230" s="75">
        <f>+NETWORKDAYS(D230,F230)</f>
        <v>1</v>
      </c>
      <c r="J230" s="74" t="s">
        <v>819</v>
      </c>
      <c r="K230" s="73" t="s">
        <v>569</v>
      </c>
      <c r="L230" s="72" t="s">
        <v>559</v>
      </c>
      <c r="M230" s="70" t="str">
        <f>+VLOOKUP(B230,Hoja1!$A$1:$E$698,5,0)</f>
        <v>Cerrado</v>
      </c>
      <c r="N230" s="70" t="b">
        <f t="shared" si="27"/>
        <v>1</v>
      </c>
      <c r="O230" s="1" t="s">
        <v>1895</v>
      </c>
      <c r="P230" s="1" t="s">
        <v>1896</v>
      </c>
    </row>
    <row r="231" spans="1:16" ht="14.25" customHeight="1" x14ac:dyDescent="0.25">
      <c r="A231" s="70">
        <v>230</v>
      </c>
      <c r="B231" s="71">
        <v>19643</v>
      </c>
      <c r="C231" s="72" t="s">
        <v>4</v>
      </c>
      <c r="D231" s="73">
        <v>43768</v>
      </c>
      <c r="E231" s="74" t="s">
        <v>559</v>
      </c>
      <c r="F231" s="73" t="s">
        <v>22</v>
      </c>
      <c r="G231" s="73" t="s">
        <v>22</v>
      </c>
      <c r="H231" s="73" t="s">
        <v>22</v>
      </c>
      <c r="I231" s="73" t="s">
        <v>22</v>
      </c>
      <c r="J231" s="74" t="s">
        <v>820</v>
      </c>
      <c r="K231" s="73" t="s">
        <v>571</v>
      </c>
      <c r="L231" s="72" t="s">
        <v>22</v>
      </c>
      <c r="M231" s="70" t="str">
        <f>+VLOOKUP(B231,Hoja1!$A$1:$E$698,5,0)</f>
        <v>Abierto</v>
      </c>
      <c r="N231" s="70" t="b">
        <f t="shared" si="27"/>
        <v>1</v>
      </c>
      <c r="O231" s="1" t="s">
        <v>1894</v>
      </c>
      <c r="P231" s="1" t="s">
        <v>22</v>
      </c>
    </row>
    <row r="232" spans="1:16" ht="14.25" customHeight="1" x14ac:dyDescent="0.25">
      <c r="A232" s="70">
        <v>231</v>
      </c>
      <c r="B232" s="71">
        <v>19644</v>
      </c>
      <c r="C232" s="72" t="s">
        <v>568</v>
      </c>
      <c r="D232" s="73">
        <v>43768</v>
      </c>
      <c r="E232" s="74" t="s">
        <v>559</v>
      </c>
      <c r="F232" s="73">
        <v>43768</v>
      </c>
      <c r="G232" s="72" t="s">
        <v>616</v>
      </c>
      <c r="H232" s="75">
        <f>+F232-D232</f>
        <v>0</v>
      </c>
      <c r="I232" s="75">
        <f>+NETWORKDAYS(D232,F232)</f>
        <v>1</v>
      </c>
      <c r="J232" s="74" t="s">
        <v>821</v>
      </c>
      <c r="K232" s="73" t="s">
        <v>569</v>
      </c>
      <c r="L232" s="72" t="s">
        <v>559</v>
      </c>
      <c r="M232" s="70" t="str">
        <f>+VLOOKUP(B232,Hoja1!$A$1:$E$698,5,0)</f>
        <v>Cerrado</v>
      </c>
      <c r="N232" s="70" t="b">
        <f t="shared" si="27"/>
        <v>1</v>
      </c>
      <c r="O232" s="1" t="s">
        <v>1895</v>
      </c>
      <c r="P232" s="1" t="s">
        <v>1896</v>
      </c>
    </row>
    <row r="233" spans="1:16" ht="14.25" customHeight="1" x14ac:dyDescent="0.25">
      <c r="A233" s="70">
        <v>232</v>
      </c>
      <c r="B233" s="71">
        <v>19645</v>
      </c>
      <c r="C233" s="72" t="s">
        <v>568</v>
      </c>
      <c r="D233" s="73">
        <v>43768</v>
      </c>
      <c r="E233" s="74" t="s">
        <v>559</v>
      </c>
      <c r="F233" s="73">
        <v>43768</v>
      </c>
      <c r="G233" s="72" t="s">
        <v>616</v>
      </c>
      <c r="H233" s="75">
        <f>+F233-D233</f>
        <v>0</v>
      </c>
      <c r="I233" s="75">
        <f>+NETWORKDAYS(D233,F233)</f>
        <v>1</v>
      </c>
      <c r="J233" s="74" t="s">
        <v>822</v>
      </c>
      <c r="K233" s="73" t="s">
        <v>569</v>
      </c>
      <c r="L233" s="72" t="s">
        <v>559</v>
      </c>
      <c r="M233" s="70" t="str">
        <f>+VLOOKUP(B233,Hoja1!$A$1:$E$698,5,0)</f>
        <v>Cerrado</v>
      </c>
      <c r="N233" s="70" t="b">
        <f t="shared" si="27"/>
        <v>1</v>
      </c>
      <c r="O233" s="1" t="s">
        <v>1895</v>
      </c>
      <c r="P233" s="1" t="s">
        <v>1896</v>
      </c>
    </row>
    <row r="234" spans="1:16" ht="14.25" customHeight="1" x14ac:dyDescent="0.25">
      <c r="A234" s="70">
        <v>233</v>
      </c>
      <c r="B234" s="71">
        <v>19646</v>
      </c>
      <c r="C234" s="72" t="s">
        <v>2</v>
      </c>
      <c r="D234" s="73">
        <v>43768</v>
      </c>
      <c r="E234" s="74" t="s">
        <v>559</v>
      </c>
      <c r="F234" s="73">
        <v>43776</v>
      </c>
      <c r="G234" s="72" t="s">
        <v>616</v>
      </c>
      <c r="H234" s="75">
        <f>+F234-D234</f>
        <v>8</v>
      </c>
      <c r="I234" s="75">
        <f>+NETWORKDAYS(D234,F234)</f>
        <v>7</v>
      </c>
      <c r="J234" s="74" t="s">
        <v>823</v>
      </c>
      <c r="K234" s="73" t="s">
        <v>569</v>
      </c>
      <c r="L234" s="72" t="s">
        <v>645</v>
      </c>
      <c r="M234" s="70" t="str">
        <f>+VLOOKUP(B234,Hoja1!$A$1:$E$698,5,0)</f>
        <v>Cerrado</v>
      </c>
      <c r="N234" s="70" t="b">
        <f t="shared" si="27"/>
        <v>1</v>
      </c>
      <c r="O234" s="1" t="s">
        <v>1895</v>
      </c>
      <c r="P234" s="1" t="s">
        <v>1896</v>
      </c>
    </row>
    <row r="235" spans="1:16" ht="14.25" customHeight="1" x14ac:dyDescent="0.25">
      <c r="A235" s="70">
        <v>234</v>
      </c>
      <c r="B235" s="71">
        <v>19647</v>
      </c>
      <c r="C235" s="72" t="s">
        <v>4</v>
      </c>
      <c r="D235" s="73">
        <v>43768</v>
      </c>
      <c r="E235" s="74" t="s">
        <v>559</v>
      </c>
      <c r="F235" s="73">
        <v>43788</v>
      </c>
      <c r="G235" s="72" t="s">
        <v>616</v>
      </c>
      <c r="H235" s="75">
        <f>+F235-D235</f>
        <v>20</v>
      </c>
      <c r="I235" s="75">
        <f>+NETWORKDAYS(D235,F235)</f>
        <v>15</v>
      </c>
      <c r="J235" s="74" t="s">
        <v>824</v>
      </c>
      <c r="K235" s="73" t="s">
        <v>569</v>
      </c>
      <c r="L235" s="72" t="s">
        <v>645</v>
      </c>
      <c r="M235" s="70" t="str">
        <f>+VLOOKUP(B235,Hoja1!$A$1:$E$698,5,0)</f>
        <v>Cerrado</v>
      </c>
      <c r="N235" s="70" t="b">
        <f t="shared" si="27"/>
        <v>1</v>
      </c>
      <c r="O235" s="1" t="s">
        <v>1895</v>
      </c>
      <c r="P235" s="1" t="s">
        <v>1896</v>
      </c>
    </row>
    <row r="236" spans="1:16" ht="14.25" customHeight="1" x14ac:dyDescent="0.25">
      <c r="A236" s="70">
        <v>235</v>
      </c>
      <c r="B236" s="71">
        <v>19648</v>
      </c>
      <c r="C236" s="72" t="s">
        <v>568</v>
      </c>
      <c r="D236" s="73">
        <v>43768</v>
      </c>
      <c r="E236" s="74" t="s">
        <v>559</v>
      </c>
      <c r="F236" s="73">
        <v>43768</v>
      </c>
      <c r="G236" s="72" t="s">
        <v>616</v>
      </c>
      <c r="H236" s="75">
        <f>+F236-D236</f>
        <v>0</v>
      </c>
      <c r="I236" s="75">
        <f>+NETWORKDAYS(D236,F236)</f>
        <v>1</v>
      </c>
      <c r="J236" s="74" t="s">
        <v>825</v>
      </c>
      <c r="K236" s="73" t="s">
        <v>569</v>
      </c>
      <c r="L236" s="72" t="s">
        <v>559</v>
      </c>
      <c r="M236" s="70" t="str">
        <f>+VLOOKUP(B236,Hoja1!$A$1:$E$698,5,0)</f>
        <v>Cerrado</v>
      </c>
      <c r="N236" s="70" t="b">
        <f t="shared" si="27"/>
        <v>1</v>
      </c>
      <c r="O236" s="1" t="s">
        <v>1895</v>
      </c>
      <c r="P236" s="1" t="s">
        <v>1896</v>
      </c>
    </row>
    <row r="237" spans="1:16" ht="14.25" customHeight="1" x14ac:dyDescent="0.25">
      <c r="A237" s="70">
        <v>236</v>
      </c>
      <c r="B237" s="71">
        <v>19649</v>
      </c>
      <c r="C237" s="72" t="s">
        <v>4</v>
      </c>
      <c r="D237" s="73">
        <v>43768</v>
      </c>
      <c r="E237" s="74" t="s">
        <v>559</v>
      </c>
      <c r="F237" s="73" t="s">
        <v>22</v>
      </c>
      <c r="G237" s="73" t="s">
        <v>22</v>
      </c>
      <c r="H237" s="73" t="s">
        <v>22</v>
      </c>
      <c r="I237" s="73" t="s">
        <v>22</v>
      </c>
      <c r="J237" s="74" t="s">
        <v>826</v>
      </c>
      <c r="K237" s="73" t="s">
        <v>571</v>
      </c>
      <c r="L237" s="72" t="s">
        <v>22</v>
      </c>
      <c r="M237" s="70" t="str">
        <f>+VLOOKUP(B237,Hoja1!$A$1:$E$698,5,0)</f>
        <v>Abierto</v>
      </c>
      <c r="N237" s="70" t="b">
        <f t="shared" si="27"/>
        <v>1</v>
      </c>
      <c r="O237" s="1" t="s">
        <v>1894</v>
      </c>
      <c r="P237" s="1" t="s">
        <v>22</v>
      </c>
    </row>
    <row r="238" spans="1:16" ht="14.25" customHeight="1" x14ac:dyDescent="0.25">
      <c r="A238" s="70">
        <v>237</v>
      </c>
      <c r="B238" s="71">
        <v>19650</v>
      </c>
      <c r="C238" s="72" t="s">
        <v>568</v>
      </c>
      <c r="D238" s="73">
        <v>43768</v>
      </c>
      <c r="E238" s="74" t="s">
        <v>559</v>
      </c>
      <c r="F238" s="73">
        <v>43768</v>
      </c>
      <c r="G238" s="72" t="s">
        <v>616</v>
      </c>
      <c r="H238" s="75">
        <f>+F238-D238</f>
        <v>0</v>
      </c>
      <c r="I238" s="75">
        <f>+NETWORKDAYS(D238,F238)</f>
        <v>1</v>
      </c>
      <c r="J238" s="74" t="s">
        <v>827</v>
      </c>
      <c r="K238" s="73" t="s">
        <v>569</v>
      </c>
      <c r="L238" s="72" t="s">
        <v>559</v>
      </c>
      <c r="M238" s="70" t="str">
        <f>+VLOOKUP(B238,Hoja1!$A$1:$E$698,5,0)</f>
        <v>Cerrado</v>
      </c>
      <c r="N238" s="70" t="b">
        <f t="shared" si="27"/>
        <v>1</v>
      </c>
      <c r="O238" s="1" t="s">
        <v>1895</v>
      </c>
      <c r="P238" s="1" t="s">
        <v>1896</v>
      </c>
    </row>
    <row r="239" spans="1:16" ht="14.25" customHeight="1" x14ac:dyDescent="0.25">
      <c r="A239" s="70">
        <v>238</v>
      </c>
      <c r="B239" s="71">
        <v>19651</v>
      </c>
      <c r="C239" s="72" t="s">
        <v>4</v>
      </c>
      <c r="D239" s="73">
        <v>43768</v>
      </c>
      <c r="E239" s="74" t="s">
        <v>559</v>
      </c>
      <c r="F239" s="73">
        <v>43788</v>
      </c>
      <c r="G239" s="72" t="s">
        <v>616</v>
      </c>
      <c r="H239" s="75">
        <f>+F239-D239</f>
        <v>20</v>
      </c>
      <c r="I239" s="75">
        <f>+NETWORKDAYS(D239,F239)</f>
        <v>15</v>
      </c>
      <c r="J239" s="74" t="s">
        <v>828</v>
      </c>
      <c r="K239" s="73" t="s">
        <v>569</v>
      </c>
      <c r="L239" s="72" t="s">
        <v>645</v>
      </c>
      <c r="M239" s="70" t="str">
        <f>+VLOOKUP(B239,Hoja1!$A$1:$E$698,5,0)</f>
        <v>Cerrado</v>
      </c>
      <c r="N239" s="70" t="b">
        <f t="shared" si="27"/>
        <v>1</v>
      </c>
      <c r="O239" s="1" t="s">
        <v>1895</v>
      </c>
      <c r="P239" s="1" t="s">
        <v>1896</v>
      </c>
    </row>
    <row r="240" spans="1:16" ht="14.25" customHeight="1" x14ac:dyDescent="0.25">
      <c r="A240" s="70">
        <v>239</v>
      </c>
      <c r="B240" s="71">
        <v>19652</v>
      </c>
      <c r="C240" s="72" t="s">
        <v>568</v>
      </c>
      <c r="D240" s="73">
        <v>43769</v>
      </c>
      <c r="E240" s="74" t="s">
        <v>559</v>
      </c>
      <c r="F240" s="73">
        <v>43774</v>
      </c>
      <c r="G240" s="72" t="s">
        <v>616</v>
      </c>
      <c r="H240" s="75">
        <f>+F240-D240</f>
        <v>5</v>
      </c>
      <c r="I240" s="75">
        <f>+NETWORKDAYS(D240,F240)</f>
        <v>4</v>
      </c>
      <c r="J240" s="74" t="s">
        <v>761</v>
      </c>
      <c r="K240" s="73" t="s">
        <v>569</v>
      </c>
      <c r="L240" s="72" t="s">
        <v>645</v>
      </c>
      <c r="M240" s="70" t="str">
        <f>+VLOOKUP(B240,Hoja1!$A$1:$E$698,5,0)</f>
        <v>Cerrado</v>
      </c>
      <c r="N240" s="70" t="b">
        <f t="shared" si="27"/>
        <v>1</v>
      </c>
      <c r="O240" s="1" t="s">
        <v>1895</v>
      </c>
      <c r="P240" s="1" t="s">
        <v>1896</v>
      </c>
    </row>
    <row r="241" spans="1:16" ht="14.25" customHeight="1" x14ac:dyDescent="0.25">
      <c r="A241" s="70">
        <v>240</v>
      </c>
      <c r="B241" s="71">
        <v>19653</v>
      </c>
      <c r="C241" s="72" t="s">
        <v>568</v>
      </c>
      <c r="D241" s="73">
        <v>43769</v>
      </c>
      <c r="E241" s="74" t="s">
        <v>559</v>
      </c>
      <c r="F241" s="73">
        <v>43774</v>
      </c>
      <c r="G241" s="72" t="s">
        <v>616</v>
      </c>
      <c r="H241" s="75">
        <f>+F241-D241</f>
        <v>5</v>
      </c>
      <c r="I241" s="75">
        <f>+NETWORKDAYS(D241,F241)</f>
        <v>4</v>
      </c>
      <c r="J241" s="74" t="s">
        <v>829</v>
      </c>
      <c r="K241" s="73" t="s">
        <v>569</v>
      </c>
      <c r="L241" s="72" t="s">
        <v>645</v>
      </c>
      <c r="M241" s="70" t="str">
        <f>+VLOOKUP(B241,Hoja1!$A$1:$E$698,5,0)</f>
        <v>Cerrado</v>
      </c>
      <c r="N241" s="70" t="b">
        <f t="shared" si="27"/>
        <v>1</v>
      </c>
      <c r="O241" s="1" t="s">
        <v>1895</v>
      </c>
      <c r="P241" s="1" t="s">
        <v>1896</v>
      </c>
    </row>
    <row r="242" spans="1:16" ht="14.25" customHeight="1" x14ac:dyDescent="0.25">
      <c r="A242" s="70">
        <v>241</v>
      </c>
      <c r="B242" s="71">
        <v>19654</v>
      </c>
      <c r="C242" s="72" t="s">
        <v>2</v>
      </c>
      <c r="D242" s="73">
        <v>43769</v>
      </c>
      <c r="E242" s="74" t="s">
        <v>559</v>
      </c>
      <c r="F242" s="73">
        <v>43788</v>
      </c>
      <c r="G242" s="72" t="s">
        <v>616</v>
      </c>
      <c r="H242" s="75">
        <f>+F242-D242</f>
        <v>19</v>
      </c>
      <c r="I242" s="75">
        <f>+NETWORKDAYS(D242,F242)</f>
        <v>14</v>
      </c>
      <c r="J242" s="74" t="s">
        <v>830</v>
      </c>
      <c r="K242" s="73" t="s">
        <v>569</v>
      </c>
      <c r="L242" s="72" t="s">
        <v>645</v>
      </c>
      <c r="M242" s="70" t="str">
        <f>+VLOOKUP(B242,Hoja1!$A$1:$E$698,5,0)</f>
        <v>Cerrado</v>
      </c>
      <c r="N242" s="70" t="b">
        <f t="shared" si="27"/>
        <v>1</v>
      </c>
      <c r="O242" s="1" t="s">
        <v>1895</v>
      </c>
      <c r="P242" s="1" t="s">
        <v>1896</v>
      </c>
    </row>
    <row r="243" spans="1:16" ht="14.25" customHeight="1" x14ac:dyDescent="0.25">
      <c r="A243" s="70">
        <v>242</v>
      </c>
      <c r="B243" s="71">
        <v>19655</v>
      </c>
      <c r="C243" s="72" t="s">
        <v>4</v>
      </c>
      <c r="D243" s="73">
        <v>43769</v>
      </c>
      <c r="E243" s="74" t="s">
        <v>559</v>
      </c>
      <c r="F243" s="73">
        <v>43880</v>
      </c>
      <c r="G243" s="73" t="s">
        <v>1892</v>
      </c>
      <c r="H243" s="73" t="s">
        <v>1893</v>
      </c>
      <c r="I243" s="73" t="s">
        <v>1893</v>
      </c>
      <c r="J243" s="74" t="s">
        <v>831</v>
      </c>
      <c r="K243" s="73" t="s">
        <v>569</v>
      </c>
      <c r="L243" s="73" t="s">
        <v>1892</v>
      </c>
      <c r="M243" s="70" t="str">
        <f>+VLOOKUP(B243,Hoja1!$A$1:$E$698,5,0)</f>
        <v>Cerrado</v>
      </c>
      <c r="N243" s="70" t="b">
        <f t="shared" si="27"/>
        <v>1</v>
      </c>
      <c r="O243" s="1" t="s">
        <v>1895</v>
      </c>
      <c r="P243" s="1" t="s">
        <v>1896</v>
      </c>
    </row>
    <row r="244" spans="1:16" ht="14.25" customHeight="1" x14ac:dyDescent="0.25">
      <c r="A244" s="70">
        <v>243</v>
      </c>
      <c r="B244" s="71">
        <v>19656</v>
      </c>
      <c r="C244" s="72" t="s">
        <v>2</v>
      </c>
      <c r="D244" s="73">
        <v>43769</v>
      </c>
      <c r="E244" s="74" t="s">
        <v>559</v>
      </c>
      <c r="F244" s="73" t="s">
        <v>22</v>
      </c>
      <c r="G244" s="73" t="s">
        <v>22</v>
      </c>
      <c r="H244" s="73" t="s">
        <v>22</v>
      </c>
      <c r="I244" s="73" t="s">
        <v>22</v>
      </c>
      <c r="J244" s="74" t="s">
        <v>832</v>
      </c>
      <c r="K244" s="73" t="s">
        <v>571</v>
      </c>
      <c r="L244" s="72" t="s">
        <v>22</v>
      </c>
      <c r="M244" s="70" t="str">
        <f>+VLOOKUP(B244,Hoja1!$A$1:$E$698,5,0)</f>
        <v>Abierto</v>
      </c>
      <c r="N244" s="70" t="b">
        <f t="shared" si="27"/>
        <v>1</v>
      </c>
      <c r="O244" s="1" t="s">
        <v>1894</v>
      </c>
      <c r="P244" s="1" t="s">
        <v>22</v>
      </c>
    </row>
    <row r="245" spans="1:16" ht="14.25" customHeight="1" x14ac:dyDescent="0.25">
      <c r="A245" s="70">
        <v>244</v>
      </c>
      <c r="B245" s="71">
        <v>19657</v>
      </c>
      <c r="C245" s="72" t="s">
        <v>568</v>
      </c>
      <c r="D245" s="73">
        <v>43769</v>
      </c>
      <c r="E245" s="74" t="s">
        <v>559</v>
      </c>
      <c r="F245" s="73">
        <v>43774</v>
      </c>
      <c r="G245" s="72" t="s">
        <v>616</v>
      </c>
      <c r="H245" s="75">
        <f>+F245-D245</f>
        <v>5</v>
      </c>
      <c r="I245" s="75">
        <f>+NETWORKDAYS(D245,F245)</f>
        <v>4</v>
      </c>
      <c r="J245" s="74" t="s">
        <v>833</v>
      </c>
      <c r="K245" s="73" t="s">
        <v>569</v>
      </c>
      <c r="L245" s="72" t="s">
        <v>645</v>
      </c>
      <c r="M245" s="70" t="str">
        <f>+VLOOKUP(B245,Hoja1!$A$1:$E$698,5,0)</f>
        <v>Cerrado</v>
      </c>
      <c r="N245" s="70" t="b">
        <f t="shared" si="27"/>
        <v>1</v>
      </c>
      <c r="O245" s="1" t="s">
        <v>1895</v>
      </c>
      <c r="P245" s="1" t="s">
        <v>1896</v>
      </c>
    </row>
    <row r="246" spans="1:16" ht="14.25" customHeight="1" x14ac:dyDescent="0.25">
      <c r="A246" s="70">
        <v>245</v>
      </c>
      <c r="B246" s="71">
        <v>19658</v>
      </c>
      <c r="C246" s="72" t="s">
        <v>568</v>
      </c>
      <c r="D246" s="73">
        <v>43769</v>
      </c>
      <c r="E246" s="74" t="s">
        <v>559</v>
      </c>
      <c r="F246" s="73">
        <v>43774</v>
      </c>
      <c r="G246" s="72" t="s">
        <v>616</v>
      </c>
      <c r="H246" s="75">
        <f>+F246-D246</f>
        <v>5</v>
      </c>
      <c r="I246" s="75">
        <f>+NETWORKDAYS(D246,F246)</f>
        <v>4</v>
      </c>
      <c r="J246" s="74" t="s">
        <v>706</v>
      </c>
      <c r="K246" s="73" t="s">
        <v>569</v>
      </c>
      <c r="L246" s="72" t="s">
        <v>645</v>
      </c>
      <c r="M246" s="70" t="str">
        <f>+VLOOKUP(B246,Hoja1!$A$1:$E$698,5,0)</f>
        <v>Cerrado</v>
      </c>
      <c r="N246" s="70" t="b">
        <f t="shared" si="27"/>
        <v>1</v>
      </c>
      <c r="O246" s="1" t="s">
        <v>1895</v>
      </c>
      <c r="P246" s="1" t="s">
        <v>1896</v>
      </c>
    </row>
    <row r="247" spans="1:16" ht="14.25" customHeight="1" x14ac:dyDescent="0.25">
      <c r="A247" s="70">
        <v>246</v>
      </c>
      <c r="B247" s="71">
        <v>19659</v>
      </c>
      <c r="C247" s="72" t="s">
        <v>4</v>
      </c>
      <c r="D247" s="73">
        <v>43769</v>
      </c>
      <c r="E247" s="74" t="s">
        <v>559</v>
      </c>
      <c r="F247" s="73" t="s">
        <v>22</v>
      </c>
      <c r="G247" s="73" t="s">
        <v>22</v>
      </c>
      <c r="H247" s="73" t="s">
        <v>22</v>
      </c>
      <c r="I247" s="73" t="s">
        <v>22</v>
      </c>
      <c r="J247" s="74" t="s">
        <v>834</v>
      </c>
      <c r="K247" s="73" t="s">
        <v>571</v>
      </c>
      <c r="L247" s="72" t="s">
        <v>22</v>
      </c>
      <c r="M247" s="70" t="str">
        <f>+VLOOKUP(B247,Hoja1!$A$1:$E$698,5,0)</f>
        <v>Abierto</v>
      </c>
      <c r="N247" s="70" t="b">
        <f t="shared" si="27"/>
        <v>1</v>
      </c>
      <c r="O247" s="1" t="s">
        <v>1894</v>
      </c>
      <c r="P247" s="1" t="s">
        <v>22</v>
      </c>
    </row>
    <row r="248" spans="1:16" ht="14.25" customHeight="1" x14ac:dyDescent="0.25">
      <c r="A248" s="70">
        <v>247</v>
      </c>
      <c r="B248" s="71">
        <v>19660</v>
      </c>
      <c r="C248" s="72" t="s">
        <v>2</v>
      </c>
      <c r="D248" s="73">
        <v>43769</v>
      </c>
      <c r="E248" s="74" t="s">
        <v>559</v>
      </c>
      <c r="F248" s="73" t="s">
        <v>22</v>
      </c>
      <c r="G248" s="73" t="s">
        <v>22</v>
      </c>
      <c r="H248" s="73" t="s">
        <v>22</v>
      </c>
      <c r="I248" s="73" t="s">
        <v>22</v>
      </c>
      <c r="J248" s="74" t="s">
        <v>835</v>
      </c>
      <c r="K248" s="73" t="s">
        <v>571</v>
      </c>
      <c r="L248" s="72" t="s">
        <v>22</v>
      </c>
      <c r="M248" s="70" t="str">
        <f>+VLOOKUP(B248,Hoja1!$A$1:$E$698,5,0)</f>
        <v>Abierto</v>
      </c>
      <c r="N248" s="70" t="b">
        <f t="shared" si="27"/>
        <v>1</v>
      </c>
      <c r="O248" s="1" t="s">
        <v>1894</v>
      </c>
      <c r="P248" s="1" t="s">
        <v>22</v>
      </c>
    </row>
    <row r="249" spans="1:16" ht="14.25" customHeight="1" x14ac:dyDescent="0.25">
      <c r="A249" s="70">
        <v>248</v>
      </c>
      <c r="B249" s="71">
        <v>19661</v>
      </c>
      <c r="C249" s="72" t="s">
        <v>568</v>
      </c>
      <c r="D249" s="73">
        <v>43769</v>
      </c>
      <c r="E249" s="74" t="s">
        <v>559</v>
      </c>
      <c r="F249" s="73">
        <v>43774</v>
      </c>
      <c r="G249" s="72" t="s">
        <v>616</v>
      </c>
      <c r="H249" s="75">
        <f>+F249-D249</f>
        <v>5</v>
      </c>
      <c r="I249" s="75">
        <f>+NETWORKDAYS(D249,F249)</f>
        <v>4</v>
      </c>
      <c r="J249" s="74" t="s">
        <v>836</v>
      </c>
      <c r="K249" s="73" t="s">
        <v>569</v>
      </c>
      <c r="L249" s="72" t="s">
        <v>645</v>
      </c>
      <c r="M249" s="70" t="str">
        <f>+VLOOKUP(B249,Hoja1!$A$1:$E$698,5,0)</f>
        <v>Cerrado</v>
      </c>
      <c r="N249" s="70" t="b">
        <f t="shared" si="27"/>
        <v>1</v>
      </c>
      <c r="O249" s="1" t="s">
        <v>1895</v>
      </c>
      <c r="P249" s="1" t="s">
        <v>1896</v>
      </c>
    </row>
    <row r="250" spans="1:16" ht="14.25" customHeight="1" x14ac:dyDescent="0.25">
      <c r="A250" s="70">
        <v>249</v>
      </c>
      <c r="B250" s="71">
        <v>19662</v>
      </c>
      <c r="C250" s="72" t="s">
        <v>568</v>
      </c>
      <c r="D250" s="73">
        <v>43769</v>
      </c>
      <c r="E250" s="74" t="s">
        <v>559</v>
      </c>
      <c r="F250" s="73">
        <v>43774</v>
      </c>
      <c r="G250" s="72" t="s">
        <v>616</v>
      </c>
      <c r="H250" s="75">
        <f>+F250-D250</f>
        <v>5</v>
      </c>
      <c r="I250" s="75">
        <f>+NETWORKDAYS(D250,F250)</f>
        <v>4</v>
      </c>
      <c r="J250" s="74" t="s">
        <v>837</v>
      </c>
      <c r="K250" s="73" t="s">
        <v>569</v>
      </c>
      <c r="L250" s="72" t="s">
        <v>645</v>
      </c>
      <c r="M250" s="70" t="str">
        <f>+VLOOKUP(B250,Hoja1!$A$1:$E$698,5,0)</f>
        <v>Cerrado</v>
      </c>
      <c r="N250" s="70" t="b">
        <f t="shared" si="27"/>
        <v>1</v>
      </c>
      <c r="O250" s="1" t="s">
        <v>1895</v>
      </c>
      <c r="P250" s="1" t="s">
        <v>1896</v>
      </c>
    </row>
    <row r="251" spans="1:16" ht="14.25" customHeight="1" x14ac:dyDescent="0.25">
      <c r="A251" s="70">
        <v>250</v>
      </c>
      <c r="B251" s="71">
        <v>19663</v>
      </c>
      <c r="C251" s="72" t="s">
        <v>568</v>
      </c>
      <c r="D251" s="73">
        <v>43770</v>
      </c>
      <c r="E251" s="74" t="s">
        <v>645</v>
      </c>
      <c r="F251" s="73">
        <v>43774</v>
      </c>
      <c r="G251" s="72" t="s">
        <v>616</v>
      </c>
      <c r="H251" s="75">
        <f>+F251-D251</f>
        <v>4</v>
      </c>
      <c r="I251" s="75">
        <f>+NETWORKDAYS(D251,F251)</f>
        <v>3</v>
      </c>
      <c r="J251" s="74" t="s">
        <v>784</v>
      </c>
      <c r="K251" s="73" t="s">
        <v>569</v>
      </c>
      <c r="L251" s="72" t="s">
        <v>645</v>
      </c>
      <c r="M251" s="70" t="str">
        <f>+VLOOKUP(B251,Hoja1!$A$1:$E$698,5,0)</f>
        <v>Cerrado</v>
      </c>
      <c r="N251" s="70" t="b">
        <f t="shared" si="27"/>
        <v>1</v>
      </c>
      <c r="O251" s="1" t="s">
        <v>1895</v>
      </c>
      <c r="P251" s="1" t="s">
        <v>1896</v>
      </c>
    </row>
    <row r="252" spans="1:16" ht="14.25" customHeight="1" x14ac:dyDescent="0.25">
      <c r="A252" s="70">
        <v>251</v>
      </c>
      <c r="B252" s="71">
        <v>19664</v>
      </c>
      <c r="C252" s="72" t="s">
        <v>4</v>
      </c>
      <c r="D252" s="73">
        <v>43770</v>
      </c>
      <c r="E252" s="74" t="s">
        <v>645</v>
      </c>
      <c r="F252" s="73" t="s">
        <v>22</v>
      </c>
      <c r="G252" s="73" t="s">
        <v>22</v>
      </c>
      <c r="H252" s="73" t="s">
        <v>22</v>
      </c>
      <c r="I252" s="73" t="s">
        <v>22</v>
      </c>
      <c r="J252" s="74" t="s">
        <v>721</v>
      </c>
      <c r="K252" s="73" t="s">
        <v>571</v>
      </c>
      <c r="L252" s="72" t="s">
        <v>22</v>
      </c>
      <c r="M252" s="70" t="str">
        <f>+VLOOKUP(B252,Hoja1!$A$1:$E$698,5,0)</f>
        <v>Abierto</v>
      </c>
      <c r="N252" s="70" t="b">
        <f t="shared" si="27"/>
        <v>1</v>
      </c>
      <c r="O252" s="1" t="s">
        <v>1894</v>
      </c>
      <c r="P252" s="1" t="s">
        <v>22</v>
      </c>
    </row>
    <row r="253" spans="1:16" ht="14.25" customHeight="1" x14ac:dyDescent="0.25">
      <c r="A253" s="70">
        <v>252</v>
      </c>
      <c r="B253" s="71">
        <v>19665</v>
      </c>
      <c r="C253" s="72" t="s">
        <v>4</v>
      </c>
      <c r="D253" s="73">
        <v>43770</v>
      </c>
      <c r="E253" s="74" t="s">
        <v>645</v>
      </c>
      <c r="F253" s="73" t="s">
        <v>22</v>
      </c>
      <c r="G253" s="73" t="s">
        <v>22</v>
      </c>
      <c r="H253" s="73" t="s">
        <v>22</v>
      </c>
      <c r="I253" s="73" t="s">
        <v>22</v>
      </c>
      <c r="J253" s="74" t="s">
        <v>838</v>
      </c>
      <c r="K253" s="73" t="s">
        <v>571</v>
      </c>
      <c r="L253" s="72" t="s">
        <v>22</v>
      </c>
      <c r="M253" s="70" t="str">
        <f>+VLOOKUP(B253,Hoja1!$A$1:$E$698,5,0)</f>
        <v>Abierto</v>
      </c>
      <c r="N253" s="70" t="b">
        <f t="shared" si="27"/>
        <v>1</v>
      </c>
      <c r="O253" s="1" t="s">
        <v>1894</v>
      </c>
      <c r="P253" s="1" t="s">
        <v>22</v>
      </c>
    </row>
    <row r="254" spans="1:16" ht="14.25" customHeight="1" x14ac:dyDescent="0.25">
      <c r="A254" s="70">
        <v>253</v>
      </c>
      <c r="B254" s="71">
        <v>19666</v>
      </c>
      <c r="C254" s="72" t="s">
        <v>568</v>
      </c>
      <c r="D254" s="73">
        <v>43770</v>
      </c>
      <c r="E254" s="74" t="s">
        <v>645</v>
      </c>
      <c r="F254" s="73">
        <v>43774</v>
      </c>
      <c r="G254" s="72" t="s">
        <v>616</v>
      </c>
      <c r="H254" s="75">
        <f>+F254-D254</f>
        <v>4</v>
      </c>
      <c r="I254" s="75">
        <f>+NETWORKDAYS(D254,F254)</f>
        <v>3</v>
      </c>
      <c r="J254" s="74" t="s">
        <v>839</v>
      </c>
      <c r="K254" s="73" t="s">
        <v>569</v>
      </c>
      <c r="L254" s="72" t="s">
        <v>645</v>
      </c>
      <c r="M254" s="70" t="str">
        <f>+VLOOKUP(B254,Hoja1!$A$1:$E$698,5,0)</f>
        <v>Cerrado</v>
      </c>
      <c r="N254" s="70" t="b">
        <f t="shared" si="27"/>
        <v>1</v>
      </c>
      <c r="O254" s="1" t="s">
        <v>1895</v>
      </c>
      <c r="P254" s="1" t="s">
        <v>1896</v>
      </c>
    </row>
    <row r="255" spans="1:16" ht="14.25" customHeight="1" x14ac:dyDescent="0.25">
      <c r="A255" s="70">
        <v>254</v>
      </c>
      <c r="B255" s="71">
        <v>19667</v>
      </c>
      <c r="C255" s="72" t="s">
        <v>4</v>
      </c>
      <c r="D255" s="73">
        <v>43770</v>
      </c>
      <c r="E255" s="74" t="s">
        <v>645</v>
      </c>
      <c r="F255" s="73">
        <v>43788</v>
      </c>
      <c r="G255" s="72" t="s">
        <v>616</v>
      </c>
      <c r="H255" s="75">
        <f>+F255-D255</f>
        <v>18</v>
      </c>
      <c r="I255" s="75">
        <f>+NETWORKDAYS(D255,F255)</f>
        <v>13</v>
      </c>
      <c r="J255" s="74" t="s">
        <v>840</v>
      </c>
      <c r="K255" s="73" t="s">
        <v>569</v>
      </c>
      <c r="L255" s="72" t="s">
        <v>645</v>
      </c>
      <c r="M255" s="70" t="str">
        <f>+VLOOKUP(B255,Hoja1!$A$1:$E$698,5,0)</f>
        <v>Cerrado</v>
      </c>
      <c r="N255" s="70" t="b">
        <f t="shared" si="27"/>
        <v>1</v>
      </c>
      <c r="O255" s="1" t="s">
        <v>1895</v>
      </c>
      <c r="P255" s="1" t="s">
        <v>1896</v>
      </c>
    </row>
    <row r="256" spans="1:16" ht="14.25" customHeight="1" x14ac:dyDescent="0.25">
      <c r="A256" s="70">
        <v>255</v>
      </c>
      <c r="B256" s="71">
        <v>19668</v>
      </c>
      <c r="C256" s="72" t="s">
        <v>568</v>
      </c>
      <c r="D256" s="73">
        <v>43770</v>
      </c>
      <c r="E256" s="74" t="s">
        <v>645</v>
      </c>
      <c r="F256" s="73">
        <v>43774</v>
      </c>
      <c r="G256" s="72" t="s">
        <v>616</v>
      </c>
      <c r="H256" s="75">
        <f>+F256-D256</f>
        <v>4</v>
      </c>
      <c r="I256" s="75">
        <f>+NETWORKDAYS(D256,F256)</f>
        <v>3</v>
      </c>
      <c r="J256" s="74" t="s">
        <v>841</v>
      </c>
      <c r="K256" s="73" t="s">
        <v>569</v>
      </c>
      <c r="L256" s="72" t="s">
        <v>645</v>
      </c>
      <c r="M256" s="70" t="str">
        <f>+VLOOKUP(B256,Hoja1!$A$1:$E$698,5,0)</f>
        <v>Cerrado</v>
      </c>
      <c r="N256" s="70" t="b">
        <f t="shared" si="27"/>
        <v>1</v>
      </c>
      <c r="O256" s="1" t="s">
        <v>1895</v>
      </c>
      <c r="P256" s="1" t="s">
        <v>1896</v>
      </c>
    </row>
    <row r="257" spans="1:16" ht="14.25" customHeight="1" x14ac:dyDescent="0.25">
      <c r="A257" s="70">
        <v>256</v>
      </c>
      <c r="B257" s="71">
        <v>19669</v>
      </c>
      <c r="C257" s="72" t="s">
        <v>4</v>
      </c>
      <c r="D257" s="73">
        <v>43770</v>
      </c>
      <c r="E257" s="74" t="s">
        <v>645</v>
      </c>
      <c r="F257" s="73">
        <v>43795</v>
      </c>
      <c r="G257" s="72" t="s">
        <v>616</v>
      </c>
      <c r="H257" s="75">
        <f>+F257-D257</f>
        <v>25</v>
      </c>
      <c r="I257" s="75">
        <f>+NETWORKDAYS(D257,F257)</f>
        <v>18</v>
      </c>
      <c r="J257" s="74" t="s">
        <v>842</v>
      </c>
      <c r="K257" s="73" t="s">
        <v>569</v>
      </c>
      <c r="L257" s="72" t="s">
        <v>645</v>
      </c>
      <c r="M257" s="70" t="str">
        <f>+VLOOKUP(B257,Hoja1!$A$1:$E$698,5,0)</f>
        <v>Cerrado</v>
      </c>
      <c r="N257" s="70" t="b">
        <f t="shared" si="27"/>
        <v>1</v>
      </c>
      <c r="O257" s="1" t="s">
        <v>1895</v>
      </c>
      <c r="P257" s="1" t="s">
        <v>1896</v>
      </c>
    </row>
    <row r="258" spans="1:16" ht="14.25" customHeight="1" x14ac:dyDescent="0.25">
      <c r="A258" s="70">
        <v>257</v>
      </c>
      <c r="B258" s="71">
        <v>19670</v>
      </c>
      <c r="C258" s="72" t="s">
        <v>4</v>
      </c>
      <c r="D258" s="73">
        <v>43771</v>
      </c>
      <c r="E258" s="74" t="s">
        <v>645</v>
      </c>
      <c r="F258" s="73" t="s">
        <v>22</v>
      </c>
      <c r="G258" s="73" t="s">
        <v>22</v>
      </c>
      <c r="H258" s="73" t="s">
        <v>22</v>
      </c>
      <c r="I258" s="73" t="s">
        <v>22</v>
      </c>
      <c r="J258" s="74" t="s">
        <v>843</v>
      </c>
      <c r="K258" s="73" t="s">
        <v>571</v>
      </c>
      <c r="L258" s="72" t="s">
        <v>22</v>
      </c>
      <c r="M258" s="70" t="str">
        <f>+VLOOKUP(B258,Hoja1!$A$1:$E$698,5,0)</f>
        <v>Abierto</v>
      </c>
      <c r="N258" s="70" t="b">
        <f t="shared" ref="N258:N321" si="32">+M258=K258</f>
        <v>1</v>
      </c>
      <c r="O258" s="1" t="s">
        <v>1894</v>
      </c>
      <c r="P258" s="1" t="s">
        <v>22</v>
      </c>
    </row>
    <row r="259" spans="1:16" ht="14.25" customHeight="1" x14ac:dyDescent="0.25">
      <c r="A259" s="70">
        <v>258</v>
      </c>
      <c r="B259" s="71">
        <v>19671</v>
      </c>
      <c r="C259" s="72" t="s">
        <v>4</v>
      </c>
      <c r="D259" s="73">
        <v>43771</v>
      </c>
      <c r="E259" s="74" t="s">
        <v>645</v>
      </c>
      <c r="F259" s="73">
        <v>43788</v>
      </c>
      <c r="G259" s="72" t="s">
        <v>616</v>
      </c>
      <c r="H259" s="75">
        <f>+F259-D259</f>
        <v>17</v>
      </c>
      <c r="I259" s="75">
        <f>+NETWORKDAYS(D259,F259)</f>
        <v>12</v>
      </c>
      <c r="J259" s="74" t="s">
        <v>844</v>
      </c>
      <c r="K259" s="73" t="s">
        <v>569</v>
      </c>
      <c r="L259" s="72" t="s">
        <v>645</v>
      </c>
      <c r="M259" s="70" t="str">
        <f>+VLOOKUP(B259,Hoja1!$A$1:$E$698,5,0)</f>
        <v>Cerrado</v>
      </c>
      <c r="N259" s="70" t="b">
        <f t="shared" si="32"/>
        <v>1</v>
      </c>
      <c r="O259" s="1" t="s">
        <v>1895</v>
      </c>
      <c r="P259" s="1" t="s">
        <v>1896</v>
      </c>
    </row>
    <row r="260" spans="1:16" ht="14.25" customHeight="1" x14ac:dyDescent="0.25">
      <c r="A260" s="70">
        <v>259</v>
      </c>
      <c r="B260" s="71">
        <v>19672</v>
      </c>
      <c r="C260" s="72" t="s">
        <v>4</v>
      </c>
      <c r="D260" s="73">
        <v>43771</v>
      </c>
      <c r="E260" s="74" t="s">
        <v>645</v>
      </c>
      <c r="F260" s="73">
        <v>43795</v>
      </c>
      <c r="G260" s="72" t="s">
        <v>616</v>
      </c>
      <c r="H260" s="75">
        <f>+F260-D260</f>
        <v>24</v>
      </c>
      <c r="I260" s="75">
        <f>+NETWORKDAYS(D260,F260)</f>
        <v>17</v>
      </c>
      <c r="J260" s="74" t="s">
        <v>845</v>
      </c>
      <c r="K260" s="73" t="s">
        <v>569</v>
      </c>
      <c r="L260" s="72" t="s">
        <v>645</v>
      </c>
      <c r="M260" s="70" t="str">
        <f>+VLOOKUP(B260,Hoja1!$A$1:$E$698,5,0)</f>
        <v>Cerrado</v>
      </c>
      <c r="N260" s="70" t="b">
        <f t="shared" si="32"/>
        <v>1</v>
      </c>
      <c r="O260" s="1" t="s">
        <v>1895</v>
      </c>
      <c r="P260" s="1" t="s">
        <v>1896</v>
      </c>
    </row>
    <row r="261" spans="1:16" ht="14.25" customHeight="1" x14ac:dyDescent="0.25">
      <c r="A261" s="70">
        <v>260</v>
      </c>
      <c r="B261" s="71">
        <v>19673</v>
      </c>
      <c r="C261" s="72" t="s">
        <v>4</v>
      </c>
      <c r="D261" s="73">
        <v>43771</v>
      </c>
      <c r="E261" s="74" t="s">
        <v>645</v>
      </c>
      <c r="F261" s="73" t="s">
        <v>22</v>
      </c>
      <c r="G261" s="73" t="s">
        <v>22</v>
      </c>
      <c r="H261" s="73" t="s">
        <v>22</v>
      </c>
      <c r="I261" s="73" t="s">
        <v>22</v>
      </c>
      <c r="J261" s="74" t="s">
        <v>846</v>
      </c>
      <c r="K261" s="73" t="s">
        <v>571</v>
      </c>
      <c r="L261" s="72" t="s">
        <v>22</v>
      </c>
      <c r="M261" s="70" t="str">
        <f>+VLOOKUP(B261,Hoja1!$A$1:$E$698,5,0)</f>
        <v>Abierto</v>
      </c>
      <c r="N261" s="70" t="b">
        <f t="shared" si="32"/>
        <v>1</v>
      </c>
      <c r="O261" s="1" t="s">
        <v>1894</v>
      </c>
      <c r="P261" s="1" t="s">
        <v>22</v>
      </c>
    </row>
    <row r="262" spans="1:16" ht="14.25" customHeight="1" x14ac:dyDescent="0.25">
      <c r="A262" s="70">
        <v>261</v>
      </c>
      <c r="B262" s="71">
        <v>19674</v>
      </c>
      <c r="C262" s="72" t="s">
        <v>4</v>
      </c>
      <c r="D262" s="73">
        <v>43771</v>
      </c>
      <c r="E262" s="74" t="s">
        <v>645</v>
      </c>
      <c r="F262" s="73">
        <v>43795</v>
      </c>
      <c r="G262" s="72" t="s">
        <v>616</v>
      </c>
      <c r="H262" s="75">
        <f>+F262-D262</f>
        <v>24</v>
      </c>
      <c r="I262" s="75">
        <f>+NETWORKDAYS(D262,F262)</f>
        <v>17</v>
      </c>
      <c r="J262" s="74" t="s">
        <v>847</v>
      </c>
      <c r="K262" s="73" t="s">
        <v>569</v>
      </c>
      <c r="L262" s="72" t="s">
        <v>645</v>
      </c>
      <c r="M262" s="70" t="str">
        <f>+VLOOKUP(B262,Hoja1!$A$1:$E$698,5,0)</f>
        <v>Cerrado</v>
      </c>
      <c r="N262" s="70" t="b">
        <f t="shared" si="32"/>
        <v>1</v>
      </c>
      <c r="O262" s="1" t="s">
        <v>1895</v>
      </c>
      <c r="P262" s="1" t="s">
        <v>1896</v>
      </c>
    </row>
    <row r="263" spans="1:16" ht="14.25" customHeight="1" x14ac:dyDescent="0.25">
      <c r="A263" s="70">
        <v>262</v>
      </c>
      <c r="B263" s="71">
        <v>19675</v>
      </c>
      <c r="C263" s="72" t="s">
        <v>4</v>
      </c>
      <c r="D263" s="73">
        <v>43772</v>
      </c>
      <c r="E263" s="74" t="s">
        <v>645</v>
      </c>
      <c r="F263" s="73" t="s">
        <v>22</v>
      </c>
      <c r="G263" s="73" t="s">
        <v>22</v>
      </c>
      <c r="H263" s="73" t="s">
        <v>22</v>
      </c>
      <c r="I263" s="73" t="s">
        <v>22</v>
      </c>
      <c r="J263" s="74" t="s">
        <v>848</v>
      </c>
      <c r="K263" s="73" t="s">
        <v>571</v>
      </c>
      <c r="L263" s="72" t="s">
        <v>22</v>
      </c>
      <c r="M263" s="70" t="str">
        <f>+VLOOKUP(B263,Hoja1!$A$1:$E$698,5,0)</f>
        <v>Abierto</v>
      </c>
      <c r="N263" s="70" t="b">
        <f t="shared" si="32"/>
        <v>1</v>
      </c>
      <c r="O263" s="1" t="s">
        <v>1894</v>
      </c>
      <c r="P263" s="1" t="s">
        <v>22</v>
      </c>
    </row>
    <row r="264" spans="1:16" ht="14.25" customHeight="1" x14ac:dyDescent="0.25">
      <c r="A264" s="70">
        <v>263</v>
      </c>
      <c r="B264" s="71">
        <v>19676</v>
      </c>
      <c r="C264" s="72" t="s">
        <v>2</v>
      </c>
      <c r="D264" s="73">
        <v>43773</v>
      </c>
      <c r="E264" s="74" t="s">
        <v>645</v>
      </c>
      <c r="F264" s="73" t="s">
        <v>22</v>
      </c>
      <c r="G264" s="73" t="s">
        <v>22</v>
      </c>
      <c r="H264" s="73" t="s">
        <v>22</v>
      </c>
      <c r="I264" s="73" t="s">
        <v>22</v>
      </c>
      <c r="J264" s="74" t="s">
        <v>784</v>
      </c>
      <c r="K264" s="73" t="s">
        <v>571</v>
      </c>
      <c r="L264" s="72" t="s">
        <v>22</v>
      </c>
      <c r="M264" s="70" t="str">
        <f>+VLOOKUP(B264,Hoja1!$A$1:$E$698,5,0)</f>
        <v>Abierto</v>
      </c>
      <c r="N264" s="70" t="b">
        <f t="shared" si="32"/>
        <v>1</v>
      </c>
      <c r="O264" s="1" t="s">
        <v>1894</v>
      </c>
      <c r="P264" s="1" t="s">
        <v>22</v>
      </c>
    </row>
    <row r="265" spans="1:16" ht="14.25" customHeight="1" x14ac:dyDescent="0.25">
      <c r="A265" s="70">
        <v>264</v>
      </c>
      <c r="B265" s="71">
        <v>19677</v>
      </c>
      <c r="C265" s="72" t="s">
        <v>568</v>
      </c>
      <c r="D265" s="73">
        <v>43774</v>
      </c>
      <c r="E265" s="74" t="s">
        <v>645</v>
      </c>
      <c r="F265" s="73">
        <v>43774</v>
      </c>
      <c r="G265" s="72" t="s">
        <v>616</v>
      </c>
      <c r="H265" s="75">
        <f>+F265-D265</f>
        <v>0</v>
      </c>
      <c r="I265" s="75">
        <f>+NETWORKDAYS(D265,F265)</f>
        <v>1</v>
      </c>
      <c r="J265" s="74" t="s">
        <v>849</v>
      </c>
      <c r="K265" s="73" t="s">
        <v>569</v>
      </c>
      <c r="L265" s="72" t="s">
        <v>645</v>
      </c>
      <c r="M265" s="70" t="str">
        <f>+VLOOKUP(B265,Hoja1!$A$1:$E$698,5,0)</f>
        <v>Cerrado</v>
      </c>
      <c r="N265" s="70" t="b">
        <f t="shared" si="32"/>
        <v>1</v>
      </c>
      <c r="O265" s="1" t="s">
        <v>1895</v>
      </c>
      <c r="P265" s="1" t="s">
        <v>1896</v>
      </c>
    </row>
    <row r="266" spans="1:16" ht="14.25" customHeight="1" x14ac:dyDescent="0.25">
      <c r="A266" s="70">
        <v>265</v>
      </c>
      <c r="B266" s="71">
        <v>19678</v>
      </c>
      <c r="C266" s="72" t="s">
        <v>4</v>
      </c>
      <c r="D266" s="73">
        <v>43774</v>
      </c>
      <c r="E266" s="74" t="s">
        <v>645</v>
      </c>
      <c r="F266" s="73">
        <v>43782</v>
      </c>
      <c r="G266" s="72" t="s">
        <v>616</v>
      </c>
      <c r="H266" s="75">
        <f>+F266-D266</f>
        <v>8</v>
      </c>
      <c r="I266" s="75">
        <f>+NETWORKDAYS(D266,F266)</f>
        <v>7</v>
      </c>
      <c r="J266" s="74" t="s">
        <v>850</v>
      </c>
      <c r="K266" s="73" t="s">
        <v>569</v>
      </c>
      <c r="L266" s="72" t="s">
        <v>645</v>
      </c>
      <c r="M266" s="70" t="str">
        <f>+VLOOKUP(B266,Hoja1!$A$1:$E$698,5,0)</f>
        <v>Cerrado</v>
      </c>
      <c r="N266" s="70" t="b">
        <f t="shared" si="32"/>
        <v>1</v>
      </c>
      <c r="O266" s="1" t="s">
        <v>1895</v>
      </c>
      <c r="P266" s="1" t="s">
        <v>1896</v>
      </c>
    </row>
    <row r="267" spans="1:16" ht="14.25" customHeight="1" x14ac:dyDescent="0.25">
      <c r="A267" s="70">
        <v>266</v>
      </c>
      <c r="B267" s="71">
        <v>19679</v>
      </c>
      <c r="C267" s="72" t="s">
        <v>4</v>
      </c>
      <c r="D267" s="73">
        <v>43774</v>
      </c>
      <c r="E267" s="74" t="s">
        <v>645</v>
      </c>
      <c r="F267" s="73">
        <v>43880</v>
      </c>
      <c r="G267" s="73" t="s">
        <v>1892</v>
      </c>
      <c r="H267" s="73" t="s">
        <v>1893</v>
      </c>
      <c r="I267" s="73" t="s">
        <v>1893</v>
      </c>
      <c r="J267" s="74" t="s">
        <v>815</v>
      </c>
      <c r="K267" s="73" t="s">
        <v>569</v>
      </c>
      <c r="L267" s="73" t="s">
        <v>1892</v>
      </c>
      <c r="M267" s="70" t="str">
        <f>+VLOOKUP(B267,Hoja1!$A$1:$E$698,5,0)</f>
        <v>Cerrado</v>
      </c>
      <c r="N267" s="70" t="b">
        <f t="shared" si="32"/>
        <v>1</v>
      </c>
      <c r="O267" s="1" t="s">
        <v>1895</v>
      </c>
      <c r="P267" s="1" t="s">
        <v>1896</v>
      </c>
    </row>
    <row r="268" spans="1:16" ht="14.25" customHeight="1" x14ac:dyDescent="0.25">
      <c r="A268" s="70">
        <v>267</v>
      </c>
      <c r="B268" s="71">
        <v>19680</v>
      </c>
      <c r="C268" s="72" t="s">
        <v>2</v>
      </c>
      <c r="D268" s="73">
        <v>43774</v>
      </c>
      <c r="E268" s="74" t="s">
        <v>645</v>
      </c>
      <c r="F268" s="73" t="s">
        <v>22</v>
      </c>
      <c r="G268" s="73" t="s">
        <v>22</v>
      </c>
      <c r="H268" s="73" t="s">
        <v>22</v>
      </c>
      <c r="I268" s="73" t="s">
        <v>22</v>
      </c>
      <c r="J268" s="74" t="s">
        <v>851</v>
      </c>
      <c r="K268" s="73" t="s">
        <v>571</v>
      </c>
      <c r="L268" s="72" t="s">
        <v>22</v>
      </c>
      <c r="M268" s="70" t="str">
        <f>+VLOOKUP(B268,Hoja1!$A$1:$E$698,5,0)</f>
        <v>Abierto</v>
      </c>
      <c r="N268" s="70" t="b">
        <f t="shared" si="32"/>
        <v>1</v>
      </c>
      <c r="O268" s="1" t="s">
        <v>1894</v>
      </c>
      <c r="P268" s="1" t="s">
        <v>22</v>
      </c>
    </row>
    <row r="269" spans="1:16" ht="14.25" customHeight="1" x14ac:dyDescent="0.25">
      <c r="A269" s="70">
        <v>268</v>
      </c>
      <c r="B269" s="71">
        <v>19681</v>
      </c>
      <c r="C269" s="72" t="s">
        <v>568</v>
      </c>
      <c r="D269" s="73">
        <v>43774</v>
      </c>
      <c r="E269" s="74" t="s">
        <v>645</v>
      </c>
      <c r="F269" s="73">
        <v>43774</v>
      </c>
      <c r="G269" s="72" t="s">
        <v>616</v>
      </c>
      <c r="H269" s="75">
        <f t="shared" ref="H269:H277" si="33">+F269-D269</f>
        <v>0</v>
      </c>
      <c r="I269" s="75">
        <f t="shared" ref="I269:I277" si="34">+NETWORKDAYS(D269,F269)</f>
        <v>1</v>
      </c>
      <c r="J269" s="74" t="s">
        <v>852</v>
      </c>
      <c r="K269" s="73" t="s">
        <v>569</v>
      </c>
      <c r="L269" s="72" t="s">
        <v>645</v>
      </c>
      <c r="M269" s="70" t="str">
        <f>+VLOOKUP(B269,Hoja1!$A$1:$E$698,5,0)</f>
        <v>Cerrado</v>
      </c>
      <c r="N269" s="70" t="b">
        <f t="shared" si="32"/>
        <v>1</v>
      </c>
      <c r="O269" s="1" t="s">
        <v>1895</v>
      </c>
      <c r="P269" s="1" t="s">
        <v>1896</v>
      </c>
    </row>
    <row r="270" spans="1:16" ht="14.25" customHeight="1" x14ac:dyDescent="0.25">
      <c r="A270" s="70">
        <v>269</v>
      </c>
      <c r="B270" s="71">
        <v>19682</v>
      </c>
      <c r="C270" s="72" t="s">
        <v>568</v>
      </c>
      <c r="D270" s="73">
        <v>43774</v>
      </c>
      <c r="E270" s="74" t="s">
        <v>645</v>
      </c>
      <c r="F270" s="73">
        <v>43774</v>
      </c>
      <c r="G270" s="72" t="s">
        <v>616</v>
      </c>
      <c r="H270" s="75">
        <f t="shared" si="33"/>
        <v>0</v>
      </c>
      <c r="I270" s="75">
        <f t="shared" si="34"/>
        <v>1</v>
      </c>
      <c r="J270" s="74" t="s">
        <v>853</v>
      </c>
      <c r="K270" s="73" t="s">
        <v>569</v>
      </c>
      <c r="L270" s="72" t="s">
        <v>645</v>
      </c>
      <c r="M270" s="70" t="str">
        <f>+VLOOKUP(B270,Hoja1!$A$1:$E$698,5,0)</f>
        <v>Cerrado</v>
      </c>
      <c r="N270" s="70" t="b">
        <f t="shared" si="32"/>
        <v>1</v>
      </c>
      <c r="O270" s="1" t="s">
        <v>1895</v>
      </c>
      <c r="P270" s="1" t="s">
        <v>1896</v>
      </c>
    </row>
    <row r="271" spans="1:16" ht="14.25" customHeight="1" x14ac:dyDescent="0.25">
      <c r="A271" s="70">
        <v>270</v>
      </c>
      <c r="B271" s="71">
        <v>19683</v>
      </c>
      <c r="C271" s="72" t="s">
        <v>568</v>
      </c>
      <c r="D271" s="73">
        <v>43774</v>
      </c>
      <c r="E271" s="74" t="s">
        <v>645</v>
      </c>
      <c r="F271" s="73">
        <v>43774</v>
      </c>
      <c r="G271" s="72" t="s">
        <v>616</v>
      </c>
      <c r="H271" s="75">
        <f t="shared" si="33"/>
        <v>0</v>
      </c>
      <c r="I271" s="75">
        <f t="shared" si="34"/>
        <v>1</v>
      </c>
      <c r="J271" s="74" t="s">
        <v>854</v>
      </c>
      <c r="K271" s="73" t="s">
        <v>569</v>
      </c>
      <c r="L271" s="72" t="s">
        <v>645</v>
      </c>
      <c r="M271" s="70" t="str">
        <f>+VLOOKUP(B271,Hoja1!$A$1:$E$698,5,0)</f>
        <v>Cerrado</v>
      </c>
      <c r="N271" s="70" t="b">
        <f t="shared" si="32"/>
        <v>1</v>
      </c>
      <c r="O271" s="1" t="s">
        <v>1895</v>
      </c>
      <c r="P271" s="1" t="s">
        <v>1896</v>
      </c>
    </row>
    <row r="272" spans="1:16" ht="14.25" customHeight="1" x14ac:dyDescent="0.25">
      <c r="A272" s="70">
        <v>271</v>
      </c>
      <c r="B272" s="71">
        <v>19684</v>
      </c>
      <c r="C272" s="72" t="s">
        <v>568</v>
      </c>
      <c r="D272" s="73">
        <v>43774</v>
      </c>
      <c r="E272" s="74" t="s">
        <v>645</v>
      </c>
      <c r="F272" s="73">
        <v>43774</v>
      </c>
      <c r="G272" s="72" t="s">
        <v>616</v>
      </c>
      <c r="H272" s="75">
        <f t="shared" si="33"/>
        <v>0</v>
      </c>
      <c r="I272" s="75">
        <f t="shared" si="34"/>
        <v>1</v>
      </c>
      <c r="J272" s="74" t="s">
        <v>855</v>
      </c>
      <c r="K272" s="73" t="s">
        <v>569</v>
      </c>
      <c r="L272" s="72" t="s">
        <v>645</v>
      </c>
      <c r="M272" s="70" t="str">
        <f>+VLOOKUP(B272,Hoja1!$A$1:$E$698,5,0)</f>
        <v>Cerrado</v>
      </c>
      <c r="N272" s="70" t="b">
        <f t="shared" si="32"/>
        <v>1</v>
      </c>
      <c r="O272" s="1" t="s">
        <v>1895</v>
      </c>
      <c r="P272" s="1" t="s">
        <v>1896</v>
      </c>
    </row>
    <row r="273" spans="1:16" ht="14.25" customHeight="1" x14ac:dyDescent="0.25">
      <c r="A273" s="70">
        <v>272</v>
      </c>
      <c r="B273" s="71">
        <v>19685</v>
      </c>
      <c r="C273" s="72" t="s">
        <v>568</v>
      </c>
      <c r="D273" s="73">
        <v>43774</v>
      </c>
      <c r="E273" s="74" t="s">
        <v>645</v>
      </c>
      <c r="F273" s="73">
        <v>43774</v>
      </c>
      <c r="G273" s="72" t="s">
        <v>616</v>
      </c>
      <c r="H273" s="75">
        <f t="shared" si="33"/>
        <v>0</v>
      </c>
      <c r="I273" s="75">
        <f t="shared" si="34"/>
        <v>1</v>
      </c>
      <c r="J273" s="74" t="s">
        <v>841</v>
      </c>
      <c r="K273" s="73" t="s">
        <v>569</v>
      </c>
      <c r="L273" s="72" t="s">
        <v>645</v>
      </c>
      <c r="M273" s="70" t="str">
        <f>+VLOOKUP(B273,Hoja1!$A$1:$E$698,5,0)</f>
        <v>Cerrado</v>
      </c>
      <c r="N273" s="70" t="b">
        <f t="shared" si="32"/>
        <v>1</v>
      </c>
      <c r="O273" s="1" t="s">
        <v>1895</v>
      </c>
      <c r="P273" s="1" t="s">
        <v>1896</v>
      </c>
    </row>
    <row r="274" spans="1:16" ht="14.25" customHeight="1" x14ac:dyDescent="0.25">
      <c r="A274" s="70">
        <v>273</v>
      </c>
      <c r="B274" s="71">
        <v>19686</v>
      </c>
      <c r="C274" s="72" t="s">
        <v>568</v>
      </c>
      <c r="D274" s="73">
        <v>43774</v>
      </c>
      <c r="E274" s="74" t="s">
        <v>645</v>
      </c>
      <c r="F274" s="73">
        <v>43775</v>
      </c>
      <c r="G274" s="72" t="s">
        <v>616</v>
      </c>
      <c r="H274" s="75">
        <f t="shared" si="33"/>
        <v>1</v>
      </c>
      <c r="I274" s="75">
        <f t="shared" si="34"/>
        <v>2</v>
      </c>
      <c r="J274" s="74" t="s">
        <v>856</v>
      </c>
      <c r="K274" s="73" t="s">
        <v>569</v>
      </c>
      <c r="L274" s="72" t="s">
        <v>645</v>
      </c>
      <c r="M274" s="70" t="str">
        <f>+VLOOKUP(B274,Hoja1!$A$1:$E$698,5,0)</f>
        <v>Cerrado</v>
      </c>
      <c r="N274" s="70" t="b">
        <f t="shared" si="32"/>
        <v>1</v>
      </c>
      <c r="O274" s="1" t="s">
        <v>1895</v>
      </c>
      <c r="P274" s="1" t="s">
        <v>1896</v>
      </c>
    </row>
    <row r="275" spans="1:16" ht="14.25" customHeight="1" x14ac:dyDescent="0.25">
      <c r="A275" s="70">
        <v>274</v>
      </c>
      <c r="B275" s="71">
        <v>19687</v>
      </c>
      <c r="C275" s="72" t="s">
        <v>568</v>
      </c>
      <c r="D275" s="73">
        <v>43774</v>
      </c>
      <c r="E275" s="74" t="s">
        <v>645</v>
      </c>
      <c r="F275" s="73">
        <v>43775</v>
      </c>
      <c r="G275" s="72" t="s">
        <v>616</v>
      </c>
      <c r="H275" s="75">
        <f t="shared" si="33"/>
        <v>1</v>
      </c>
      <c r="I275" s="75">
        <f t="shared" si="34"/>
        <v>2</v>
      </c>
      <c r="J275" s="74" t="s">
        <v>857</v>
      </c>
      <c r="K275" s="73" t="s">
        <v>569</v>
      </c>
      <c r="L275" s="72" t="s">
        <v>645</v>
      </c>
      <c r="M275" s="70" t="str">
        <f>+VLOOKUP(B275,Hoja1!$A$1:$E$698,5,0)</f>
        <v>Cerrado</v>
      </c>
      <c r="N275" s="70" t="b">
        <f t="shared" si="32"/>
        <v>1</v>
      </c>
      <c r="O275" s="1" t="s">
        <v>1895</v>
      </c>
      <c r="P275" s="1" t="s">
        <v>1896</v>
      </c>
    </row>
    <row r="276" spans="1:16" ht="14.25" customHeight="1" x14ac:dyDescent="0.25">
      <c r="A276" s="70">
        <v>275</v>
      </c>
      <c r="B276" s="71">
        <v>19688</v>
      </c>
      <c r="C276" s="72" t="s">
        <v>568</v>
      </c>
      <c r="D276" s="73">
        <v>43774</v>
      </c>
      <c r="E276" s="74" t="s">
        <v>645</v>
      </c>
      <c r="F276" s="73">
        <v>43775</v>
      </c>
      <c r="G276" s="72" t="s">
        <v>616</v>
      </c>
      <c r="H276" s="75">
        <f t="shared" si="33"/>
        <v>1</v>
      </c>
      <c r="I276" s="75">
        <f t="shared" si="34"/>
        <v>2</v>
      </c>
      <c r="J276" s="74" t="s">
        <v>858</v>
      </c>
      <c r="K276" s="73" t="s">
        <v>569</v>
      </c>
      <c r="L276" s="72" t="s">
        <v>645</v>
      </c>
      <c r="M276" s="70" t="str">
        <f>+VLOOKUP(B276,Hoja1!$A$1:$E$698,5,0)</f>
        <v>Cerrado</v>
      </c>
      <c r="N276" s="70" t="b">
        <f t="shared" si="32"/>
        <v>1</v>
      </c>
      <c r="O276" s="1" t="s">
        <v>1895</v>
      </c>
      <c r="P276" s="1" t="s">
        <v>1896</v>
      </c>
    </row>
    <row r="277" spans="1:16" ht="14.25" customHeight="1" x14ac:dyDescent="0.25">
      <c r="A277" s="70">
        <v>276</v>
      </c>
      <c r="B277" s="71">
        <v>19689</v>
      </c>
      <c r="C277" s="72" t="s">
        <v>4</v>
      </c>
      <c r="D277" s="73">
        <v>43774</v>
      </c>
      <c r="E277" s="74" t="s">
        <v>645</v>
      </c>
      <c r="F277" s="73">
        <v>43795</v>
      </c>
      <c r="G277" s="72" t="s">
        <v>616</v>
      </c>
      <c r="H277" s="75">
        <f t="shared" si="33"/>
        <v>21</v>
      </c>
      <c r="I277" s="75">
        <f t="shared" si="34"/>
        <v>16</v>
      </c>
      <c r="J277" s="74" t="s">
        <v>576</v>
      </c>
      <c r="K277" s="73" t="s">
        <v>569</v>
      </c>
      <c r="L277" s="72" t="s">
        <v>645</v>
      </c>
      <c r="M277" s="70" t="str">
        <f>+VLOOKUP(B277,Hoja1!$A$1:$E$698,5,0)</f>
        <v>Cerrado</v>
      </c>
      <c r="N277" s="70" t="b">
        <f t="shared" si="32"/>
        <v>1</v>
      </c>
      <c r="O277" s="1" t="s">
        <v>1895</v>
      </c>
      <c r="P277" s="1" t="s">
        <v>1896</v>
      </c>
    </row>
    <row r="278" spans="1:16" ht="14.25" customHeight="1" x14ac:dyDescent="0.25">
      <c r="A278" s="70">
        <v>277</v>
      </c>
      <c r="B278" s="71">
        <v>19690</v>
      </c>
      <c r="C278" s="72" t="s">
        <v>4</v>
      </c>
      <c r="D278" s="73">
        <v>43774</v>
      </c>
      <c r="E278" s="74" t="s">
        <v>645</v>
      </c>
      <c r="F278" s="73" t="s">
        <v>22</v>
      </c>
      <c r="G278" s="73" t="s">
        <v>22</v>
      </c>
      <c r="H278" s="73" t="s">
        <v>22</v>
      </c>
      <c r="I278" s="73" t="s">
        <v>22</v>
      </c>
      <c r="J278" s="74" t="s">
        <v>859</v>
      </c>
      <c r="K278" s="73" t="s">
        <v>571</v>
      </c>
      <c r="L278" s="72" t="s">
        <v>22</v>
      </c>
      <c r="M278" s="70" t="str">
        <f>+VLOOKUP(B278,Hoja1!$A$1:$E$698,5,0)</f>
        <v>Abierto</v>
      </c>
      <c r="N278" s="70" t="b">
        <f t="shared" si="32"/>
        <v>1</v>
      </c>
      <c r="O278" s="1" t="s">
        <v>1894</v>
      </c>
      <c r="P278" s="1" t="s">
        <v>22</v>
      </c>
    </row>
    <row r="279" spans="1:16" ht="14.25" customHeight="1" x14ac:dyDescent="0.25">
      <c r="A279" s="70">
        <v>278</v>
      </c>
      <c r="B279" s="71">
        <v>19691</v>
      </c>
      <c r="C279" s="72" t="s">
        <v>568</v>
      </c>
      <c r="D279" s="73">
        <v>43774</v>
      </c>
      <c r="E279" s="74" t="s">
        <v>645</v>
      </c>
      <c r="F279" s="73">
        <v>43775</v>
      </c>
      <c r="G279" s="72" t="s">
        <v>616</v>
      </c>
      <c r="H279" s="75">
        <f>+F279-D279</f>
        <v>1</v>
      </c>
      <c r="I279" s="75">
        <f>+NETWORKDAYS(D279,F279)</f>
        <v>2</v>
      </c>
      <c r="J279" s="74" t="s">
        <v>860</v>
      </c>
      <c r="K279" s="73" t="s">
        <v>569</v>
      </c>
      <c r="L279" s="72" t="s">
        <v>645</v>
      </c>
      <c r="M279" s="70" t="str">
        <f>+VLOOKUP(B279,Hoja1!$A$1:$E$698,5,0)</f>
        <v>Cerrado</v>
      </c>
      <c r="N279" s="70" t="b">
        <f t="shared" si="32"/>
        <v>1</v>
      </c>
      <c r="O279" s="1" t="s">
        <v>1895</v>
      </c>
      <c r="P279" s="1" t="s">
        <v>1896</v>
      </c>
    </row>
    <row r="280" spans="1:16" ht="14.25" customHeight="1" x14ac:dyDescent="0.25">
      <c r="A280" s="70">
        <v>279</v>
      </c>
      <c r="B280" s="71">
        <v>19692</v>
      </c>
      <c r="C280" s="72" t="s">
        <v>2</v>
      </c>
      <c r="D280" s="73">
        <v>43774</v>
      </c>
      <c r="E280" s="74" t="s">
        <v>645</v>
      </c>
      <c r="F280" s="73" t="s">
        <v>22</v>
      </c>
      <c r="G280" s="73" t="s">
        <v>22</v>
      </c>
      <c r="H280" s="73" t="s">
        <v>22</v>
      </c>
      <c r="I280" s="73" t="s">
        <v>22</v>
      </c>
      <c r="J280" s="74" t="s">
        <v>861</v>
      </c>
      <c r="K280" s="73" t="s">
        <v>571</v>
      </c>
      <c r="L280" s="72" t="s">
        <v>22</v>
      </c>
      <c r="M280" s="70" t="str">
        <f>+VLOOKUP(B280,Hoja1!$A$1:$E$698,5,0)</f>
        <v>Abierto</v>
      </c>
      <c r="N280" s="70" t="b">
        <f t="shared" si="32"/>
        <v>1</v>
      </c>
      <c r="O280" s="1" t="s">
        <v>1894</v>
      </c>
      <c r="P280" s="1" t="s">
        <v>22</v>
      </c>
    </row>
    <row r="281" spans="1:16" ht="14.25" customHeight="1" x14ac:dyDescent="0.25">
      <c r="A281" s="70">
        <v>280</v>
      </c>
      <c r="B281" s="71">
        <v>19693</v>
      </c>
      <c r="C281" s="72" t="s">
        <v>568</v>
      </c>
      <c r="D281" s="73">
        <v>43774</v>
      </c>
      <c r="E281" s="74" t="s">
        <v>645</v>
      </c>
      <c r="F281" s="73">
        <v>43775</v>
      </c>
      <c r="G281" s="72" t="s">
        <v>616</v>
      </c>
      <c r="H281" s="75">
        <f t="shared" ref="H281:H287" si="35">+F281-D281</f>
        <v>1</v>
      </c>
      <c r="I281" s="75">
        <f t="shared" ref="I281:I287" si="36">+NETWORKDAYS(D281,F281)</f>
        <v>2</v>
      </c>
      <c r="J281" s="74" t="s">
        <v>862</v>
      </c>
      <c r="K281" s="73" t="s">
        <v>569</v>
      </c>
      <c r="L281" s="72" t="s">
        <v>645</v>
      </c>
      <c r="M281" s="70" t="str">
        <f>+VLOOKUP(B281,Hoja1!$A$1:$E$698,5,0)</f>
        <v>Cerrado</v>
      </c>
      <c r="N281" s="70" t="b">
        <f t="shared" si="32"/>
        <v>1</v>
      </c>
      <c r="O281" s="1" t="s">
        <v>1895</v>
      </c>
      <c r="P281" s="1" t="s">
        <v>1896</v>
      </c>
    </row>
    <row r="282" spans="1:16" ht="14.25" customHeight="1" x14ac:dyDescent="0.25">
      <c r="A282" s="70">
        <v>281</v>
      </c>
      <c r="B282" s="71">
        <v>19694</v>
      </c>
      <c r="C282" s="72" t="s">
        <v>568</v>
      </c>
      <c r="D282" s="73">
        <v>43774</v>
      </c>
      <c r="E282" s="74" t="s">
        <v>645</v>
      </c>
      <c r="F282" s="73">
        <v>43775</v>
      </c>
      <c r="G282" s="72" t="s">
        <v>616</v>
      </c>
      <c r="H282" s="75">
        <f t="shared" si="35"/>
        <v>1</v>
      </c>
      <c r="I282" s="75">
        <f t="shared" si="36"/>
        <v>2</v>
      </c>
      <c r="J282" s="74" t="s">
        <v>640</v>
      </c>
      <c r="K282" s="73" t="s">
        <v>569</v>
      </c>
      <c r="L282" s="72" t="s">
        <v>645</v>
      </c>
      <c r="M282" s="70" t="str">
        <f>+VLOOKUP(B282,Hoja1!$A$1:$E$698,5,0)</f>
        <v>Cerrado</v>
      </c>
      <c r="N282" s="70" t="b">
        <f t="shared" si="32"/>
        <v>1</v>
      </c>
      <c r="O282" s="1" t="s">
        <v>1895</v>
      </c>
      <c r="P282" s="1" t="s">
        <v>1896</v>
      </c>
    </row>
    <row r="283" spans="1:16" ht="14.25" customHeight="1" x14ac:dyDescent="0.25">
      <c r="A283" s="70">
        <v>282</v>
      </c>
      <c r="B283" s="71">
        <v>19695</v>
      </c>
      <c r="C283" s="72" t="s">
        <v>568</v>
      </c>
      <c r="D283" s="73">
        <v>43774</v>
      </c>
      <c r="E283" s="74" t="s">
        <v>645</v>
      </c>
      <c r="F283" s="73">
        <v>43775</v>
      </c>
      <c r="G283" s="72" t="s">
        <v>616</v>
      </c>
      <c r="H283" s="75">
        <f t="shared" si="35"/>
        <v>1</v>
      </c>
      <c r="I283" s="75">
        <f t="shared" si="36"/>
        <v>2</v>
      </c>
      <c r="J283" s="74" t="s">
        <v>863</v>
      </c>
      <c r="K283" s="73" t="s">
        <v>569</v>
      </c>
      <c r="L283" s="72" t="s">
        <v>645</v>
      </c>
      <c r="M283" s="70" t="str">
        <f>+VLOOKUP(B283,Hoja1!$A$1:$E$698,5,0)</f>
        <v>Cerrado</v>
      </c>
      <c r="N283" s="70" t="b">
        <f t="shared" si="32"/>
        <v>1</v>
      </c>
      <c r="O283" s="1" t="s">
        <v>1895</v>
      </c>
      <c r="P283" s="1" t="s">
        <v>1896</v>
      </c>
    </row>
    <row r="284" spans="1:16" ht="14.25" customHeight="1" x14ac:dyDescent="0.25">
      <c r="A284" s="70">
        <v>283</v>
      </c>
      <c r="B284" s="71">
        <v>19696</v>
      </c>
      <c r="C284" s="72" t="s">
        <v>568</v>
      </c>
      <c r="D284" s="73">
        <v>43775</v>
      </c>
      <c r="E284" s="74" t="s">
        <v>645</v>
      </c>
      <c r="F284" s="73">
        <v>43775</v>
      </c>
      <c r="G284" s="72" t="s">
        <v>616</v>
      </c>
      <c r="H284" s="75">
        <f t="shared" si="35"/>
        <v>0</v>
      </c>
      <c r="I284" s="75">
        <f t="shared" si="36"/>
        <v>1</v>
      </c>
      <c r="J284" s="74" t="s">
        <v>863</v>
      </c>
      <c r="K284" s="73" t="s">
        <v>569</v>
      </c>
      <c r="L284" s="72" t="s">
        <v>645</v>
      </c>
      <c r="M284" s="70" t="str">
        <f>+VLOOKUP(B284,Hoja1!$A$1:$E$698,5,0)</f>
        <v>Cerrado</v>
      </c>
      <c r="N284" s="70" t="b">
        <f t="shared" si="32"/>
        <v>1</v>
      </c>
      <c r="O284" s="1" t="s">
        <v>1895</v>
      </c>
      <c r="P284" s="1" t="s">
        <v>1896</v>
      </c>
    </row>
    <row r="285" spans="1:16" ht="14.25" customHeight="1" x14ac:dyDescent="0.25">
      <c r="A285" s="70">
        <v>284</v>
      </c>
      <c r="B285" s="71">
        <v>19697</v>
      </c>
      <c r="C285" s="72" t="s">
        <v>568</v>
      </c>
      <c r="D285" s="73">
        <v>43775</v>
      </c>
      <c r="E285" s="74" t="s">
        <v>645</v>
      </c>
      <c r="F285" s="73">
        <v>43775</v>
      </c>
      <c r="G285" s="72" t="s">
        <v>616</v>
      </c>
      <c r="H285" s="75">
        <f t="shared" si="35"/>
        <v>0</v>
      </c>
      <c r="I285" s="75">
        <f t="shared" si="36"/>
        <v>1</v>
      </c>
      <c r="J285" s="74" t="s">
        <v>863</v>
      </c>
      <c r="K285" s="73" t="s">
        <v>569</v>
      </c>
      <c r="L285" s="72" t="s">
        <v>645</v>
      </c>
      <c r="M285" s="70" t="str">
        <f>+VLOOKUP(B285,Hoja1!$A$1:$E$698,5,0)</f>
        <v>Cerrado</v>
      </c>
      <c r="N285" s="70" t="b">
        <f t="shared" si="32"/>
        <v>1</v>
      </c>
      <c r="O285" s="1" t="s">
        <v>1895</v>
      </c>
      <c r="P285" s="1" t="s">
        <v>1896</v>
      </c>
    </row>
    <row r="286" spans="1:16" ht="14.25" customHeight="1" x14ac:dyDescent="0.25">
      <c r="A286" s="70">
        <v>285</v>
      </c>
      <c r="B286" s="71">
        <v>19698</v>
      </c>
      <c r="C286" s="72" t="s">
        <v>568</v>
      </c>
      <c r="D286" s="73">
        <v>43775</v>
      </c>
      <c r="E286" s="74" t="s">
        <v>645</v>
      </c>
      <c r="F286" s="73">
        <v>43775</v>
      </c>
      <c r="G286" s="72" t="s">
        <v>616</v>
      </c>
      <c r="H286" s="75">
        <f t="shared" si="35"/>
        <v>0</v>
      </c>
      <c r="I286" s="75">
        <f t="shared" si="36"/>
        <v>1</v>
      </c>
      <c r="J286" s="74" t="s">
        <v>864</v>
      </c>
      <c r="K286" s="73" t="s">
        <v>569</v>
      </c>
      <c r="L286" s="72" t="s">
        <v>645</v>
      </c>
      <c r="M286" s="70" t="str">
        <f>+VLOOKUP(B286,Hoja1!$A$1:$E$698,5,0)</f>
        <v>Cerrado</v>
      </c>
      <c r="N286" s="70" t="b">
        <f t="shared" si="32"/>
        <v>1</v>
      </c>
      <c r="O286" s="1" t="s">
        <v>1895</v>
      </c>
      <c r="P286" s="1" t="s">
        <v>1896</v>
      </c>
    </row>
    <row r="287" spans="1:16" ht="14.25" customHeight="1" x14ac:dyDescent="0.25">
      <c r="A287" s="70">
        <v>286</v>
      </c>
      <c r="B287" s="71">
        <v>19699</v>
      </c>
      <c r="C287" s="72" t="s">
        <v>568</v>
      </c>
      <c r="D287" s="73">
        <v>43775</v>
      </c>
      <c r="E287" s="74" t="s">
        <v>645</v>
      </c>
      <c r="F287" s="73">
        <v>43775</v>
      </c>
      <c r="G287" s="72" t="s">
        <v>616</v>
      </c>
      <c r="H287" s="75">
        <f t="shared" si="35"/>
        <v>0</v>
      </c>
      <c r="I287" s="75">
        <f t="shared" si="36"/>
        <v>1</v>
      </c>
      <c r="J287" s="74" t="s">
        <v>865</v>
      </c>
      <c r="K287" s="73" t="s">
        <v>569</v>
      </c>
      <c r="L287" s="72" t="s">
        <v>645</v>
      </c>
      <c r="M287" s="70" t="str">
        <f>+VLOOKUP(B287,Hoja1!$A$1:$E$698,5,0)</f>
        <v>Cerrado</v>
      </c>
      <c r="N287" s="70" t="b">
        <f t="shared" si="32"/>
        <v>1</v>
      </c>
      <c r="O287" s="1" t="s">
        <v>1895</v>
      </c>
      <c r="P287" s="1" t="s">
        <v>1896</v>
      </c>
    </row>
    <row r="288" spans="1:16" ht="14.25" customHeight="1" x14ac:dyDescent="0.25">
      <c r="A288" s="70">
        <v>287</v>
      </c>
      <c r="B288" s="71">
        <v>19700</v>
      </c>
      <c r="C288" s="72" t="s">
        <v>4</v>
      </c>
      <c r="D288" s="73">
        <v>43775</v>
      </c>
      <c r="E288" s="74" t="s">
        <v>645</v>
      </c>
      <c r="F288" s="73" t="s">
        <v>22</v>
      </c>
      <c r="G288" s="73" t="s">
        <v>22</v>
      </c>
      <c r="H288" s="73" t="s">
        <v>22</v>
      </c>
      <c r="I288" s="73" t="s">
        <v>22</v>
      </c>
      <c r="J288" s="74" t="s">
        <v>866</v>
      </c>
      <c r="K288" s="73" t="s">
        <v>571</v>
      </c>
      <c r="L288" s="72" t="s">
        <v>22</v>
      </c>
      <c r="M288" s="70" t="str">
        <f>+VLOOKUP(B288,Hoja1!$A$1:$E$698,5,0)</f>
        <v>Abierto</v>
      </c>
      <c r="N288" s="70" t="b">
        <f t="shared" si="32"/>
        <v>1</v>
      </c>
      <c r="O288" s="1" t="s">
        <v>1894</v>
      </c>
      <c r="P288" s="1" t="s">
        <v>22</v>
      </c>
    </row>
    <row r="289" spans="1:16" ht="14.25" customHeight="1" x14ac:dyDescent="0.25">
      <c r="A289" s="70">
        <v>288</v>
      </c>
      <c r="B289" s="71">
        <v>19701</v>
      </c>
      <c r="C289" s="72" t="s">
        <v>568</v>
      </c>
      <c r="D289" s="73">
        <v>43775</v>
      </c>
      <c r="E289" s="74" t="s">
        <v>645</v>
      </c>
      <c r="F289" s="73">
        <v>43775</v>
      </c>
      <c r="G289" s="72" t="s">
        <v>616</v>
      </c>
      <c r="H289" s="75">
        <f>+F289-D289</f>
        <v>0</v>
      </c>
      <c r="I289" s="75">
        <f>+NETWORKDAYS(D289,F289)</f>
        <v>1</v>
      </c>
      <c r="J289" s="74" t="s">
        <v>867</v>
      </c>
      <c r="K289" s="73" t="s">
        <v>569</v>
      </c>
      <c r="L289" s="72" t="s">
        <v>645</v>
      </c>
      <c r="M289" s="70" t="str">
        <f>+VLOOKUP(B289,Hoja1!$A$1:$E$698,5,0)</f>
        <v>Cerrado</v>
      </c>
      <c r="N289" s="70" t="b">
        <f t="shared" si="32"/>
        <v>1</v>
      </c>
      <c r="O289" s="1" t="s">
        <v>1895</v>
      </c>
      <c r="P289" s="1" t="s">
        <v>1896</v>
      </c>
    </row>
    <row r="290" spans="1:16" ht="14.25" customHeight="1" x14ac:dyDescent="0.25">
      <c r="A290" s="70">
        <v>289</v>
      </c>
      <c r="B290" s="71">
        <v>19702</v>
      </c>
      <c r="C290" s="72" t="s">
        <v>568</v>
      </c>
      <c r="D290" s="73">
        <v>43775</v>
      </c>
      <c r="E290" s="74" t="s">
        <v>645</v>
      </c>
      <c r="F290" s="73">
        <v>43775</v>
      </c>
      <c r="G290" s="72" t="s">
        <v>616</v>
      </c>
      <c r="H290" s="75">
        <f>+F290-D290</f>
        <v>0</v>
      </c>
      <c r="I290" s="75">
        <f>+NETWORKDAYS(D290,F290)</f>
        <v>1</v>
      </c>
      <c r="J290" s="74" t="s">
        <v>868</v>
      </c>
      <c r="K290" s="73" t="s">
        <v>569</v>
      </c>
      <c r="L290" s="72" t="s">
        <v>645</v>
      </c>
      <c r="M290" s="70" t="str">
        <f>+VLOOKUP(B290,Hoja1!$A$1:$E$698,5,0)</f>
        <v>Cerrado</v>
      </c>
      <c r="N290" s="70" t="b">
        <f t="shared" si="32"/>
        <v>1</v>
      </c>
      <c r="O290" s="1" t="s">
        <v>1895</v>
      </c>
      <c r="P290" s="1" t="s">
        <v>1896</v>
      </c>
    </row>
    <row r="291" spans="1:16" ht="14.25" customHeight="1" x14ac:dyDescent="0.25">
      <c r="A291" s="70">
        <v>290</v>
      </c>
      <c r="B291" s="71">
        <v>19703</v>
      </c>
      <c r="C291" s="72" t="s">
        <v>4</v>
      </c>
      <c r="D291" s="73">
        <v>43775</v>
      </c>
      <c r="E291" s="74" t="s">
        <v>645</v>
      </c>
      <c r="F291" s="73">
        <v>43795</v>
      </c>
      <c r="G291" s="72" t="s">
        <v>616</v>
      </c>
      <c r="H291" s="75">
        <f>+F291-D291</f>
        <v>20</v>
      </c>
      <c r="I291" s="75">
        <f>+NETWORKDAYS(D291,F291)</f>
        <v>15</v>
      </c>
      <c r="J291" s="74" t="s">
        <v>869</v>
      </c>
      <c r="K291" s="73" t="s">
        <v>569</v>
      </c>
      <c r="L291" s="72" t="s">
        <v>645</v>
      </c>
      <c r="M291" s="70" t="str">
        <f>+VLOOKUP(B291,Hoja1!$A$1:$E$698,5,0)</f>
        <v>Cerrado</v>
      </c>
      <c r="N291" s="70" t="b">
        <f t="shared" si="32"/>
        <v>1</v>
      </c>
      <c r="O291" s="1" t="s">
        <v>1895</v>
      </c>
      <c r="P291" s="1" t="s">
        <v>1896</v>
      </c>
    </row>
    <row r="292" spans="1:16" ht="14.25" customHeight="1" x14ac:dyDescent="0.25">
      <c r="A292" s="70">
        <v>291</v>
      </c>
      <c r="B292" s="71">
        <v>19704</v>
      </c>
      <c r="C292" s="72" t="s">
        <v>568</v>
      </c>
      <c r="D292" s="73">
        <v>43775</v>
      </c>
      <c r="E292" s="74" t="s">
        <v>645</v>
      </c>
      <c r="F292" s="73">
        <v>43775</v>
      </c>
      <c r="G292" s="72" t="s">
        <v>616</v>
      </c>
      <c r="H292" s="75">
        <f>+F292-D292</f>
        <v>0</v>
      </c>
      <c r="I292" s="75">
        <f>+NETWORKDAYS(D292,F292)</f>
        <v>1</v>
      </c>
      <c r="J292" s="74" t="s">
        <v>870</v>
      </c>
      <c r="K292" s="73" t="s">
        <v>569</v>
      </c>
      <c r="L292" s="72" t="s">
        <v>645</v>
      </c>
      <c r="M292" s="70" t="str">
        <f>+VLOOKUP(B292,Hoja1!$A$1:$E$698,5,0)</f>
        <v>Cerrado</v>
      </c>
      <c r="N292" s="70" t="b">
        <f t="shared" si="32"/>
        <v>1</v>
      </c>
      <c r="O292" s="1" t="s">
        <v>1895</v>
      </c>
      <c r="P292" s="1" t="s">
        <v>1896</v>
      </c>
    </row>
    <row r="293" spans="1:16" ht="14.25" customHeight="1" x14ac:dyDescent="0.25">
      <c r="A293" s="70">
        <v>292</v>
      </c>
      <c r="B293" s="71">
        <v>19705</v>
      </c>
      <c r="C293" s="72" t="s">
        <v>4</v>
      </c>
      <c r="D293" s="73">
        <v>43775</v>
      </c>
      <c r="E293" s="74" t="s">
        <v>645</v>
      </c>
      <c r="F293" s="73">
        <v>43775</v>
      </c>
      <c r="G293" s="72" t="s">
        <v>616</v>
      </c>
      <c r="H293" s="75">
        <f>+F293-D293</f>
        <v>0</v>
      </c>
      <c r="I293" s="75">
        <f>+NETWORKDAYS(D293,F293)</f>
        <v>1</v>
      </c>
      <c r="J293" s="74" t="s">
        <v>870</v>
      </c>
      <c r="K293" s="73" t="s">
        <v>569</v>
      </c>
      <c r="L293" s="72" t="s">
        <v>645</v>
      </c>
      <c r="M293" s="70" t="str">
        <f>+VLOOKUP(B293,Hoja1!$A$1:$E$698,5,0)</f>
        <v>Cerrado</v>
      </c>
      <c r="N293" s="70" t="b">
        <f t="shared" si="32"/>
        <v>1</v>
      </c>
      <c r="O293" s="1" t="s">
        <v>1895</v>
      </c>
      <c r="P293" s="1" t="s">
        <v>1896</v>
      </c>
    </row>
    <row r="294" spans="1:16" ht="14.25" customHeight="1" x14ac:dyDescent="0.25">
      <c r="A294" s="70">
        <v>293</v>
      </c>
      <c r="B294" s="71">
        <v>19706</v>
      </c>
      <c r="C294" s="72" t="s">
        <v>4</v>
      </c>
      <c r="D294" s="73">
        <v>43775</v>
      </c>
      <c r="E294" s="74" t="s">
        <v>645</v>
      </c>
      <c r="F294" s="73" t="s">
        <v>22</v>
      </c>
      <c r="G294" s="73" t="s">
        <v>22</v>
      </c>
      <c r="H294" s="73" t="s">
        <v>22</v>
      </c>
      <c r="I294" s="73" t="s">
        <v>22</v>
      </c>
      <c r="J294" s="74" t="s">
        <v>871</v>
      </c>
      <c r="K294" s="73" t="s">
        <v>571</v>
      </c>
      <c r="L294" s="72" t="s">
        <v>22</v>
      </c>
      <c r="M294" s="70" t="str">
        <f>+VLOOKUP(B294,Hoja1!$A$1:$E$698,5,0)</f>
        <v>Abierto</v>
      </c>
      <c r="N294" s="70" t="b">
        <f t="shared" si="32"/>
        <v>1</v>
      </c>
      <c r="O294" s="1" t="s">
        <v>1894</v>
      </c>
      <c r="P294" s="1" t="s">
        <v>22</v>
      </c>
    </row>
    <row r="295" spans="1:16" ht="14.25" customHeight="1" x14ac:dyDescent="0.25">
      <c r="A295" s="70">
        <v>294</v>
      </c>
      <c r="B295" s="71">
        <v>19707</v>
      </c>
      <c r="C295" s="72" t="s">
        <v>4</v>
      </c>
      <c r="D295" s="73">
        <v>43775</v>
      </c>
      <c r="E295" s="74" t="s">
        <v>645</v>
      </c>
      <c r="F295" s="73">
        <v>43795</v>
      </c>
      <c r="G295" s="72" t="s">
        <v>616</v>
      </c>
      <c r="H295" s="75">
        <f>+F295-D295</f>
        <v>20</v>
      </c>
      <c r="I295" s="75">
        <f>+NETWORKDAYS(D295,F295)</f>
        <v>15</v>
      </c>
      <c r="J295" s="74" t="s">
        <v>872</v>
      </c>
      <c r="K295" s="73" t="s">
        <v>569</v>
      </c>
      <c r="L295" s="72" t="s">
        <v>645</v>
      </c>
      <c r="M295" s="70" t="str">
        <f>+VLOOKUP(B295,Hoja1!$A$1:$E$698,5,0)</f>
        <v>Cerrado</v>
      </c>
      <c r="N295" s="70" t="b">
        <f t="shared" si="32"/>
        <v>1</v>
      </c>
      <c r="O295" s="1" t="s">
        <v>1895</v>
      </c>
      <c r="P295" s="1" t="s">
        <v>1896</v>
      </c>
    </row>
    <row r="296" spans="1:16" ht="14.25" customHeight="1" x14ac:dyDescent="0.25">
      <c r="A296" s="70">
        <v>295</v>
      </c>
      <c r="B296" s="71">
        <v>19708</v>
      </c>
      <c r="C296" s="72" t="s">
        <v>4</v>
      </c>
      <c r="D296" s="73">
        <v>43775</v>
      </c>
      <c r="E296" s="74" t="s">
        <v>645</v>
      </c>
      <c r="F296" s="73">
        <v>43795</v>
      </c>
      <c r="G296" s="72" t="s">
        <v>616</v>
      </c>
      <c r="H296" s="75">
        <f>+F296-D296</f>
        <v>20</v>
      </c>
      <c r="I296" s="75">
        <f>+NETWORKDAYS(D296,F296)</f>
        <v>15</v>
      </c>
      <c r="J296" s="74" t="s">
        <v>873</v>
      </c>
      <c r="K296" s="73" t="s">
        <v>569</v>
      </c>
      <c r="L296" s="72" t="s">
        <v>645</v>
      </c>
      <c r="M296" s="70" t="str">
        <f>+VLOOKUP(B296,Hoja1!$A$1:$E$698,5,0)</f>
        <v>Cerrado</v>
      </c>
      <c r="N296" s="70" t="b">
        <f t="shared" si="32"/>
        <v>1</v>
      </c>
      <c r="O296" s="1" t="s">
        <v>1895</v>
      </c>
      <c r="P296" s="1" t="s">
        <v>1896</v>
      </c>
    </row>
    <row r="297" spans="1:16" ht="14.25" customHeight="1" x14ac:dyDescent="0.25">
      <c r="A297" s="70">
        <v>296</v>
      </c>
      <c r="B297" s="71">
        <v>19709</v>
      </c>
      <c r="C297" s="72" t="s">
        <v>4</v>
      </c>
      <c r="D297" s="73">
        <v>43775</v>
      </c>
      <c r="E297" s="74" t="s">
        <v>645</v>
      </c>
      <c r="F297" s="73" t="s">
        <v>22</v>
      </c>
      <c r="G297" s="73" t="s">
        <v>22</v>
      </c>
      <c r="H297" s="73" t="s">
        <v>22</v>
      </c>
      <c r="I297" s="73" t="s">
        <v>22</v>
      </c>
      <c r="J297" s="74" t="s">
        <v>874</v>
      </c>
      <c r="K297" s="73" t="s">
        <v>571</v>
      </c>
      <c r="L297" s="72" t="s">
        <v>22</v>
      </c>
      <c r="M297" s="70" t="str">
        <f>+VLOOKUP(B297,Hoja1!$A$1:$E$698,5,0)</f>
        <v>Abierto</v>
      </c>
      <c r="N297" s="70" t="b">
        <f t="shared" si="32"/>
        <v>1</v>
      </c>
      <c r="O297" s="1" t="s">
        <v>1894</v>
      </c>
      <c r="P297" s="1" t="s">
        <v>22</v>
      </c>
    </row>
    <row r="298" spans="1:16" ht="14.25" customHeight="1" x14ac:dyDescent="0.25">
      <c r="A298" s="70">
        <v>297</v>
      </c>
      <c r="B298" s="71">
        <v>19710</v>
      </c>
      <c r="C298" s="72" t="s">
        <v>4</v>
      </c>
      <c r="D298" s="73">
        <v>43775</v>
      </c>
      <c r="E298" s="74" t="s">
        <v>645</v>
      </c>
      <c r="F298" s="73">
        <v>43795</v>
      </c>
      <c r="G298" s="72" t="s">
        <v>616</v>
      </c>
      <c r="H298" s="75">
        <f>+F298-D298</f>
        <v>20</v>
      </c>
      <c r="I298" s="75">
        <f>+NETWORKDAYS(D298,F298)</f>
        <v>15</v>
      </c>
      <c r="J298" s="74" t="s">
        <v>875</v>
      </c>
      <c r="K298" s="73" t="s">
        <v>569</v>
      </c>
      <c r="L298" s="72" t="s">
        <v>645</v>
      </c>
      <c r="M298" s="70" t="str">
        <f>+VLOOKUP(B298,Hoja1!$A$1:$E$698,5,0)</f>
        <v>Cerrado</v>
      </c>
      <c r="N298" s="70" t="b">
        <f t="shared" si="32"/>
        <v>1</v>
      </c>
      <c r="O298" s="1" t="s">
        <v>1895</v>
      </c>
      <c r="P298" s="1" t="s">
        <v>1896</v>
      </c>
    </row>
    <row r="299" spans="1:16" ht="14.25" customHeight="1" x14ac:dyDescent="0.25">
      <c r="A299" s="70">
        <v>298</v>
      </c>
      <c r="B299" s="71">
        <v>19711</v>
      </c>
      <c r="C299" s="72" t="s">
        <v>568</v>
      </c>
      <c r="D299" s="73">
        <v>43776</v>
      </c>
      <c r="E299" s="74" t="s">
        <v>645</v>
      </c>
      <c r="F299" s="73">
        <v>43777</v>
      </c>
      <c r="G299" s="72" t="s">
        <v>616</v>
      </c>
      <c r="H299" s="75">
        <f>+F299-D299</f>
        <v>1</v>
      </c>
      <c r="I299" s="75">
        <f>+NETWORKDAYS(D299,F299)</f>
        <v>2</v>
      </c>
      <c r="J299" s="74" t="s">
        <v>876</v>
      </c>
      <c r="K299" s="73" t="s">
        <v>569</v>
      </c>
      <c r="L299" s="72" t="s">
        <v>645</v>
      </c>
      <c r="M299" s="70" t="str">
        <f>+VLOOKUP(B299,Hoja1!$A$1:$E$698,5,0)</f>
        <v>Cerrado</v>
      </c>
      <c r="N299" s="70" t="b">
        <f t="shared" si="32"/>
        <v>1</v>
      </c>
      <c r="O299" s="1" t="s">
        <v>1895</v>
      </c>
      <c r="P299" s="1" t="s">
        <v>1896</v>
      </c>
    </row>
    <row r="300" spans="1:16" ht="14.25" customHeight="1" x14ac:dyDescent="0.25">
      <c r="A300" s="70">
        <v>299</v>
      </c>
      <c r="B300" s="71">
        <v>19712</v>
      </c>
      <c r="C300" s="72" t="s">
        <v>4</v>
      </c>
      <c r="D300" s="73">
        <v>43776</v>
      </c>
      <c r="E300" s="74" t="s">
        <v>645</v>
      </c>
      <c r="F300" s="73" t="s">
        <v>22</v>
      </c>
      <c r="G300" s="73" t="s">
        <v>22</v>
      </c>
      <c r="H300" s="73" t="s">
        <v>22</v>
      </c>
      <c r="I300" s="73" t="s">
        <v>22</v>
      </c>
      <c r="J300" s="74" t="s">
        <v>877</v>
      </c>
      <c r="K300" s="73" t="s">
        <v>571</v>
      </c>
      <c r="L300" s="72" t="s">
        <v>22</v>
      </c>
      <c r="M300" s="70" t="str">
        <f>+VLOOKUP(B300,Hoja1!$A$1:$E$698,5,0)</f>
        <v>Abierto</v>
      </c>
      <c r="N300" s="70" t="b">
        <f t="shared" si="32"/>
        <v>1</v>
      </c>
      <c r="O300" s="1" t="s">
        <v>1894</v>
      </c>
      <c r="P300" s="1" t="s">
        <v>22</v>
      </c>
    </row>
    <row r="301" spans="1:16" ht="14.25" customHeight="1" x14ac:dyDescent="0.25">
      <c r="A301" s="70">
        <v>300</v>
      </c>
      <c r="B301" s="71">
        <v>19713</v>
      </c>
      <c r="C301" s="72" t="s">
        <v>2</v>
      </c>
      <c r="D301" s="73">
        <v>43776</v>
      </c>
      <c r="E301" s="74" t="s">
        <v>645</v>
      </c>
      <c r="F301" s="73">
        <v>43781</v>
      </c>
      <c r="G301" s="72" t="s">
        <v>616</v>
      </c>
      <c r="H301" s="75">
        <f>+F301-D301</f>
        <v>5</v>
      </c>
      <c r="I301" s="75">
        <f>+NETWORKDAYS(D301,F301)</f>
        <v>4</v>
      </c>
      <c r="J301" s="74" t="s">
        <v>878</v>
      </c>
      <c r="K301" s="73" t="s">
        <v>569</v>
      </c>
      <c r="L301" s="72" t="s">
        <v>645</v>
      </c>
      <c r="M301" s="70" t="str">
        <f>+VLOOKUP(B301,Hoja1!$A$1:$E$698,5,0)</f>
        <v>Cerrado</v>
      </c>
      <c r="N301" s="70" t="b">
        <f t="shared" si="32"/>
        <v>1</v>
      </c>
      <c r="O301" s="1" t="s">
        <v>1895</v>
      </c>
      <c r="P301" s="1" t="s">
        <v>1896</v>
      </c>
    </row>
    <row r="302" spans="1:16" ht="14.25" customHeight="1" x14ac:dyDescent="0.25">
      <c r="A302" s="70">
        <v>301</v>
      </c>
      <c r="B302" s="71">
        <v>19714</v>
      </c>
      <c r="C302" s="72" t="s">
        <v>568</v>
      </c>
      <c r="D302" s="73">
        <v>43776</v>
      </c>
      <c r="E302" s="74" t="s">
        <v>645</v>
      </c>
      <c r="F302" s="73">
        <v>43777</v>
      </c>
      <c r="G302" s="72" t="s">
        <v>616</v>
      </c>
      <c r="H302" s="75">
        <f>+F302-D302</f>
        <v>1</v>
      </c>
      <c r="I302" s="75">
        <f>+NETWORKDAYS(D302,F302)</f>
        <v>2</v>
      </c>
      <c r="J302" s="74" t="s">
        <v>879</v>
      </c>
      <c r="K302" s="73" t="s">
        <v>569</v>
      </c>
      <c r="L302" s="72" t="s">
        <v>645</v>
      </c>
      <c r="M302" s="70" t="str">
        <f>+VLOOKUP(B302,Hoja1!$A$1:$E$698,5,0)</f>
        <v>Cerrado</v>
      </c>
      <c r="N302" s="70" t="b">
        <f t="shared" si="32"/>
        <v>1</v>
      </c>
      <c r="O302" s="1" t="s">
        <v>1895</v>
      </c>
      <c r="P302" s="1" t="s">
        <v>1896</v>
      </c>
    </row>
    <row r="303" spans="1:16" ht="14.25" customHeight="1" x14ac:dyDescent="0.25">
      <c r="A303" s="70">
        <v>302</v>
      </c>
      <c r="B303" s="71">
        <v>19715</v>
      </c>
      <c r="C303" s="72" t="s">
        <v>6</v>
      </c>
      <c r="D303" s="73">
        <v>43776</v>
      </c>
      <c r="E303" s="74" t="s">
        <v>645</v>
      </c>
      <c r="F303" s="73" t="s">
        <v>22</v>
      </c>
      <c r="G303" s="73" t="s">
        <v>22</v>
      </c>
      <c r="H303" s="73" t="s">
        <v>22</v>
      </c>
      <c r="I303" s="73" t="s">
        <v>22</v>
      </c>
      <c r="J303" s="74" t="s">
        <v>784</v>
      </c>
      <c r="K303" s="73" t="s">
        <v>571</v>
      </c>
      <c r="L303" s="72" t="s">
        <v>22</v>
      </c>
      <c r="M303" s="70" t="str">
        <f>+VLOOKUP(B303,Hoja1!$A$1:$E$698,5,0)</f>
        <v>Abierto</v>
      </c>
      <c r="N303" s="70" t="b">
        <f t="shared" si="32"/>
        <v>1</v>
      </c>
      <c r="O303" s="1" t="s">
        <v>1894</v>
      </c>
      <c r="P303" s="1" t="s">
        <v>22</v>
      </c>
    </row>
    <row r="304" spans="1:16" ht="14.25" customHeight="1" x14ac:dyDescent="0.25">
      <c r="A304" s="70">
        <v>303</v>
      </c>
      <c r="B304" s="71">
        <v>19716</v>
      </c>
      <c r="C304" s="72" t="s">
        <v>4</v>
      </c>
      <c r="D304" s="73">
        <v>43776</v>
      </c>
      <c r="E304" s="74" t="s">
        <v>645</v>
      </c>
      <c r="F304" s="73" t="s">
        <v>22</v>
      </c>
      <c r="G304" s="73" t="s">
        <v>22</v>
      </c>
      <c r="H304" s="73" t="s">
        <v>22</v>
      </c>
      <c r="I304" s="73" t="s">
        <v>22</v>
      </c>
      <c r="J304" s="74" t="s">
        <v>880</v>
      </c>
      <c r="K304" s="73" t="s">
        <v>571</v>
      </c>
      <c r="L304" s="72" t="s">
        <v>22</v>
      </c>
      <c r="M304" s="70" t="str">
        <f>+VLOOKUP(B304,Hoja1!$A$1:$E$698,5,0)</f>
        <v>Abierto</v>
      </c>
      <c r="N304" s="70" t="b">
        <f t="shared" si="32"/>
        <v>1</v>
      </c>
      <c r="O304" s="1" t="s">
        <v>1894</v>
      </c>
      <c r="P304" s="1" t="s">
        <v>22</v>
      </c>
    </row>
    <row r="305" spans="1:16" ht="14.25" customHeight="1" x14ac:dyDescent="0.25">
      <c r="A305" s="70">
        <v>304</v>
      </c>
      <c r="B305" s="71">
        <v>19717</v>
      </c>
      <c r="C305" s="72" t="s">
        <v>568</v>
      </c>
      <c r="D305" s="73">
        <v>43776</v>
      </c>
      <c r="E305" s="74" t="s">
        <v>645</v>
      </c>
      <c r="F305" s="73">
        <v>43777</v>
      </c>
      <c r="G305" s="72" t="s">
        <v>616</v>
      </c>
      <c r="H305" s="75">
        <f t="shared" ref="H305:H316" si="37">+F305-D305</f>
        <v>1</v>
      </c>
      <c r="I305" s="75">
        <f t="shared" ref="I305:I316" si="38">+NETWORKDAYS(D305,F305)</f>
        <v>2</v>
      </c>
      <c r="J305" s="74" t="s">
        <v>599</v>
      </c>
      <c r="K305" s="73" t="s">
        <v>569</v>
      </c>
      <c r="L305" s="72" t="s">
        <v>645</v>
      </c>
      <c r="M305" s="70" t="str">
        <f>+VLOOKUP(B305,Hoja1!$A$1:$E$698,5,0)</f>
        <v>Cerrado</v>
      </c>
      <c r="N305" s="70" t="b">
        <f t="shared" si="32"/>
        <v>1</v>
      </c>
      <c r="O305" s="1" t="s">
        <v>1895</v>
      </c>
      <c r="P305" s="1" t="s">
        <v>1896</v>
      </c>
    </row>
    <row r="306" spans="1:16" ht="14.25" customHeight="1" x14ac:dyDescent="0.25">
      <c r="A306" s="70">
        <v>305</v>
      </c>
      <c r="B306" s="71">
        <v>19718</v>
      </c>
      <c r="C306" s="72" t="s">
        <v>4</v>
      </c>
      <c r="D306" s="73">
        <v>43776</v>
      </c>
      <c r="E306" s="74" t="s">
        <v>645</v>
      </c>
      <c r="F306" s="73">
        <v>43795</v>
      </c>
      <c r="G306" s="72" t="s">
        <v>616</v>
      </c>
      <c r="H306" s="75">
        <f t="shared" si="37"/>
        <v>19</v>
      </c>
      <c r="I306" s="75">
        <f t="shared" si="38"/>
        <v>14</v>
      </c>
      <c r="J306" s="74" t="s">
        <v>881</v>
      </c>
      <c r="K306" s="73" t="s">
        <v>569</v>
      </c>
      <c r="L306" s="72" t="s">
        <v>645</v>
      </c>
      <c r="M306" s="70" t="str">
        <f>+VLOOKUP(B306,Hoja1!$A$1:$E$698,5,0)</f>
        <v>Cerrado</v>
      </c>
      <c r="N306" s="70" t="b">
        <f t="shared" si="32"/>
        <v>1</v>
      </c>
      <c r="O306" s="1" t="s">
        <v>1895</v>
      </c>
      <c r="P306" s="1" t="s">
        <v>1896</v>
      </c>
    </row>
    <row r="307" spans="1:16" ht="14.25" customHeight="1" x14ac:dyDescent="0.25">
      <c r="A307" s="70">
        <v>306</v>
      </c>
      <c r="B307" s="71">
        <v>19719</v>
      </c>
      <c r="C307" s="72" t="s">
        <v>568</v>
      </c>
      <c r="D307" s="73">
        <v>43776</v>
      </c>
      <c r="E307" s="74" t="s">
        <v>645</v>
      </c>
      <c r="F307" s="73">
        <v>43777</v>
      </c>
      <c r="G307" s="72" t="s">
        <v>616</v>
      </c>
      <c r="H307" s="75">
        <f t="shared" si="37"/>
        <v>1</v>
      </c>
      <c r="I307" s="75">
        <f t="shared" si="38"/>
        <v>2</v>
      </c>
      <c r="J307" s="74" t="s">
        <v>882</v>
      </c>
      <c r="K307" s="73" t="s">
        <v>569</v>
      </c>
      <c r="L307" s="72" t="s">
        <v>645</v>
      </c>
      <c r="M307" s="70" t="str">
        <f>+VLOOKUP(B307,Hoja1!$A$1:$E$698,5,0)</f>
        <v>Cerrado</v>
      </c>
      <c r="N307" s="70" t="b">
        <f t="shared" si="32"/>
        <v>1</v>
      </c>
      <c r="O307" s="1" t="s">
        <v>1895</v>
      </c>
      <c r="P307" s="1" t="s">
        <v>1896</v>
      </c>
    </row>
    <row r="308" spans="1:16" ht="14.25" customHeight="1" x14ac:dyDescent="0.25">
      <c r="A308" s="70">
        <v>307</v>
      </c>
      <c r="B308" s="71">
        <v>19720</v>
      </c>
      <c r="C308" s="72" t="s">
        <v>568</v>
      </c>
      <c r="D308" s="73">
        <v>43776</v>
      </c>
      <c r="E308" s="74" t="s">
        <v>645</v>
      </c>
      <c r="F308" s="73">
        <v>43777</v>
      </c>
      <c r="G308" s="72" t="s">
        <v>616</v>
      </c>
      <c r="H308" s="75">
        <f t="shared" si="37"/>
        <v>1</v>
      </c>
      <c r="I308" s="75">
        <f t="shared" si="38"/>
        <v>2</v>
      </c>
      <c r="J308" s="74" t="s">
        <v>883</v>
      </c>
      <c r="K308" s="73" t="s">
        <v>569</v>
      </c>
      <c r="L308" s="72" t="s">
        <v>645</v>
      </c>
      <c r="M308" s="70" t="str">
        <f>+VLOOKUP(B308,Hoja1!$A$1:$E$698,5,0)</f>
        <v>Cerrado</v>
      </c>
      <c r="N308" s="70" t="b">
        <f t="shared" si="32"/>
        <v>1</v>
      </c>
      <c r="O308" s="1" t="s">
        <v>1895</v>
      </c>
      <c r="P308" s="1" t="s">
        <v>1896</v>
      </c>
    </row>
    <row r="309" spans="1:16" ht="14.25" customHeight="1" x14ac:dyDescent="0.25">
      <c r="A309" s="70">
        <v>308</v>
      </c>
      <c r="B309" s="71">
        <v>19721</v>
      </c>
      <c r="C309" s="72" t="s">
        <v>568</v>
      </c>
      <c r="D309" s="73">
        <v>43776</v>
      </c>
      <c r="E309" s="74" t="s">
        <v>645</v>
      </c>
      <c r="F309" s="73">
        <v>43777</v>
      </c>
      <c r="G309" s="72" t="s">
        <v>616</v>
      </c>
      <c r="H309" s="75">
        <f t="shared" si="37"/>
        <v>1</v>
      </c>
      <c r="I309" s="75">
        <f t="shared" si="38"/>
        <v>2</v>
      </c>
      <c r="J309" s="74" t="s">
        <v>884</v>
      </c>
      <c r="K309" s="73" t="s">
        <v>569</v>
      </c>
      <c r="L309" s="72" t="s">
        <v>645</v>
      </c>
      <c r="M309" s="70" t="str">
        <f>+VLOOKUP(B309,Hoja1!$A$1:$E$698,5,0)</f>
        <v>Cerrado</v>
      </c>
      <c r="N309" s="70" t="b">
        <f t="shared" si="32"/>
        <v>1</v>
      </c>
      <c r="O309" s="1" t="s">
        <v>1895</v>
      </c>
      <c r="P309" s="1" t="s">
        <v>1896</v>
      </c>
    </row>
    <row r="310" spans="1:16" ht="14.25" customHeight="1" x14ac:dyDescent="0.25">
      <c r="A310" s="70">
        <v>309</v>
      </c>
      <c r="B310" s="71">
        <v>19722</v>
      </c>
      <c r="C310" s="72" t="s">
        <v>568</v>
      </c>
      <c r="D310" s="73">
        <v>43776</v>
      </c>
      <c r="E310" s="74" t="s">
        <v>645</v>
      </c>
      <c r="F310" s="73">
        <v>43777</v>
      </c>
      <c r="G310" s="72" t="s">
        <v>616</v>
      </c>
      <c r="H310" s="75">
        <f t="shared" si="37"/>
        <v>1</v>
      </c>
      <c r="I310" s="75">
        <f t="shared" si="38"/>
        <v>2</v>
      </c>
      <c r="J310" s="74" t="s">
        <v>885</v>
      </c>
      <c r="K310" s="73" t="s">
        <v>569</v>
      </c>
      <c r="L310" s="72" t="s">
        <v>645</v>
      </c>
      <c r="M310" s="70" t="str">
        <f>+VLOOKUP(B310,Hoja1!$A$1:$E$698,5,0)</f>
        <v>Cerrado</v>
      </c>
      <c r="N310" s="70" t="b">
        <f t="shared" si="32"/>
        <v>1</v>
      </c>
      <c r="O310" s="1" t="s">
        <v>1895</v>
      </c>
      <c r="P310" s="1" t="s">
        <v>1896</v>
      </c>
    </row>
    <row r="311" spans="1:16" ht="14.25" customHeight="1" x14ac:dyDescent="0.25">
      <c r="A311" s="70">
        <v>310</v>
      </c>
      <c r="B311" s="71">
        <v>19723</v>
      </c>
      <c r="C311" s="72" t="s">
        <v>4</v>
      </c>
      <c r="D311" s="73">
        <v>43777</v>
      </c>
      <c r="E311" s="74" t="s">
        <v>645</v>
      </c>
      <c r="F311" s="73">
        <v>43795</v>
      </c>
      <c r="G311" s="72" t="s">
        <v>616</v>
      </c>
      <c r="H311" s="75">
        <f t="shared" si="37"/>
        <v>18</v>
      </c>
      <c r="I311" s="75">
        <f t="shared" si="38"/>
        <v>13</v>
      </c>
      <c r="J311" s="74" t="s">
        <v>886</v>
      </c>
      <c r="K311" s="73" t="s">
        <v>569</v>
      </c>
      <c r="L311" s="72" t="s">
        <v>645</v>
      </c>
      <c r="M311" s="70" t="str">
        <f>+VLOOKUP(B311,Hoja1!$A$1:$E$698,5,0)</f>
        <v>Cerrado</v>
      </c>
      <c r="N311" s="70" t="b">
        <f t="shared" si="32"/>
        <v>1</v>
      </c>
      <c r="O311" s="1" t="s">
        <v>1895</v>
      </c>
      <c r="P311" s="1" t="s">
        <v>1896</v>
      </c>
    </row>
    <row r="312" spans="1:16" ht="14.25" customHeight="1" x14ac:dyDescent="0.25">
      <c r="A312" s="70">
        <v>311</v>
      </c>
      <c r="B312" s="71">
        <v>19724</v>
      </c>
      <c r="C312" s="72" t="s">
        <v>568</v>
      </c>
      <c r="D312" s="73">
        <v>43777</v>
      </c>
      <c r="E312" s="74" t="s">
        <v>645</v>
      </c>
      <c r="F312" s="73">
        <v>43781</v>
      </c>
      <c r="G312" s="72" t="s">
        <v>616</v>
      </c>
      <c r="H312" s="75">
        <f t="shared" si="37"/>
        <v>4</v>
      </c>
      <c r="I312" s="75">
        <f t="shared" si="38"/>
        <v>3</v>
      </c>
      <c r="J312" s="74" t="s">
        <v>887</v>
      </c>
      <c r="K312" s="73" t="s">
        <v>569</v>
      </c>
      <c r="L312" s="72" t="s">
        <v>645</v>
      </c>
      <c r="M312" s="70" t="str">
        <f>+VLOOKUP(B312,Hoja1!$A$1:$E$698,5,0)</f>
        <v>Cerrado</v>
      </c>
      <c r="N312" s="70" t="b">
        <f t="shared" si="32"/>
        <v>1</v>
      </c>
      <c r="O312" s="1" t="s">
        <v>1895</v>
      </c>
      <c r="P312" s="1" t="s">
        <v>1896</v>
      </c>
    </row>
    <row r="313" spans="1:16" ht="14.25" customHeight="1" x14ac:dyDescent="0.25">
      <c r="A313" s="70">
        <v>312</v>
      </c>
      <c r="B313" s="71">
        <v>19725</v>
      </c>
      <c r="C313" s="72" t="s">
        <v>568</v>
      </c>
      <c r="D313" s="73">
        <v>43777</v>
      </c>
      <c r="E313" s="74" t="s">
        <v>645</v>
      </c>
      <c r="F313" s="73">
        <v>43781</v>
      </c>
      <c r="G313" s="72" t="s">
        <v>616</v>
      </c>
      <c r="H313" s="75">
        <f t="shared" si="37"/>
        <v>4</v>
      </c>
      <c r="I313" s="75">
        <f t="shared" si="38"/>
        <v>3</v>
      </c>
      <c r="J313" s="74" t="s">
        <v>888</v>
      </c>
      <c r="K313" s="73" t="s">
        <v>569</v>
      </c>
      <c r="L313" s="72" t="s">
        <v>645</v>
      </c>
      <c r="M313" s="70" t="str">
        <f>+VLOOKUP(B313,Hoja1!$A$1:$E$698,5,0)</f>
        <v>Cerrado</v>
      </c>
      <c r="N313" s="70" t="b">
        <f t="shared" si="32"/>
        <v>1</v>
      </c>
      <c r="O313" s="1" t="s">
        <v>1895</v>
      </c>
      <c r="P313" s="1" t="s">
        <v>1896</v>
      </c>
    </row>
    <row r="314" spans="1:16" ht="14.25" customHeight="1" x14ac:dyDescent="0.25">
      <c r="A314" s="70">
        <v>313</v>
      </c>
      <c r="B314" s="71">
        <v>19726</v>
      </c>
      <c r="C314" s="72" t="s">
        <v>568</v>
      </c>
      <c r="D314" s="73">
        <v>43777</v>
      </c>
      <c r="E314" s="74" t="s">
        <v>645</v>
      </c>
      <c r="F314" s="73">
        <v>43781</v>
      </c>
      <c r="G314" s="72" t="s">
        <v>616</v>
      </c>
      <c r="H314" s="75">
        <f t="shared" si="37"/>
        <v>4</v>
      </c>
      <c r="I314" s="75">
        <f t="shared" si="38"/>
        <v>3</v>
      </c>
      <c r="J314" s="74" t="s">
        <v>889</v>
      </c>
      <c r="K314" s="73" t="s">
        <v>569</v>
      </c>
      <c r="L314" s="72" t="s">
        <v>645</v>
      </c>
      <c r="M314" s="70" t="str">
        <f>+VLOOKUP(B314,Hoja1!$A$1:$E$698,5,0)</f>
        <v>Cerrado</v>
      </c>
      <c r="N314" s="70" t="b">
        <f t="shared" si="32"/>
        <v>1</v>
      </c>
      <c r="O314" s="1" t="s">
        <v>1895</v>
      </c>
      <c r="P314" s="1" t="s">
        <v>1896</v>
      </c>
    </row>
    <row r="315" spans="1:16" ht="14.25" customHeight="1" x14ac:dyDescent="0.25">
      <c r="A315" s="70">
        <v>314</v>
      </c>
      <c r="B315" s="71">
        <v>19727</v>
      </c>
      <c r="C315" s="72" t="s">
        <v>4</v>
      </c>
      <c r="D315" s="73">
        <v>43777</v>
      </c>
      <c r="E315" s="74" t="s">
        <v>645</v>
      </c>
      <c r="F315" s="73">
        <v>43795</v>
      </c>
      <c r="G315" s="72" t="s">
        <v>616</v>
      </c>
      <c r="H315" s="75">
        <f t="shared" si="37"/>
        <v>18</v>
      </c>
      <c r="I315" s="75">
        <f t="shared" si="38"/>
        <v>13</v>
      </c>
      <c r="J315" s="74" t="s">
        <v>890</v>
      </c>
      <c r="K315" s="73" t="s">
        <v>569</v>
      </c>
      <c r="L315" s="72" t="s">
        <v>645</v>
      </c>
      <c r="M315" s="70" t="str">
        <f>+VLOOKUP(B315,Hoja1!$A$1:$E$698,5,0)</f>
        <v>Cerrado</v>
      </c>
      <c r="N315" s="70" t="b">
        <f t="shared" si="32"/>
        <v>1</v>
      </c>
      <c r="O315" s="1" t="s">
        <v>1895</v>
      </c>
      <c r="P315" s="1" t="s">
        <v>1896</v>
      </c>
    </row>
    <row r="316" spans="1:16" ht="14.25" customHeight="1" x14ac:dyDescent="0.25">
      <c r="A316" s="70">
        <v>315</v>
      </c>
      <c r="B316" s="71">
        <v>19728</v>
      </c>
      <c r="C316" s="72" t="s">
        <v>568</v>
      </c>
      <c r="D316" s="73">
        <v>43777</v>
      </c>
      <c r="E316" s="74" t="s">
        <v>645</v>
      </c>
      <c r="F316" s="73">
        <v>43781</v>
      </c>
      <c r="G316" s="72" t="s">
        <v>616</v>
      </c>
      <c r="H316" s="75">
        <f t="shared" si="37"/>
        <v>4</v>
      </c>
      <c r="I316" s="75">
        <f t="shared" si="38"/>
        <v>3</v>
      </c>
      <c r="J316" s="74" t="s">
        <v>891</v>
      </c>
      <c r="K316" s="73" t="s">
        <v>569</v>
      </c>
      <c r="L316" s="72" t="s">
        <v>645</v>
      </c>
      <c r="M316" s="70" t="str">
        <f>+VLOOKUP(B316,Hoja1!$A$1:$E$698,5,0)</f>
        <v>Cerrado</v>
      </c>
      <c r="N316" s="70" t="b">
        <f t="shared" si="32"/>
        <v>1</v>
      </c>
      <c r="O316" s="1" t="s">
        <v>1895</v>
      </c>
      <c r="P316" s="1" t="s">
        <v>1896</v>
      </c>
    </row>
    <row r="317" spans="1:16" ht="14.25" customHeight="1" x14ac:dyDescent="0.25">
      <c r="A317" s="70">
        <v>316</v>
      </c>
      <c r="B317" s="71">
        <v>19729</v>
      </c>
      <c r="C317" s="72" t="s">
        <v>4</v>
      </c>
      <c r="D317" s="73">
        <v>43777</v>
      </c>
      <c r="E317" s="74" t="s">
        <v>645</v>
      </c>
      <c r="F317" s="73" t="s">
        <v>22</v>
      </c>
      <c r="G317" s="73" t="s">
        <v>22</v>
      </c>
      <c r="H317" s="73" t="s">
        <v>22</v>
      </c>
      <c r="I317" s="73" t="s">
        <v>22</v>
      </c>
      <c r="J317" s="74" t="s">
        <v>892</v>
      </c>
      <c r="K317" s="73" t="s">
        <v>571</v>
      </c>
      <c r="L317" s="72" t="s">
        <v>22</v>
      </c>
      <c r="M317" s="70" t="str">
        <f>+VLOOKUP(B317,Hoja1!$A$1:$E$698,5,0)</f>
        <v>Abierto</v>
      </c>
      <c r="N317" s="70" t="b">
        <f t="shared" si="32"/>
        <v>1</v>
      </c>
      <c r="O317" s="1" t="s">
        <v>1894</v>
      </c>
      <c r="P317" s="1" t="s">
        <v>22</v>
      </c>
    </row>
    <row r="318" spans="1:16" ht="14.25" customHeight="1" x14ac:dyDescent="0.25">
      <c r="A318" s="70">
        <v>317</v>
      </c>
      <c r="B318" s="71">
        <v>19730</v>
      </c>
      <c r="C318" s="72" t="s">
        <v>4</v>
      </c>
      <c r="D318" s="73">
        <v>43777</v>
      </c>
      <c r="E318" s="74" t="s">
        <v>645</v>
      </c>
      <c r="F318" s="73" t="s">
        <v>22</v>
      </c>
      <c r="G318" s="73" t="s">
        <v>22</v>
      </c>
      <c r="H318" s="73" t="s">
        <v>22</v>
      </c>
      <c r="I318" s="73" t="s">
        <v>22</v>
      </c>
      <c r="J318" s="74" t="s">
        <v>892</v>
      </c>
      <c r="K318" s="73" t="s">
        <v>571</v>
      </c>
      <c r="L318" s="72" t="s">
        <v>22</v>
      </c>
      <c r="M318" s="70" t="str">
        <f>+VLOOKUP(B318,Hoja1!$A$1:$E$698,5,0)</f>
        <v>Abierto</v>
      </c>
      <c r="N318" s="70" t="b">
        <f t="shared" si="32"/>
        <v>1</v>
      </c>
      <c r="O318" s="1" t="s">
        <v>1894</v>
      </c>
      <c r="P318" s="1" t="s">
        <v>22</v>
      </c>
    </row>
    <row r="319" spans="1:16" ht="14.25" customHeight="1" x14ac:dyDescent="0.25">
      <c r="A319" s="70">
        <v>318</v>
      </c>
      <c r="B319" s="71">
        <v>19731</v>
      </c>
      <c r="C319" s="72" t="s">
        <v>568</v>
      </c>
      <c r="D319" s="73">
        <v>43778</v>
      </c>
      <c r="E319" s="74" t="s">
        <v>645</v>
      </c>
      <c r="F319" s="73">
        <v>43781</v>
      </c>
      <c r="G319" s="72" t="s">
        <v>616</v>
      </c>
      <c r="H319" s="75">
        <f>+F319-D319</f>
        <v>3</v>
      </c>
      <c r="I319" s="75">
        <f>+NETWORKDAYS(D319,F319)</f>
        <v>2</v>
      </c>
      <c r="J319" s="74" t="s">
        <v>893</v>
      </c>
      <c r="K319" s="73" t="s">
        <v>569</v>
      </c>
      <c r="L319" s="72" t="s">
        <v>645</v>
      </c>
      <c r="M319" s="70" t="str">
        <f>+VLOOKUP(B319,Hoja1!$A$1:$E$698,5,0)</f>
        <v>Cerrado</v>
      </c>
      <c r="N319" s="70" t="b">
        <f t="shared" si="32"/>
        <v>1</v>
      </c>
      <c r="O319" s="1" t="s">
        <v>1895</v>
      </c>
      <c r="P319" s="1" t="s">
        <v>1896</v>
      </c>
    </row>
    <row r="320" spans="1:16" ht="14.25" customHeight="1" x14ac:dyDescent="0.25">
      <c r="A320" s="70">
        <v>319</v>
      </c>
      <c r="B320" s="71">
        <v>19732</v>
      </c>
      <c r="C320" s="72" t="s">
        <v>2</v>
      </c>
      <c r="D320" s="73">
        <v>43778</v>
      </c>
      <c r="E320" s="74" t="s">
        <v>645</v>
      </c>
      <c r="F320" s="73">
        <v>43795</v>
      </c>
      <c r="G320" s="72" t="s">
        <v>616</v>
      </c>
      <c r="H320" s="75">
        <f>+F320-D320</f>
        <v>17</v>
      </c>
      <c r="I320" s="75">
        <f>+NETWORKDAYS(D320,F320)</f>
        <v>12</v>
      </c>
      <c r="J320" s="74" t="s">
        <v>894</v>
      </c>
      <c r="K320" s="73" t="s">
        <v>569</v>
      </c>
      <c r="L320" s="72" t="s">
        <v>645</v>
      </c>
      <c r="M320" s="70" t="str">
        <f>+VLOOKUP(B320,Hoja1!$A$1:$E$698,5,0)</f>
        <v>Cerrado</v>
      </c>
      <c r="N320" s="70" t="b">
        <f t="shared" si="32"/>
        <v>1</v>
      </c>
      <c r="O320" s="1" t="s">
        <v>1895</v>
      </c>
      <c r="P320" s="1" t="s">
        <v>1896</v>
      </c>
    </row>
    <row r="321" spans="1:16" ht="14.25" customHeight="1" x14ac:dyDescent="0.25">
      <c r="A321" s="70">
        <v>320</v>
      </c>
      <c r="B321" s="71">
        <v>19733</v>
      </c>
      <c r="C321" s="72" t="s">
        <v>568</v>
      </c>
      <c r="D321" s="73">
        <v>43778</v>
      </c>
      <c r="E321" s="74" t="s">
        <v>645</v>
      </c>
      <c r="F321" s="73">
        <v>43781</v>
      </c>
      <c r="G321" s="72" t="s">
        <v>616</v>
      </c>
      <c r="H321" s="75">
        <f>+F321-D321</f>
        <v>3</v>
      </c>
      <c r="I321" s="75">
        <f>+NETWORKDAYS(D321,F321)</f>
        <v>2</v>
      </c>
      <c r="J321" s="74" t="s">
        <v>895</v>
      </c>
      <c r="K321" s="73" t="s">
        <v>569</v>
      </c>
      <c r="L321" s="72" t="s">
        <v>645</v>
      </c>
      <c r="M321" s="70" t="str">
        <f>+VLOOKUP(B321,Hoja1!$A$1:$E$698,5,0)</f>
        <v>Cerrado</v>
      </c>
      <c r="N321" s="70" t="b">
        <f t="shared" si="32"/>
        <v>1</v>
      </c>
      <c r="O321" s="1" t="s">
        <v>1895</v>
      </c>
      <c r="P321" s="1" t="s">
        <v>1896</v>
      </c>
    </row>
    <row r="322" spans="1:16" ht="14.25" customHeight="1" x14ac:dyDescent="0.25">
      <c r="A322" s="70">
        <v>321</v>
      </c>
      <c r="B322" s="71">
        <v>19734</v>
      </c>
      <c r="C322" s="72" t="s">
        <v>4</v>
      </c>
      <c r="D322" s="73">
        <v>43779</v>
      </c>
      <c r="E322" s="74" t="s">
        <v>645</v>
      </c>
      <c r="F322" s="73" t="s">
        <v>22</v>
      </c>
      <c r="G322" s="73" t="s">
        <v>22</v>
      </c>
      <c r="H322" s="73" t="s">
        <v>22</v>
      </c>
      <c r="I322" s="73" t="s">
        <v>22</v>
      </c>
      <c r="J322" s="74" t="s">
        <v>896</v>
      </c>
      <c r="K322" s="73" t="s">
        <v>571</v>
      </c>
      <c r="L322" s="72" t="s">
        <v>22</v>
      </c>
      <c r="M322" s="70" t="str">
        <f>+VLOOKUP(B322,Hoja1!$A$1:$E$698,5,0)</f>
        <v>Abierto</v>
      </c>
      <c r="N322" s="70" t="b">
        <f t="shared" ref="N322:N385" si="39">+M322=K322</f>
        <v>1</v>
      </c>
      <c r="O322" s="1" t="s">
        <v>1894</v>
      </c>
      <c r="P322" s="1" t="s">
        <v>22</v>
      </c>
    </row>
    <row r="323" spans="1:16" ht="14.25" customHeight="1" x14ac:dyDescent="0.25">
      <c r="A323" s="70">
        <v>322</v>
      </c>
      <c r="B323" s="71">
        <v>19735</v>
      </c>
      <c r="C323" s="72" t="s">
        <v>4</v>
      </c>
      <c r="D323" s="73">
        <v>43779</v>
      </c>
      <c r="E323" s="74" t="s">
        <v>645</v>
      </c>
      <c r="F323" s="73" t="s">
        <v>22</v>
      </c>
      <c r="G323" s="73" t="s">
        <v>22</v>
      </c>
      <c r="H323" s="73" t="s">
        <v>22</v>
      </c>
      <c r="I323" s="73" t="s">
        <v>22</v>
      </c>
      <c r="J323" s="74" t="s">
        <v>897</v>
      </c>
      <c r="K323" s="73" t="s">
        <v>571</v>
      </c>
      <c r="L323" s="72" t="s">
        <v>22</v>
      </c>
      <c r="M323" s="70" t="str">
        <f>+VLOOKUP(B323,Hoja1!$A$1:$E$698,5,0)</f>
        <v>Abierto</v>
      </c>
      <c r="N323" s="70" t="b">
        <f t="shared" si="39"/>
        <v>1</v>
      </c>
      <c r="O323" s="1" t="s">
        <v>1894</v>
      </c>
      <c r="P323" s="1" t="s">
        <v>22</v>
      </c>
    </row>
    <row r="324" spans="1:16" ht="14.25" customHeight="1" x14ac:dyDescent="0.25">
      <c r="A324" s="70">
        <v>323</v>
      </c>
      <c r="B324" s="71">
        <v>19736</v>
      </c>
      <c r="C324" s="72" t="s">
        <v>4</v>
      </c>
      <c r="D324" s="73">
        <v>43779</v>
      </c>
      <c r="E324" s="74" t="s">
        <v>645</v>
      </c>
      <c r="F324" s="73">
        <v>43795</v>
      </c>
      <c r="G324" s="72" t="s">
        <v>616</v>
      </c>
      <c r="H324" s="75">
        <f t="shared" ref="H324:H338" si="40">+F324-D324</f>
        <v>16</v>
      </c>
      <c r="I324" s="75">
        <f t="shared" ref="I324:I338" si="41">+NETWORKDAYS(D324,F324)</f>
        <v>12</v>
      </c>
      <c r="J324" s="74" t="s">
        <v>898</v>
      </c>
      <c r="K324" s="73" t="s">
        <v>569</v>
      </c>
      <c r="L324" s="72" t="s">
        <v>645</v>
      </c>
      <c r="M324" s="70" t="str">
        <f>+VLOOKUP(B324,Hoja1!$A$1:$E$698,5,0)</f>
        <v>Cerrado</v>
      </c>
      <c r="N324" s="70" t="b">
        <f t="shared" si="39"/>
        <v>1</v>
      </c>
      <c r="O324" s="1" t="s">
        <v>1895</v>
      </c>
      <c r="P324" s="1" t="s">
        <v>1896</v>
      </c>
    </row>
    <row r="325" spans="1:16" ht="14.25" customHeight="1" x14ac:dyDescent="0.25">
      <c r="A325" s="70">
        <v>324</v>
      </c>
      <c r="B325" s="71">
        <v>19737</v>
      </c>
      <c r="C325" s="72" t="s">
        <v>2</v>
      </c>
      <c r="D325" s="73">
        <v>43780</v>
      </c>
      <c r="E325" s="74" t="s">
        <v>645</v>
      </c>
      <c r="F325" s="73">
        <v>43795</v>
      </c>
      <c r="G325" s="72" t="s">
        <v>616</v>
      </c>
      <c r="H325" s="75">
        <f t="shared" si="40"/>
        <v>15</v>
      </c>
      <c r="I325" s="75">
        <f t="shared" si="41"/>
        <v>12</v>
      </c>
      <c r="J325" s="74" t="s">
        <v>899</v>
      </c>
      <c r="K325" s="73" t="s">
        <v>569</v>
      </c>
      <c r="L325" s="72" t="s">
        <v>645</v>
      </c>
      <c r="M325" s="70" t="str">
        <f>+VLOOKUP(B325,Hoja1!$A$1:$E$698,5,0)</f>
        <v>Cerrado</v>
      </c>
      <c r="N325" s="70" t="b">
        <f t="shared" si="39"/>
        <v>1</v>
      </c>
      <c r="O325" s="1" t="s">
        <v>1895</v>
      </c>
      <c r="P325" s="1" t="s">
        <v>1896</v>
      </c>
    </row>
    <row r="326" spans="1:16" ht="14.25" customHeight="1" x14ac:dyDescent="0.25">
      <c r="A326" s="70">
        <v>325</v>
      </c>
      <c r="B326" s="71">
        <v>19738</v>
      </c>
      <c r="C326" s="72" t="s">
        <v>568</v>
      </c>
      <c r="D326" s="73">
        <v>43780</v>
      </c>
      <c r="E326" s="74" t="s">
        <v>645</v>
      </c>
      <c r="F326" s="73">
        <v>43781</v>
      </c>
      <c r="G326" s="72" t="s">
        <v>616</v>
      </c>
      <c r="H326" s="75">
        <f t="shared" si="40"/>
        <v>1</v>
      </c>
      <c r="I326" s="75">
        <f t="shared" si="41"/>
        <v>2</v>
      </c>
      <c r="J326" s="74" t="s">
        <v>900</v>
      </c>
      <c r="K326" s="73" t="s">
        <v>569</v>
      </c>
      <c r="L326" s="72" t="s">
        <v>645</v>
      </c>
      <c r="M326" s="70" t="str">
        <f>+VLOOKUP(B326,Hoja1!$A$1:$E$698,5,0)</f>
        <v>Cerrado</v>
      </c>
      <c r="N326" s="70" t="b">
        <f t="shared" si="39"/>
        <v>1</v>
      </c>
      <c r="O326" s="1" t="s">
        <v>1895</v>
      </c>
      <c r="P326" s="1" t="s">
        <v>1896</v>
      </c>
    </row>
    <row r="327" spans="1:16" ht="14.25" customHeight="1" x14ac:dyDescent="0.25">
      <c r="A327" s="70">
        <v>326</v>
      </c>
      <c r="B327" s="71">
        <v>19739</v>
      </c>
      <c r="C327" s="72" t="s">
        <v>568</v>
      </c>
      <c r="D327" s="73">
        <v>43780</v>
      </c>
      <c r="E327" s="74" t="s">
        <v>645</v>
      </c>
      <c r="F327" s="73">
        <v>43781</v>
      </c>
      <c r="G327" s="72" t="s">
        <v>616</v>
      </c>
      <c r="H327" s="75">
        <f t="shared" si="40"/>
        <v>1</v>
      </c>
      <c r="I327" s="75">
        <f t="shared" si="41"/>
        <v>2</v>
      </c>
      <c r="J327" s="74" t="s">
        <v>901</v>
      </c>
      <c r="K327" s="73" t="s">
        <v>569</v>
      </c>
      <c r="L327" s="72" t="s">
        <v>645</v>
      </c>
      <c r="M327" s="70" t="str">
        <f>+VLOOKUP(B327,Hoja1!$A$1:$E$698,5,0)</f>
        <v>Cerrado</v>
      </c>
      <c r="N327" s="70" t="b">
        <f t="shared" si="39"/>
        <v>1</v>
      </c>
      <c r="O327" s="1" t="s">
        <v>1895</v>
      </c>
      <c r="P327" s="1" t="s">
        <v>1896</v>
      </c>
    </row>
    <row r="328" spans="1:16" ht="14.25" customHeight="1" x14ac:dyDescent="0.25">
      <c r="A328" s="70">
        <v>327</v>
      </c>
      <c r="B328" s="71">
        <v>19740</v>
      </c>
      <c r="C328" s="72" t="s">
        <v>568</v>
      </c>
      <c r="D328" s="73">
        <v>43780</v>
      </c>
      <c r="E328" s="74" t="s">
        <v>645</v>
      </c>
      <c r="F328" s="73">
        <v>43781</v>
      </c>
      <c r="G328" s="72" t="s">
        <v>616</v>
      </c>
      <c r="H328" s="75">
        <f t="shared" si="40"/>
        <v>1</v>
      </c>
      <c r="I328" s="75">
        <f t="shared" si="41"/>
        <v>2</v>
      </c>
      <c r="J328" s="74" t="s">
        <v>902</v>
      </c>
      <c r="K328" s="73" t="s">
        <v>569</v>
      </c>
      <c r="L328" s="72" t="s">
        <v>645</v>
      </c>
      <c r="M328" s="70" t="str">
        <f>+VLOOKUP(B328,Hoja1!$A$1:$E$698,5,0)</f>
        <v>Cerrado</v>
      </c>
      <c r="N328" s="70" t="b">
        <f t="shared" si="39"/>
        <v>1</v>
      </c>
      <c r="O328" s="1" t="s">
        <v>1895</v>
      </c>
      <c r="P328" s="1" t="s">
        <v>1896</v>
      </c>
    </row>
    <row r="329" spans="1:16" ht="14.25" customHeight="1" x14ac:dyDescent="0.25">
      <c r="A329" s="70">
        <v>328</v>
      </c>
      <c r="B329" s="71">
        <v>19741</v>
      </c>
      <c r="C329" s="72" t="s">
        <v>568</v>
      </c>
      <c r="D329" s="73">
        <v>43781</v>
      </c>
      <c r="E329" s="74" t="s">
        <v>645</v>
      </c>
      <c r="F329" s="73">
        <v>43781</v>
      </c>
      <c r="G329" s="72" t="s">
        <v>616</v>
      </c>
      <c r="H329" s="75">
        <f t="shared" si="40"/>
        <v>0</v>
      </c>
      <c r="I329" s="75">
        <f t="shared" si="41"/>
        <v>1</v>
      </c>
      <c r="J329" s="74" t="s">
        <v>903</v>
      </c>
      <c r="K329" s="73" t="s">
        <v>569</v>
      </c>
      <c r="L329" s="72" t="s">
        <v>645</v>
      </c>
      <c r="M329" s="70" t="str">
        <f>+VLOOKUP(B329,Hoja1!$A$1:$E$698,5,0)</f>
        <v>Cerrado</v>
      </c>
      <c r="N329" s="70" t="b">
        <f t="shared" si="39"/>
        <v>1</v>
      </c>
      <c r="O329" s="1" t="s">
        <v>1895</v>
      </c>
      <c r="P329" s="1" t="s">
        <v>1896</v>
      </c>
    </row>
    <row r="330" spans="1:16" ht="14.25" customHeight="1" x14ac:dyDescent="0.25">
      <c r="A330" s="70">
        <v>329</v>
      </c>
      <c r="B330" s="71">
        <v>19742</v>
      </c>
      <c r="C330" s="72" t="s">
        <v>568</v>
      </c>
      <c r="D330" s="73">
        <v>43781</v>
      </c>
      <c r="E330" s="74" t="s">
        <v>645</v>
      </c>
      <c r="F330" s="73">
        <v>43781</v>
      </c>
      <c r="G330" s="72" t="s">
        <v>616</v>
      </c>
      <c r="H330" s="75">
        <f t="shared" si="40"/>
        <v>0</v>
      </c>
      <c r="I330" s="75">
        <f t="shared" si="41"/>
        <v>1</v>
      </c>
      <c r="J330" s="74" t="s">
        <v>904</v>
      </c>
      <c r="K330" s="73" t="s">
        <v>569</v>
      </c>
      <c r="L330" s="72" t="s">
        <v>645</v>
      </c>
      <c r="M330" s="70" t="str">
        <f>+VLOOKUP(B330,Hoja1!$A$1:$E$698,5,0)</f>
        <v>Cerrado</v>
      </c>
      <c r="N330" s="70" t="b">
        <f t="shared" si="39"/>
        <v>1</v>
      </c>
      <c r="O330" s="1" t="s">
        <v>1895</v>
      </c>
      <c r="P330" s="1" t="s">
        <v>1896</v>
      </c>
    </row>
    <row r="331" spans="1:16" ht="14.25" customHeight="1" x14ac:dyDescent="0.25">
      <c r="A331" s="70">
        <v>330</v>
      </c>
      <c r="B331" s="71">
        <v>19743</v>
      </c>
      <c r="C331" s="72" t="s">
        <v>4</v>
      </c>
      <c r="D331" s="73">
        <v>43781</v>
      </c>
      <c r="E331" s="74" t="s">
        <v>645</v>
      </c>
      <c r="F331" s="73">
        <v>43795</v>
      </c>
      <c r="G331" s="72" t="s">
        <v>616</v>
      </c>
      <c r="H331" s="75">
        <f t="shared" si="40"/>
        <v>14</v>
      </c>
      <c r="I331" s="75">
        <f t="shared" si="41"/>
        <v>11</v>
      </c>
      <c r="J331" s="74" t="s">
        <v>905</v>
      </c>
      <c r="K331" s="73" t="s">
        <v>569</v>
      </c>
      <c r="L331" s="72" t="s">
        <v>645</v>
      </c>
      <c r="M331" s="70" t="str">
        <f>+VLOOKUP(B331,Hoja1!$A$1:$E$698,5,0)</f>
        <v>Cerrado</v>
      </c>
      <c r="N331" s="70" t="b">
        <f t="shared" si="39"/>
        <v>1</v>
      </c>
      <c r="O331" s="1" t="s">
        <v>1895</v>
      </c>
      <c r="P331" s="1" t="s">
        <v>1896</v>
      </c>
    </row>
    <row r="332" spans="1:16" ht="14.25" customHeight="1" x14ac:dyDescent="0.25">
      <c r="A332" s="70">
        <v>331</v>
      </c>
      <c r="B332" s="71">
        <v>19744</v>
      </c>
      <c r="C332" s="72" t="s">
        <v>568</v>
      </c>
      <c r="D332" s="73">
        <v>43781</v>
      </c>
      <c r="E332" s="74" t="s">
        <v>645</v>
      </c>
      <c r="F332" s="73">
        <v>43781</v>
      </c>
      <c r="G332" s="72" t="s">
        <v>616</v>
      </c>
      <c r="H332" s="75">
        <f t="shared" si="40"/>
        <v>0</v>
      </c>
      <c r="I332" s="75">
        <f t="shared" si="41"/>
        <v>1</v>
      </c>
      <c r="J332" s="74" t="s">
        <v>906</v>
      </c>
      <c r="K332" s="73" t="s">
        <v>569</v>
      </c>
      <c r="L332" s="72" t="s">
        <v>645</v>
      </c>
      <c r="M332" s="70" t="str">
        <f>+VLOOKUP(B332,Hoja1!$A$1:$E$698,5,0)</f>
        <v>Cerrado</v>
      </c>
      <c r="N332" s="70" t="b">
        <f t="shared" si="39"/>
        <v>1</v>
      </c>
      <c r="O332" s="1" t="s">
        <v>1895</v>
      </c>
      <c r="P332" s="1" t="s">
        <v>1896</v>
      </c>
    </row>
    <row r="333" spans="1:16" ht="14.25" customHeight="1" x14ac:dyDescent="0.25">
      <c r="A333" s="70">
        <v>332</v>
      </c>
      <c r="B333" s="71">
        <v>19745</v>
      </c>
      <c r="C333" s="72" t="s">
        <v>568</v>
      </c>
      <c r="D333" s="73">
        <v>43781</v>
      </c>
      <c r="E333" s="74" t="s">
        <v>645</v>
      </c>
      <c r="F333" s="73">
        <v>43781</v>
      </c>
      <c r="G333" s="72" t="s">
        <v>616</v>
      </c>
      <c r="H333" s="75">
        <f t="shared" si="40"/>
        <v>0</v>
      </c>
      <c r="I333" s="75">
        <f t="shared" si="41"/>
        <v>1</v>
      </c>
      <c r="J333" s="74" t="s">
        <v>858</v>
      </c>
      <c r="K333" s="73" t="s">
        <v>569</v>
      </c>
      <c r="L333" s="72" t="s">
        <v>645</v>
      </c>
      <c r="M333" s="70" t="str">
        <f>+VLOOKUP(B333,Hoja1!$A$1:$E$698,5,0)</f>
        <v>Cerrado</v>
      </c>
      <c r="N333" s="70" t="b">
        <f t="shared" si="39"/>
        <v>1</v>
      </c>
      <c r="O333" s="1" t="s">
        <v>1895</v>
      </c>
      <c r="P333" s="1" t="s">
        <v>1896</v>
      </c>
    </row>
    <row r="334" spans="1:16" ht="14.25" customHeight="1" x14ac:dyDescent="0.25">
      <c r="A334" s="70">
        <v>333</v>
      </c>
      <c r="B334" s="71">
        <v>19746</v>
      </c>
      <c r="C334" s="72" t="s">
        <v>568</v>
      </c>
      <c r="D334" s="73">
        <v>43781</v>
      </c>
      <c r="E334" s="74" t="s">
        <v>645</v>
      </c>
      <c r="F334" s="73">
        <v>43781</v>
      </c>
      <c r="G334" s="72" t="s">
        <v>616</v>
      </c>
      <c r="H334" s="75">
        <f t="shared" si="40"/>
        <v>0</v>
      </c>
      <c r="I334" s="75">
        <f t="shared" si="41"/>
        <v>1</v>
      </c>
      <c r="J334" s="74" t="s">
        <v>907</v>
      </c>
      <c r="K334" s="73" t="s">
        <v>569</v>
      </c>
      <c r="L334" s="72" t="s">
        <v>645</v>
      </c>
      <c r="M334" s="70" t="str">
        <f>+VLOOKUP(B334,Hoja1!$A$1:$E$698,5,0)</f>
        <v>Cerrado</v>
      </c>
      <c r="N334" s="70" t="b">
        <f t="shared" si="39"/>
        <v>1</v>
      </c>
      <c r="O334" s="1" t="s">
        <v>1895</v>
      </c>
      <c r="P334" s="1" t="s">
        <v>1896</v>
      </c>
    </row>
    <row r="335" spans="1:16" ht="14.25" customHeight="1" x14ac:dyDescent="0.25">
      <c r="A335" s="70">
        <v>334</v>
      </c>
      <c r="B335" s="71">
        <v>19747</v>
      </c>
      <c r="C335" s="72" t="s">
        <v>568</v>
      </c>
      <c r="D335" s="73">
        <v>43781</v>
      </c>
      <c r="E335" s="74" t="s">
        <v>645</v>
      </c>
      <c r="F335" s="73">
        <v>43781</v>
      </c>
      <c r="G335" s="72" t="s">
        <v>616</v>
      </c>
      <c r="H335" s="75">
        <f t="shared" si="40"/>
        <v>0</v>
      </c>
      <c r="I335" s="75">
        <f t="shared" si="41"/>
        <v>1</v>
      </c>
      <c r="J335" s="74" t="s">
        <v>908</v>
      </c>
      <c r="K335" s="73" t="s">
        <v>569</v>
      </c>
      <c r="L335" s="72" t="s">
        <v>645</v>
      </c>
      <c r="M335" s="70" t="str">
        <f>+VLOOKUP(B335,Hoja1!$A$1:$E$698,5,0)</f>
        <v>Cerrado</v>
      </c>
      <c r="N335" s="70" t="b">
        <f t="shared" si="39"/>
        <v>1</v>
      </c>
      <c r="O335" s="1" t="s">
        <v>1895</v>
      </c>
      <c r="P335" s="1" t="s">
        <v>1896</v>
      </c>
    </row>
    <row r="336" spans="1:16" ht="14.25" customHeight="1" x14ac:dyDescent="0.25">
      <c r="A336" s="70">
        <v>335</v>
      </c>
      <c r="B336" s="71">
        <v>19748</v>
      </c>
      <c r="C336" s="72" t="s">
        <v>568</v>
      </c>
      <c r="D336" s="73">
        <v>43781</v>
      </c>
      <c r="E336" s="74" t="s">
        <v>645</v>
      </c>
      <c r="F336" s="73">
        <v>43781</v>
      </c>
      <c r="G336" s="72" t="s">
        <v>616</v>
      </c>
      <c r="H336" s="75">
        <f t="shared" si="40"/>
        <v>0</v>
      </c>
      <c r="I336" s="75">
        <f t="shared" si="41"/>
        <v>1</v>
      </c>
      <c r="J336" s="74" t="s">
        <v>909</v>
      </c>
      <c r="K336" s="73" t="s">
        <v>569</v>
      </c>
      <c r="L336" s="72" t="s">
        <v>645</v>
      </c>
      <c r="M336" s="70" t="str">
        <f>+VLOOKUP(B336,Hoja1!$A$1:$E$698,5,0)</f>
        <v>Cerrado</v>
      </c>
      <c r="N336" s="70" t="b">
        <f t="shared" si="39"/>
        <v>1</v>
      </c>
      <c r="O336" s="1" t="s">
        <v>1895</v>
      </c>
      <c r="P336" s="1" t="s">
        <v>1896</v>
      </c>
    </row>
    <row r="337" spans="1:16" ht="14.25" customHeight="1" x14ac:dyDescent="0.25">
      <c r="A337" s="70">
        <v>336</v>
      </c>
      <c r="B337" s="71">
        <v>19749</v>
      </c>
      <c r="C337" s="72" t="s">
        <v>568</v>
      </c>
      <c r="D337" s="73">
        <v>43781</v>
      </c>
      <c r="E337" s="74" t="s">
        <v>645</v>
      </c>
      <c r="F337" s="73">
        <v>43781</v>
      </c>
      <c r="G337" s="72" t="s">
        <v>616</v>
      </c>
      <c r="H337" s="75">
        <f t="shared" si="40"/>
        <v>0</v>
      </c>
      <c r="I337" s="75">
        <f t="shared" si="41"/>
        <v>1</v>
      </c>
      <c r="J337" s="74" t="s">
        <v>878</v>
      </c>
      <c r="K337" s="73" t="s">
        <v>569</v>
      </c>
      <c r="L337" s="72" t="s">
        <v>645</v>
      </c>
      <c r="M337" s="70" t="str">
        <f>+VLOOKUP(B337,Hoja1!$A$1:$E$698,5,0)</f>
        <v>Cerrado</v>
      </c>
      <c r="N337" s="70" t="b">
        <f t="shared" si="39"/>
        <v>1</v>
      </c>
      <c r="O337" s="1" t="s">
        <v>1895</v>
      </c>
      <c r="P337" s="1" t="s">
        <v>1896</v>
      </c>
    </row>
    <row r="338" spans="1:16" ht="14.25" customHeight="1" x14ac:dyDescent="0.25">
      <c r="A338" s="70">
        <v>337</v>
      </c>
      <c r="B338" s="71">
        <v>19750</v>
      </c>
      <c r="C338" s="72" t="s">
        <v>568</v>
      </c>
      <c r="D338" s="73">
        <v>43781</v>
      </c>
      <c r="E338" s="74" t="s">
        <v>645</v>
      </c>
      <c r="F338" s="73">
        <v>43781</v>
      </c>
      <c r="G338" s="72" t="s">
        <v>616</v>
      </c>
      <c r="H338" s="75">
        <f t="shared" si="40"/>
        <v>0</v>
      </c>
      <c r="I338" s="75">
        <f t="shared" si="41"/>
        <v>1</v>
      </c>
      <c r="J338" s="74" t="s">
        <v>910</v>
      </c>
      <c r="K338" s="73" t="s">
        <v>569</v>
      </c>
      <c r="L338" s="72" t="s">
        <v>645</v>
      </c>
      <c r="M338" s="70" t="str">
        <f>+VLOOKUP(B338,Hoja1!$A$1:$E$698,5,0)</f>
        <v>Cerrado</v>
      </c>
      <c r="N338" s="70" t="b">
        <f t="shared" si="39"/>
        <v>1</v>
      </c>
      <c r="O338" s="1" t="s">
        <v>1895</v>
      </c>
      <c r="P338" s="1" t="s">
        <v>1896</v>
      </c>
    </row>
    <row r="339" spans="1:16" ht="14.25" customHeight="1" x14ac:dyDescent="0.25">
      <c r="A339" s="70">
        <v>338</v>
      </c>
      <c r="B339" s="71">
        <v>19751</v>
      </c>
      <c r="C339" s="72" t="s">
        <v>2</v>
      </c>
      <c r="D339" s="73">
        <v>43781</v>
      </c>
      <c r="E339" s="74" t="s">
        <v>645</v>
      </c>
      <c r="F339" s="73" t="s">
        <v>22</v>
      </c>
      <c r="G339" s="73" t="s">
        <v>22</v>
      </c>
      <c r="H339" s="73" t="s">
        <v>22</v>
      </c>
      <c r="I339" s="73" t="s">
        <v>22</v>
      </c>
      <c r="J339" s="74" t="s">
        <v>878</v>
      </c>
      <c r="K339" s="73" t="s">
        <v>571</v>
      </c>
      <c r="L339" s="72" t="s">
        <v>22</v>
      </c>
      <c r="M339" s="70" t="str">
        <f>+VLOOKUP(B339,Hoja1!$A$1:$E$698,5,0)</f>
        <v>Abierto</v>
      </c>
      <c r="N339" s="70" t="b">
        <f t="shared" si="39"/>
        <v>1</v>
      </c>
      <c r="O339" s="1" t="s">
        <v>1894</v>
      </c>
      <c r="P339" s="1" t="s">
        <v>22</v>
      </c>
    </row>
    <row r="340" spans="1:16" ht="14.25" customHeight="1" x14ac:dyDescent="0.25">
      <c r="A340" s="70">
        <v>339</v>
      </c>
      <c r="B340" s="71">
        <v>19752</v>
      </c>
      <c r="C340" s="72" t="s">
        <v>568</v>
      </c>
      <c r="D340" s="73">
        <v>43781</v>
      </c>
      <c r="E340" s="74" t="s">
        <v>645</v>
      </c>
      <c r="F340" s="73">
        <v>43781</v>
      </c>
      <c r="G340" s="72" t="s">
        <v>616</v>
      </c>
      <c r="H340" s="75">
        <f t="shared" ref="H340:H366" si="42">+F340-D340</f>
        <v>0</v>
      </c>
      <c r="I340" s="75">
        <f t="shared" ref="I340:I366" si="43">+NETWORKDAYS(D340,F340)</f>
        <v>1</v>
      </c>
      <c r="J340" s="74" t="s">
        <v>911</v>
      </c>
      <c r="K340" s="73" t="s">
        <v>569</v>
      </c>
      <c r="L340" s="72" t="s">
        <v>645</v>
      </c>
      <c r="M340" s="70" t="str">
        <f>+VLOOKUP(B340,Hoja1!$A$1:$E$698,5,0)</f>
        <v>Cerrado</v>
      </c>
      <c r="N340" s="70" t="b">
        <f t="shared" si="39"/>
        <v>1</v>
      </c>
      <c r="O340" s="1" t="s">
        <v>1895</v>
      </c>
      <c r="P340" s="1" t="s">
        <v>1896</v>
      </c>
    </row>
    <row r="341" spans="1:16" ht="14.25" customHeight="1" x14ac:dyDescent="0.25">
      <c r="A341" s="70">
        <v>340</v>
      </c>
      <c r="B341" s="71">
        <v>19753</v>
      </c>
      <c r="C341" s="72" t="s">
        <v>568</v>
      </c>
      <c r="D341" s="73">
        <v>43781</v>
      </c>
      <c r="E341" s="74" t="s">
        <v>645</v>
      </c>
      <c r="F341" s="73">
        <v>43781</v>
      </c>
      <c r="G341" s="72" t="s">
        <v>616</v>
      </c>
      <c r="H341" s="75">
        <f t="shared" si="42"/>
        <v>0</v>
      </c>
      <c r="I341" s="75">
        <f t="shared" si="43"/>
        <v>1</v>
      </c>
      <c r="J341" s="74" t="s">
        <v>912</v>
      </c>
      <c r="K341" s="73" t="s">
        <v>569</v>
      </c>
      <c r="L341" s="72" t="s">
        <v>645</v>
      </c>
      <c r="M341" s="70" t="str">
        <f>+VLOOKUP(B341,Hoja1!$A$1:$E$698,5,0)</f>
        <v>Cerrado</v>
      </c>
      <c r="N341" s="70" t="b">
        <f t="shared" si="39"/>
        <v>1</v>
      </c>
      <c r="O341" s="1" t="s">
        <v>1895</v>
      </c>
      <c r="P341" s="1" t="s">
        <v>1896</v>
      </c>
    </row>
    <row r="342" spans="1:16" ht="14.25" customHeight="1" x14ac:dyDescent="0.25">
      <c r="A342" s="70">
        <v>341</v>
      </c>
      <c r="B342" s="71">
        <v>19754</v>
      </c>
      <c r="C342" s="72" t="s">
        <v>568</v>
      </c>
      <c r="D342" s="73">
        <v>43781</v>
      </c>
      <c r="E342" s="74" t="s">
        <v>645</v>
      </c>
      <c r="F342" s="73">
        <v>43781</v>
      </c>
      <c r="G342" s="72" t="s">
        <v>616</v>
      </c>
      <c r="H342" s="75">
        <f t="shared" si="42"/>
        <v>0</v>
      </c>
      <c r="I342" s="75">
        <f t="shared" si="43"/>
        <v>1</v>
      </c>
      <c r="J342" s="74" t="s">
        <v>913</v>
      </c>
      <c r="K342" s="73" t="s">
        <v>569</v>
      </c>
      <c r="L342" s="72" t="s">
        <v>645</v>
      </c>
      <c r="M342" s="70" t="str">
        <f>+VLOOKUP(B342,Hoja1!$A$1:$E$698,5,0)</f>
        <v>Cerrado</v>
      </c>
      <c r="N342" s="70" t="b">
        <f t="shared" si="39"/>
        <v>1</v>
      </c>
      <c r="O342" s="1" t="s">
        <v>1895</v>
      </c>
      <c r="P342" s="1" t="s">
        <v>1896</v>
      </c>
    </row>
    <row r="343" spans="1:16" ht="14.25" customHeight="1" x14ac:dyDescent="0.25">
      <c r="A343" s="70">
        <v>342</v>
      </c>
      <c r="B343" s="71">
        <v>19755</v>
      </c>
      <c r="C343" s="72" t="s">
        <v>4</v>
      </c>
      <c r="D343" s="73">
        <v>43781</v>
      </c>
      <c r="E343" s="74" t="s">
        <v>645</v>
      </c>
      <c r="F343" s="73">
        <v>43782</v>
      </c>
      <c r="G343" s="72" t="s">
        <v>616</v>
      </c>
      <c r="H343" s="75">
        <f t="shared" si="42"/>
        <v>1</v>
      </c>
      <c r="I343" s="75">
        <f t="shared" si="43"/>
        <v>2</v>
      </c>
      <c r="J343" s="74" t="s">
        <v>578</v>
      </c>
      <c r="K343" s="73" t="s">
        <v>569</v>
      </c>
      <c r="L343" s="72" t="s">
        <v>645</v>
      </c>
      <c r="M343" s="70" t="str">
        <f>+VLOOKUP(B343,Hoja1!$A$1:$E$698,5,0)</f>
        <v>Cerrado</v>
      </c>
      <c r="N343" s="70" t="b">
        <f t="shared" si="39"/>
        <v>1</v>
      </c>
      <c r="O343" s="1" t="s">
        <v>1895</v>
      </c>
      <c r="P343" s="1" t="s">
        <v>1896</v>
      </c>
    </row>
    <row r="344" spans="1:16" ht="14.25" customHeight="1" x14ac:dyDescent="0.25">
      <c r="A344" s="70">
        <v>343</v>
      </c>
      <c r="B344" s="71">
        <v>19756</v>
      </c>
      <c r="C344" s="72" t="s">
        <v>568</v>
      </c>
      <c r="D344" s="73">
        <v>43782</v>
      </c>
      <c r="E344" s="74" t="s">
        <v>645</v>
      </c>
      <c r="F344" s="73">
        <v>43782</v>
      </c>
      <c r="G344" s="72" t="s">
        <v>616</v>
      </c>
      <c r="H344" s="75">
        <f t="shared" si="42"/>
        <v>0</v>
      </c>
      <c r="I344" s="75">
        <f t="shared" si="43"/>
        <v>1</v>
      </c>
      <c r="J344" s="74" t="s">
        <v>914</v>
      </c>
      <c r="K344" s="73" t="s">
        <v>569</v>
      </c>
      <c r="L344" s="72" t="s">
        <v>645</v>
      </c>
      <c r="M344" s="70" t="str">
        <f>+VLOOKUP(B344,Hoja1!$A$1:$E$698,5,0)</f>
        <v>Cerrado</v>
      </c>
      <c r="N344" s="70" t="b">
        <f t="shared" si="39"/>
        <v>1</v>
      </c>
      <c r="O344" s="1" t="s">
        <v>1895</v>
      </c>
      <c r="P344" s="1" t="s">
        <v>1896</v>
      </c>
    </row>
    <row r="345" spans="1:16" ht="14.25" customHeight="1" x14ac:dyDescent="0.25">
      <c r="A345" s="70">
        <v>344</v>
      </c>
      <c r="B345" s="71">
        <v>19757</v>
      </c>
      <c r="C345" s="72" t="s">
        <v>568</v>
      </c>
      <c r="D345" s="73">
        <v>43782</v>
      </c>
      <c r="E345" s="74" t="s">
        <v>645</v>
      </c>
      <c r="F345" s="73">
        <v>43782</v>
      </c>
      <c r="G345" s="72" t="s">
        <v>616</v>
      </c>
      <c r="H345" s="75">
        <f t="shared" si="42"/>
        <v>0</v>
      </c>
      <c r="I345" s="75">
        <f t="shared" si="43"/>
        <v>1</v>
      </c>
      <c r="J345" s="74" t="s">
        <v>915</v>
      </c>
      <c r="K345" s="73" t="s">
        <v>569</v>
      </c>
      <c r="L345" s="72" t="s">
        <v>645</v>
      </c>
      <c r="M345" s="70" t="str">
        <f>+VLOOKUP(B345,Hoja1!$A$1:$E$698,5,0)</f>
        <v>Cerrado</v>
      </c>
      <c r="N345" s="70" t="b">
        <f t="shared" si="39"/>
        <v>1</v>
      </c>
      <c r="O345" s="1" t="s">
        <v>1895</v>
      </c>
      <c r="P345" s="1" t="s">
        <v>1896</v>
      </c>
    </row>
    <row r="346" spans="1:16" ht="14.25" customHeight="1" x14ac:dyDescent="0.25">
      <c r="A346" s="70">
        <v>345</v>
      </c>
      <c r="B346" s="71">
        <v>19758</v>
      </c>
      <c r="C346" s="72" t="s">
        <v>568</v>
      </c>
      <c r="D346" s="73">
        <v>43782</v>
      </c>
      <c r="E346" s="74" t="s">
        <v>645</v>
      </c>
      <c r="F346" s="73">
        <v>43782</v>
      </c>
      <c r="G346" s="72" t="s">
        <v>616</v>
      </c>
      <c r="H346" s="75">
        <f t="shared" si="42"/>
        <v>0</v>
      </c>
      <c r="I346" s="75">
        <f t="shared" si="43"/>
        <v>1</v>
      </c>
      <c r="J346" s="74" t="s">
        <v>916</v>
      </c>
      <c r="K346" s="73" t="s">
        <v>569</v>
      </c>
      <c r="L346" s="72" t="s">
        <v>645</v>
      </c>
      <c r="M346" s="70" t="str">
        <f>+VLOOKUP(B346,Hoja1!$A$1:$E$698,5,0)</f>
        <v>Cerrado</v>
      </c>
      <c r="N346" s="70" t="b">
        <f t="shared" si="39"/>
        <v>1</v>
      </c>
      <c r="O346" s="1" t="s">
        <v>1895</v>
      </c>
      <c r="P346" s="1" t="s">
        <v>1896</v>
      </c>
    </row>
    <row r="347" spans="1:16" ht="14.25" customHeight="1" x14ac:dyDescent="0.25">
      <c r="A347" s="70">
        <v>346</v>
      </c>
      <c r="B347" s="71">
        <v>19759</v>
      </c>
      <c r="C347" s="72" t="s">
        <v>4</v>
      </c>
      <c r="D347" s="73">
        <v>43782</v>
      </c>
      <c r="E347" s="74" t="s">
        <v>645</v>
      </c>
      <c r="F347" s="73">
        <v>43782</v>
      </c>
      <c r="G347" s="72" t="s">
        <v>616</v>
      </c>
      <c r="H347" s="75">
        <f t="shared" si="42"/>
        <v>0</v>
      </c>
      <c r="I347" s="75">
        <f t="shared" si="43"/>
        <v>1</v>
      </c>
      <c r="J347" s="74" t="s">
        <v>917</v>
      </c>
      <c r="K347" s="73" t="s">
        <v>569</v>
      </c>
      <c r="L347" s="72" t="s">
        <v>645</v>
      </c>
      <c r="M347" s="70" t="str">
        <f>+VLOOKUP(B347,Hoja1!$A$1:$E$698,5,0)</f>
        <v>Cerrado</v>
      </c>
      <c r="N347" s="70" t="b">
        <f t="shared" si="39"/>
        <v>1</v>
      </c>
      <c r="O347" s="1" t="s">
        <v>1895</v>
      </c>
      <c r="P347" s="1" t="s">
        <v>1896</v>
      </c>
    </row>
    <row r="348" spans="1:16" ht="14.25" customHeight="1" x14ac:dyDescent="0.25">
      <c r="A348" s="70">
        <v>347</v>
      </c>
      <c r="B348" s="71">
        <v>19760</v>
      </c>
      <c r="C348" s="72" t="s">
        <v>6</v>
      </c>
      <c r="D348" s="73">
        <v>43782</v>
      </c>
      <c r="E348" s="74" t="s">
        <v>645</v>
      </c>
      <c r="F348" s="73">
        <v>43787</v>
      </c>
      <c r="G348" s="72" t="s">
        <v>616</v>
      </c>
      <c r="H348" s="75">
        <f t="shared" si="42"/>
        <v>5</v>
      </c>
      <c r="I348" s="75">
        <f t="shared" si="43"/>
        <v>4</v>
      </c>
      <c r="J348" s="74" t="s">
        <v>918</v>
      </c>
      <c r="K348" s="73" t="s">
        <v>569</v>
      </c>
      <c r="L348" s="72" t="s">
        <v>645</v>
      </c>
      <c r="M348" s="70" t="str">
        <f>+VLOOKUP(B348,Hoja1!$A$1:$E$698,5,0)</f>
        <v>Cerrado</v>
      </c>
      <c r="N348" s="70" t="b">
        <f t="shared" si="39"/>
        <v>1</v>
      </c>
      <c r="O348" s="1" t="s">
        <v>1895</v>
      </c>
      <c r="P348" s="1" t="s">
        <v>1896</v>
      </c>
    </row>
    <row r="349" spans="1:16" ht="14.25" customHeight="1" x14ac:dyDescent="0.25">
      <c r="A349" s="70">
        <v>348</v>
      </c>
      <c r="B349" s="71">
        <v>19761</v>
      </c>
      <c r="C349" s="72" t="s">
        <v>568</v>
      </c>
      <c r="D349" s="73">
        <v>43782</v>
      </c>
      <c r="E349" s="74" t="s">
        <v>645</v>
      </c>
      <c r="F349" s="73">
        <v>43782</v>
      </c>
      <c r="G349" s="72" t="s">
        <v>616</v>
      </c>
      <c r="H349" s="75">
        <f t="shared" si="42"/>
        <v>0</v>
      </c>
      <c r="I349" s="75">
        <f t="shared" si="43"/>
        <v>1</v>
      </c>
      <c r="J349" s="74" t="s">
        <v>919</v>
      </c>
      <c r="K349" s="73" t="s">
        <v>569</v>
      </c>
      <c r="L349" s="72" t="s">
        <v>645</v>
      </c>
      <c r="M349" s="70" t="str">
        <f>+VLOOKUP(B349,Hoja1!$A$1:$E$698,5,0)</f>
        <v>Cerrado</v>
      </c>
      <c r="N349" s="70" t="b">
        <f t="shared" si="39"/>
        <v>1</v>
      </c>
      <c r="O349" s="1" t="s">
        <v>1895</v>
      </c>
      <c r="P349" s="1" t="s">
        <v>1896</v>
      </c>
    </row>
    <row r="350" spans="1:16" ht="14.25" customHeight="1" x14ac:dyDescent="0.25">
      <c r="A350" s="70">
        <v>349</v>
      </c>
      <c r="B350" s="71">
        <v>19762</v>
      </c>
      <c r="C350" s="72" t="s">
        <v>568</v>
      </c>
      <c r="D350" s="73">
        <v>43782</v>
      </c>
      <c r="E350" s="74" t="s">
        <v>645</v>
      </c>
      <c r="F350" s="73">
        <v>43782</v>
      </c>
      <c r="G350" s="72" t="s">
        <v>616</v>
      </c>
      <c r="H350" s="75">
        <f t="shared" si="42"/>
        <v>0</v>
      </c>
      <c r="I350" s="75">
        <f t="shared" si="43"/>
        <v>1</v>
      </c>
      <c r="J350" s="74" t="s">
        <v>821</v>
      </c>
      <c r="K350" s="73" t="s">
        <v>569</v>
      </c>
      <c r="L350" s="72" t="s">
        <v>645</v>
      </c>
      <c r="M350" s="70" t="str">
        <f>+VLOOKUP(B350,Hoja1!$A$1:$E$698,5,0)</f>
        <v>Cerrado</v>
      </c>
      <c r="N350" s="70" t="b">
        <f t="shared" si="39"/>
        <v>1</v>
      </c>
      <c r="O350" s="1" t="s">
        <v>1895</v>
      </c>
      <c r="P350" s="1" t="s">
        <v>1896</v>
      </c>
    </row>
    <row r="351" spans="1:16" ht="14.25" customHeight="1" x14ac:dyDescent="0.25">
      <c r="A351" s="70">
        <v>350</v>
      </c>
      <c r="B351" s="71">
        <v>19763</v>
      </c>
      <c r="C351" s="72" t="s">
        <v>568</v>
      </c>
      <c r="D351" s="73">
        <v>43782</v>
      </c>
      <c r="E351" s="74" t="s">
        <v>645</v>
      </c>
      <c r="F351" s="73">
        <v>43782</v>
      </c>
      <c r="G351" s="72" t="s">
        <v>616</v>
      </c>
      <c r="H351" s="75">
        <f t="shared" si="42"/>
        <v>0</v>
      </c>
      <c r="I351" s="75">
        <f t="shared" si="43"/>
        <v>1</v>
      </c>
      <c r="J351" s="74" t="s">
        <v>920</v>
      </c>
      <c r="K351" s="73" t="s">
        <v>569</v>
      </c>
      <c r="L351" s="72" t="s">
        <v>645</v>
      </c>
      <c r="M351" s="70" t="str">
        <f>+VLOOKUP(B351,Hoja1!$A$1:$E$698,5,0)</f>
        <v>Cerrado</v>
      </c>
      <c r="N351" s="70" t="b">
        <f t="shared" si="39"/>
        <v>1</v>
      </c>
      <c r="O351" s="1" t="s">
        <v>1895</v>
      </c>
      <c r="P351" s="1" t="s">
        <v>1896</v>
      </c>
    </row>
    <row r="352" spans="1:16" ht="14.25" customHeight="1" x14ac:dyDescent="0.25">
      <c r="A352" s="70">
        <v>351</v>
      </c>
      <c r="B352" s="71">
        <v>19764</v>
      </c>
      <c r="C352" s="72" t="s">
        <v>568</v>
      </c>
      <c r="D352" s="73">
        <v>43782</v>
      </c>
      <c r="E352" s="74" t="s">
        <v>645</v>
      </c>
      <c r="F352" s="73">
        <v>43782</v>
      </c>
      <c r="G352" s="72" t="s">
        <v>616</v>
      </c>
      <c r="H352" s="75">
        <f t="shared" si="42"/>
        <v>0</v>
      </c>
      <c r="I352" s="75">
        <f t="shared" si="43"/>
        <v>1</v>
      </c>
      <c r="J352" s="74" t="s">
        <v>921</v>
      </c>
      <c r="K352" s="73" t="s">
        <v>569</v>
      </c>
      <c r="L352" s="72" t="s">
        <v>645</v>
      </c>
      <c r="M352" s="70" t="str">
        <f>+VLOOKUP(B352,Hoja1!$A$1:$E$698,5,0)</f>
        <v>Cerrado</v>
      </c>
      <c r="N352" s="70" t="b">
        <f t="shared" si="39"/>
        <v>1</v>
      </c>
      <c r="O352" s="1" t="s">
        <v>1895</v>
      </c>
      <c r="P352" s="1" t="s">
        <v>1896</v>
      </c>
    </row>
    <row r="353" spans="1:16" ht="14.25" customHeight="1" x14ac:dyDescent="0.25">
      <c r="A353" s="70">
        <v>352</v>
      </c>
      <c r="B353" s="71">
        <v>19765</v>
      </c>
      <c r="C353" s="72" t="s">
        <v>568</v>
      </c>
      <c r="D353" s="73">
        <v>43782</v>
      </c>
      <c r="E353" s="74" t="s">
        <v>645</v>
      </c>
      <c r="F353" s="73">
        <v>43782</v>
      </c>
      <c r="G353" s="72" t="s">
        <v>616</v>
      </c>
      <c r="H353" s="75">
        <f t="shared" si="42"/>
        <v>0</v>
      </c>
      <c r="I353" s="75">
        <f t="shared" si="43"/>
        <v>1</v>
      </c>
      <c r="J353" s="74" t="s">
        <v>878</v>
      </c>
      <c r="K353" s="73" t="s">
        <v>569</v>
      </c>
      <c r="L353" s="72" t="s">
        <v>645</v>
      </c>
      <c r="M353" s="70" t="str">
        <f>+VLOOKUP(B353,Hoja1!$A$1:$E$698,5,0)</f>
        <v>Cerrado</v>
      </c>
      <c r="N353" s="70" t="b">
        <f t="shared" si="39"/>
        <v>1</v>
      </c>
      <c r="O353" s="1" t="s">
        <v>1895</v>
      </c>
      <c r="P353" s="1" t="s">
        <v>1896</v>
      </c>
    </row>
    <row r="354" spans="1:16" ht="14.25" customHeight="1" x14ac:dyDescent="0.25">
      <c r="A354" s="70">
        <v>353</v>
      </c>
      <c r="B354" s="71">
        <v>19766</v>
      </c>
      <c r="C354" s="72" t="s">
        <v>4</v>
      </c>
      <c r="D354" s="73">
        <v>43782</v>
      </c>
      <c r="E354" s="74" t="s">
        <v>645</v>
      </c>
      <c r="F354" s="73">
        <v>43795</v>
      </c>
      <c r="G354" s="72" t="s">
        <v>616</v>
      </c>
      <c r="H354" s="75">
        <f t="shared" si="42"/>
        <v>13</v>
      </c>
      <c r="I354" s="75">
        <f t="shared" si="43"/>
        <v>10</v>
      </c>
      <c r="J354" s="74" t="s">
        <v>878</v>
      </c>
      <c r="K354" s="73" t="s">
        <v>569</v>
      </c>
      <c r="L354" s="72" t="s">
        <v>645</v>
      </c>
      <c r="M354" s="70" t="str">
        <f>+VLOOKUP(B354,Hoja1!$A$1:$E$698,5,0)</f>
        <v>Cerrado</v>
      </c>
      <c r="N354" s="70" t="b">
        <f t="shared" si="39"/>
        <v>1</v>
      </c>
      <c r="O354" s="1" t="s">
        <v>1895</v>
      </c>
      <c r="P354" s="1" t="s">
        <v>1896</v>
      </c>
    </row>
    <row r="355" spans="1:16" ht="14.25" customHeight="1" x14ac:dyDescent="0.25">
      <c r="A355" s="70">
        <v>354</v>
      </c>
      <c r="B355" s="71">
        <v>19767</v>
      </c>
      <c r="C355" s="72" t="s">
        <v>4</v>
      </c>
      <c r="D355" s="73">
        <v>43782</v>
      </c>
      <c r="E355" s="74" t="s">
        <v>645</v>
      </c>
      <c r="F355" s="73">
        <v>43788</v>
      </c>
      <c r="G355" s="72" t="s">
        <v>616</v>
      </c>
      <c r="H355" s="75">
        <f t="shared" si="42"/>
        <v>6</v>
      </c>
      <c r="I355" s="75">
        <f t="shared" si="43"/>
        <v>5</v>
      </c>
      <c r="J355" s="74" t="s">
        <v>878</v>
      </c>
      <c r="K355" s="73" t="s">
        <v>569</v>
      </c>
      <c r="L355" s="72" t="s">
        <v>645</v>
      </c>
      <c r="M355" s="70" t="str">
        <f>+VLOOKUP(B355,Hoja1!$A$1:$E$698,5,0)</f>
        <v>Cerrado</v>
      </c>
      <c r="N355" s="70" t="b">
        <f t="shared" si="39"/>
        <v>1</v>
      </c>
      <c r="O355" s="1" t="s">
        <v>1895</v>
      </c>
      <c r="P355" s="1" t="s">
        <v>1896</v>
      </c>
    </row>
    <row r="356" spans="1:16" ht="14.25" customHeight="1" x14ac:dyDescent="0.25">
      <c r="A356" s="70">
        <v>355</v>
      </c>
      <c r="B356" s="71">
        <v>19768</v>
      </c>
      <c r="C356" s="72" t="s">
        <v>2</v>
      </c>
      <c r="D356" s="73">
        <v>43782</v>
      </c>
      <c r="E356" s="74" t="s">
        <v>645</v>
      </c>
      <c r="F356" s="73">
        <v>43795</v>
      </c>
      <c r="G356" s="72" t="s">
        <v>616</v>
      </c>
      <c r="H356" s="75">
        <f t="shared" si="42"/>
        <v>13</v>
      </c>
      <c r="I356" s="75">
        <f t="shared" si="43"/>
        <v>10</v>
      </c>
      <c r="J356" s="74" t="s">
        <v>878</v>
      </c>
      <c r="K356" s="73" t="s">
        <v>569</v>
      </c>
      <c r="L356" s="72" t="s">
        <v>645</v>
      </c>
      <c r="M356" s="70" t="str">
        <f>+VLOOKUP(B356,Hoja1!$A$1:$E$698,5,0)</f>
        <v>Cerrado</v>
      </c>
      <c r="N356" s="70" t="b">
        <f t="shared" si="39"/>
        <v>1</v>
      </c>
      <c r="O356" s="1" t="s">
        <v>1895</v>
      </c>
      <c r="P356" s="1" t="s">
        <v>1896</v>
      </c>
    </row>
    <row r="357" spans="1:16" ht="14.25" customHeight="1" x14ac:dyDescent="0.25">
      <c r="A357" s="70">
        <v>356</v>
      </c>
      <c r="B357" s="71">
        <v>19769</v>
      </c>
      <c r="C357" s="72" t="s">
        <v>2</v>
      </c>
      <c r="D357" s="73">
        <v>43782</v>
      </c>
      <c r="E357" s="74" t="s">
        <v>645</v>
      </c>
      <c r="F357" s="73">
        <v>43782</v>
      </c>
      <c r="G357" s="72" t="s">
        <v>616</v>
      </c>
      <c r="H357" s="75">
        <f t="shared" si="42"/>
        <v>0</v>
      </c>
      <c r="I357" s="75">
        <f t="shared" si="43"/>
        <v>1</v>
      </c>
      <c r="J357" s="74" t="s">
        <v>878</v>
      </c>
      <c r="K357" s="73" t="s">
        <v>569</v>
      </c>
      <c r="L357" s="72" t="s">
        <v>645</v>
      </c>
      <c r="M357" s="70" t="str">
        <f>+VLOOKUP(B357,Hoja1!$A$1:$E$698,5,0)</f>
        <v>Cerrado</v>
      </c>
      <c r="N357" s="70" t="b">
        <f t="shared" si="39"/>
        <v>1</v>
      </c>
      <c r="O357" s="1" t="s">
        <v>1895</v>
      </c>
      <c r="P357" s="1" t="s">
        <v>1896</v>
      </c>
    </row>
    <row r="358" spans="1:16" ht="14.25" customHeight="1" x14ac:dyDescent="0.25">
      <c r="A358" s="70">
        <v>357</v>
      </c>
      <c r="B358" s="71">
        <v>19770</v>
      </c>
      <c r="C358" s="72" t="s">
        <v>2</v>
      </c>
      <c r="D358" s="73">
        <v>43782</v>
      </c>
      <c r="E358" s="74" t="s">
        <v>645</v>
      </c>
      <c r="F358" s="73">
        <v>43795</v>
      </c>
      <c r="G358" s="72" t="s">
        <v>616</v>
      </c>
      <c r="H358" s="75">
        <f t="shared" si="42"/>
        <v>13</v>
      </c>
      <c r="I358" s="75">
        <f t="shared" si="43"/>
        <v>10</v>
      </c>
      <c r="J358" s="74" t="s">
        <v>922</v>
      </c>
      <c r="K358" s="73" t="s">
        <v>569</v>
      </c>
      <c r="L358" s="72" t="s">
        <v>645</v>
      </c>
      <c r="M358" s="70" t="str">
        <f>+VLOOKUP(B358,Hoja1!$A$1:$E$698,5,0)</f>
        <v>Cerrado</v>
      </c>
      <c r="N358" s="70" t="b">
        <f t="shared" si="39"/>
        <v>1</v>
      </c>
      <c r="O358" s="1" t="s">
        <v>1895</v>
      </c>
      <c r="P358" s="1" t="s">
        <v>1896</v>
      </c>
    </row>
    <row r="359" spans="1:16" ht="14.25" customHeight="1" x14ac:dyDescent="0.25">
      <c r="A359" s="70">
        <v>358</v>
      </c>
      <c r="B359" s="71">
        <v>19771</v>
      </c>
      <c r="C359" s="72" t="s">
        <v>568</v>
      </c>
      <c r="D359" s="73">
        <v>43782</v>
      </c>
      <c r="E359" s="74" t="s">
        <v>645</v>
      </c>
      <c r="F359" s="73">
        <v>43783</v>
      </c>
      <c r="G359" s="72" t="s">
        <v>616</v>
      </c>
      <c r="H359" s="75">
        <f t="shared" si="42"/>
        <v>1</v>
      </c>
      <c r="I359" s="75">
        <f t="shared" si="43"/>
        <v>2</v>
      </c>
      <c r="J359" s="74" t="s">
        <v>923</v>
      </c>
      <c r="K359" s="73" t="s">
        <v>569</v>
      </c>
      <c r="L359" s="72" t="s">
        <v>645</v>
      </c>
      <c r="M359" s="70" t="str">
        <f>+VLOOKUP(B359,Hoja1!$A$1:$E$698,5,0)</f>
        <v>Cerrado</v>
      </c>
      <c r="N359" s="70" t="b">
        <f t="shared" si="39"/>
        <v>1</v>
      </c>
      <c r="O359" s="1" t="s">
        <v>1895</v>
      </c>
      <c r="P359" s="1" t="s">
        <v>1896</v>
      </c>
    </row>
    <row r="360" spans="1:16" ht="14.25" customHeight="1" x14ac:dyDescent="0.25">
      <c r="A360" s="70">
        <v>359</v>
      </c>
      <c r="B360" s="71">
        <v>19772</v>
      </c>
      <c r="C360" s="72" t="s">
        <v>568</v>
      </c>
      <c r="D360" s="73">
        <v>43782</v>
      </c>
      <c r="E360" s="74" t="s">
        <v>645</v>
      </c>
      <c r="F360" s="73">
        <v>43783</v>
      </c>
      <c r="G360" s="72" t="s">
        <v>616</v>
      </c>
      <c r="H360" s="75">
        <f t="shared" si="42"/>
        <v>1</v>
      </c>
      <c r="I360" s="75">
        <f t="shared" si="43"/>
        <v>2</v>
      </c>
      <c r="J360" s="74" t="s">
        <v>567</v>
      </c>
      <c r="K360" s="73" t="s">
        <v>569</v>
      </c>
      <c r="L360" s="72" t="s">
        <v>645</v>
      </c>
      <c r="M360" s="70" t="str">
        <f>+VLOOKUP(B360,Hoja1!$A$1:$E$698,5,0)</f>
        <v>Cerrado</v>
      </c>
      <c r="N360" s="70" t="b">
        <f t="shared" si="39"/>
        <v>1</v>
      </c>
      <c r="O360" s="1" t="s">
        <v>1895</v>
      </c>
      <c r="P360" s="1" t="s">
        <v>1896</v>
      </c>
    </row>
    <row r="361" spans="1:16" ht="14.25" customHeight="1" x14ac:dyDescent="0.25">
      <c r="A361" s="70">
        <v>360</v>
      </c>
      <c r="B361" s="71">
        <v>19773</v>
      </c>
      <c r="C361" s="72" t="s">
        <v>568</v>
      </c>
      <c r="D361" s="73">
        <v>43782</v>
      </c>
      <c r="E361" s="74" t="s">
        <v>645</v>
      </c>
      <c r="F361" s="73">
        <v>43783</v>
      </c>
      <c r="G361" s="72" t="s">
        <v>616</v>
      </c>
      <c r="H361" s="75">
        <f t="shared" si="42"/>
        <v>1</v>
      </c>
      <c r="I361" s="75">
        <f t="shared" si="43"/>
        <v>2</v>
      </c>
      <c r="J361" s="74" t="s">
        <v>565</v>
      </c>
      <c r="K361" s="73" t="s">
        <v>569</v>
      </c>
      <c r="L361" s="72" t="s">
        <v>645</v>
      </c>
      <c r="M361" s="70" t="str">
        <f>+VLOOKUP(B361,Hoja1!$A$1:$E$698,5,0)</f>
        <v>Cerrado</v>
      </c>
      <c r="N361" s="70" t="b">
        <f t="shared" si="39"/>
        <v>1</v>
      </c>
      <c r="O361" s="1" t="s">
        <v>1895</v>
      </c>
      <c r="P361" s="1" t="s">
        <v>1896</v>
      </c>
    </row>
    <row r="362" spans="1:16" ht="14.25" customHeight="1" x14ac:dyDescent="0.25">
      <c r="A362" s="70">
        <v>361</v>
      </c>
      <c r="B362" s="71">
        <v>19774</v>
      </c>
      <c r="C362" s="72" t="s">
        <v>568</v>
      </c>
      <c r="D362" s="73">
        <v>43782</v>
      </c>
      <c r="E362" s="74" t="s">
        <v>645</v>
      </c>
      <c r="F362" s="73">
        <v>43783</v>
      </c>
      <c r="G362" s="72" t="s">
        <v>616</v>
      </c>
      <c r="H362" s="75">
        <f t="shared" si="42"/>
        <v>1</v>
      </c>
      <c r="I362" s="75">
        <f t="shared" si="43"/>
        <v>2</v>
      </c>
      <c r="J362" s="74" t="s">
        <v>924</v>
      </c>
      <c r="K362" s="73" t="s">
        <v>569</v>
      </c>
      <c r="L362" s="72" t="s">
        <v>645</v>
      </c>
      <c r="M362" s="70" t="str">
        <f>+VLOOKUP(B362,Hoja1!$A$1:$E$698,5,0)</f>
        <v>Cerrado</v>
      </c>
      <c r="N362" s="70" t="b">
        <f t="shared" si="39"/>
        <v>1</v>
      </c>
      <c r="O362" s="1" t="s">
        <v>1895</v>
      </c>
      <c r="P362" s="1" t="s">
        <v>1896</v>
      </c>
    </row>
    <row r="363" spans="1:16" ht="14.25" customHeight="1" x14ac:dyDescent="0.25">
      <c r="A363" s="70">
        <v>362</v>
      </c>
      <c r="B363" s="71">
        <v>19775</v>
      </c>
      <c r="C363" s="72" t="s">
        <v>568</v>
      </c>
      <c r="D363" s="73">
        <v>43782</v>
      </c>
      <c r="E363" s="74" t="s">
        <v>645</v>
      </c>
      <c r="F363" s="73">
        <v>43783</v>
      </c>
      <c r="G363" s="72" t="s">
        <v>616</v>
      </c>
      <c r="H363" s="75">
        <f t="shared" si="42"/>
        <v>1</v>
      </c>
      <c r="I363" s="75">
        <f t="shared" si="43"/>
        <v>2</v>
      </c>
      <c r="J363" s="74" t="s">
        <v>925</v>
      </c>
      <c r="K363" s="73" t="s">
        <v>569</v>
      </c>
      <c r="L363" s="72" t="s">
        <v>645</v>
      </c>
      <c r="M363" s="70" t="str">
        <f>+VLOOKUP(B363,Hoja1!$A$1:$E$698,5,0)</f>
        <v>Cerrado</v>
      </c>
      <c r="N363" s="70" t="b">
        <f t="shared" si="39"/>
        <v>1</v>
      </c>
      <c r="O363" s="1" t="s">
        <v>1895</v>
      </c>
      <c r="P363" s="1" t="s">
        <v>1896</v>
      </c>
    </row>
    <row r="364" spans="1:16" ht="14.25" customHeight="1" x14ac:dyDescent="0.25">
      <c r="A364" s="70">
        <v>363</v>
      </c>
      <c r="B364" s="71">
        <v>19776</v>
      </c>
      <c r="C364" s="72" t="s">
        <v>2</v>
      </c>
      <c r="D364" s="73">
        <v>43782</v>
      </c>
      <c r="E364" s="74" t="s">
        <v>645</v>
      </c>
      <c r="F364" s="73">
        <v>43783</v>
      </c>
      <c r="G364" s="72" t="s">
        <v>616</v>
      </c>
      <c r="H364" s="75">
        <f t="shared" si="42"/>
        <v>1</v>
      </c>
      <c r="I364" s="75">
        <f t="shared" si="43"/>
        <v>2</v>
      </c>
      <c r="J364" s="74" t="s">
        <v>926</v>
      </c>
      <c r="K364" s="73" t="s">
        <v>569</v>
      </c>
      <c r="L364" s="72" t="s">
        <v>645</v>
      </c>
      <c r="M364" s="70" t="str">
        <f>+VLOOKUP(B364,Hoja1!$A$1:$E$698,5,0)</f>
        <v>Cerrado</v>
      </c>
      <c r="N364" s="70" t="b">
        <f t="shared" si="39"/>
        <v>1</v>
      </c>
      <c r="O364" s="1" t="s">
        <v>1895</v>
      </c>
      <c r="P364" s="1" t="s">
        <v>1896</v>
      </c>
    </row>
    <row r="365" spans="1:16" ht="14.25" customHeight="1" x14ac:dyDescent="0.25">
      <c r="A365" s="70">
        <v>364</v>
      </c>
      <c r="B365" s="71">
        <v>19777</v>
      </c>
      <c r="C365" s="72" t="s">
        <v>568</v>
      </c>
      <c r="D365" s="73">
        <v>43783</v>
      </c>
      <c r="E365" s="74" t="s">
        <v>645</v>
      </c>
      <c r="F365" s="73">
        <v>43783</v>
      </c>
      <c r="G365" s="72" t="s">
        <v>616</v>
      </c>
      <c r="H365" s="75">
        <f t="shared" si="42"/>
        <v>0</v>
      </c>
      <c r="I365" s="75">
        <f t="shared" si="43"/>
        <v>1</v>
      </c>
      <c r="J365" s="74" t="s">
        <v>927</v>
      </c>
      <c r="K365" s="73" t="s">
        <v>569</v>
      </c>
      <c r="L365" s="72" t="s">
        <v>645</v>
      </c>
      <c r="M365" s="70" t="str">
        <f>+VLOOKUP(B365,Hoja1!$A$1:$E$698,5,0)</f>
        <v>Cerrado</v>
      </c>
      <c r="N365" s="70" t="b">
        <f t="shared" si="39"/>
        <v>1</v>
      </c>
      <c r="O365" s="1" t="s">
        <v>1895</v>
      </c>
      <c r="P365" s="1" t="s">
        <v>1896</v>
      </c>
    </row>
    <row r="366" spans="1:16" ht="14.25" customHeight="1" x14ac:dyDescent="0.25">
      <c r="A366" s="70">
        <v>365</v>
      </c>
      <c r="B366" s="71">
        <v>19778</v>
      </c>
      <c r="C366" s="72" t="s">
        <v>568</v>
      </c>
      <c r="D366" s="73">
        <v>43783</v>
      </c>
      <c r="E366" s="74" t="s">
        <v>645</v>
      </c>
      <c r="F366" s="73">
        <v>43783</v>
      </c>
      <c r="G366" s="72" t="s">
        <v>616</v>
      </c>
      <c r="H366" s="75">
        <f t="shared" si="42"/>
        <v>0</v>
      </c>
      <c r="I366" s="75">
        <f t="shared" si="43"/>
        <v>1</v>
      </c>
      <c r="J366" s="74" t="s">
        <v>928</v>
      </c>
      <c r="K366" s="73" t="s">
        <v>569</v>
      </c>
      <c r="L366" s="72" t="s">
        <v>645</v>
      </c>
      <c r="M366" s="70" t="str">
        <f>+VLOOKUP(B366,Hoja1!$A$1:$E$698,5,0)</f>
        <v>Cerrado</v>
      </c>
      <c r="N366" s="70" t="b">
        <f t="shared" si="39"/>
        <v>1</v>
      </c>
      <c r="O366" s="1" t="s">
        <v>1895</v>
      </c>
      <c r="P366" s="1" t="s">
        <v>1896</v>
      </c>
    </row>
    <row r="367" spans="1:16" ht="14.25" customHeight="1" x14ac:dyDescent="0.25">
      <c r="A367" s="70">
        <v>366</v>
      </c>
      <c r="B367" s="71">
        <v>19779</v>
      </c>
      <c r="C367" s="72" t="s">
        <v>4</v>
      </c>
      <c r="D367" s="73">
        <v>43783</v>
      </c>
      <c r="E367" s="74" t="s">
        <v>645</v>
      </c>
      <c r="F367" s="73" t="s">
        <v>22</v>
      </c>
      <c r="G367" s="73" t="s">
        <v>22</v>
      </c>
      <c r="H367" s="73" t="s">
        <v>22</v>
      </c>
      <c r="I367" s="73" t="s">
        <v>22</v>
      </c>
      <c r="J367" s="74" t="s">
        <v>929</v>
      </c>
      <c r="K367" s="73" t="s">
        <v>571</v>
      </c>
      <c r="L367" s="72" t="s">
        <v>22</v>
      </c>
      <c r="M367" s="70" t="str">
        <f>+VLOOKUP(B367,Hoja1!$A$1:$E$698,5,0)</f>
        <v>Abierto</v>
      </c>
      <c r="N367" s="70" t="b">
        <f t="shared" si="39"/>
        <v>1</v>
      </c>
      <c r="O367" s="1" t="s">
        <v>1894</v>
      </c>
      <c r="P367" s="1" t="s">
        <v>22</v>
      </c>
    </row>
    <row r="368" spans="1:16" ht="14.25" customHeight="1" x14ac:dyDescent="0.25">
      <c r="A368" s="70">
        <v>367</v>
      </c>
      <c r="B368" s="71">
        <v>19780</v>
      </c>
      <c r="C368" s="72" t="s">
        <v>4</v>
      </c>
      <c r="D368" s="73">
        <v>43783</v>
      </c>
      <c r="E368" s="74" t="s">
        <v>645</v>
      </c>
      <c r="F368" s="73">
        <v>43783</v>
      </c>
      <c r="G368" s="72" t="s">
        <v>616</v>
      </c>
      <c r="H368" s="75">
        <f>+F368-D368</f>
        <v>0</v>
      </c>
      <c r="I368" s="75">
        <f>+NETWORKDAYS(D368,F368)</f>
        <v>1</v>
      </c>
      <c r="J368" s="74" t="s">
        <v>930</v>
      </c>
      <c r="K368" s="73" t="s">
        <v>569</v>
      </c>
      <c r="L368" s="72" t="s">
        <v>645</v>
      </c>
      <c r="M368" s="70" t="str">
        <f>+VLOOKUP(B368,Hoja1!$A$1:$E$698,5,0)</f>
        <v>Cerrado</v>
      </c>
      <c r="N368" s="70" t="b">
        <f t="shared" si="39"/>
        <v>1</v>
      </c>
      <c r="O368" s="1" t="s">
        <v>1895</v>
      </c>
      <c r="P368" s="1" t="s">
        <v>1896</v>
      </c>
    </row>
    <row r="369" spans="1:16" ht="14.25" customHeight="1" x14ac:dyDescent="0.25">
      <c r="A369" s="70">
        <v>368</v>
      </c>
      <c r="B369" s="71">
        <v>19781</v>
      </c>
      <c r="C369" s="72" t="s">
        <v>4</v>
      </c>
      <c r="D369" s="73">
        <v>43783</v>
      </c>
      <c r="E369" s="74" t="s">
        <v>645</v>
      </c>
      <c r="F369" s="73">
        <v>43795</v>
      </c>
      <c r="G369" s="72" t="s">
        <v>616</v>
      </c>
      <c r="H369" s="75">
        <f>+F369-D369</f>
        <v>12</v>
      </c>
      <c r="I369" s="75">
        <f>+NETWORKDAYS(D369,F369)</f>
        <v>9</v>
      </c>
      <c r="J369" s="74" t="s">
        <v>931</v>
      </c>
      <c r="K369" s="73" t="s">
        <v>569</v>
      </c>
      <c r="L369" s="72" t="s">
        <v>645</v>
      </c>
      <c r="M369" s="70" t="str">
        <f>+VLOOKUP(B369,Hoja1!$A$1:$E$698,5,0)</f>
        <v>Cerrado</v>
      </c>
      <c r="N369" s="70" t="b">
        <f t="shared" si="39"/>
        <v>1</v>
      </c>
      <c r="O369" s="1" t="s">
        <v>1895</v>
      </c>
      <c r="P369" s="1" t="s">
        <v>1896</v>
      </c>
    </row>
    <row r="370" spans="1:16" ht="14.25" customHeight="1" x14ac:dyDescent="0.25">
      <c r="A370" s="70">
        <v>369</v>
      </c>
      <c r="B370" s="71">
        <v>19782</v>
      </c>
      <c r="C370" s="72" t="s">
        <v>4</v>
      </c>
      <c r="D370" s="73">
        <v>43783</v>
      </c>
      <c r="E370" s="74" t="s">
        <v>645</v>
      </c>
      <c r="F370" s="73" t="s">
        <v>22</v>
      </c>
      <c r="G370" s="73" t="s">
        <v>22</v>
      </c>
      <c r="H370" s="73" t="s">
        <v>22</v>
      </c>
      <c r="I370" s="73" t="s">
        <v>22</v>
      </c>
      <c r="J370" s="74" t="s">
        <v>573</v>
      </c>
      <c r="K370" s="73" t="s">
        <v>571</v>
      </c>
      <c r="L370" s="72" t="s">
        <v>22</v>
      </c>
      <c r="M370" s="70" t="str">
        <f>+VLOOKUP(B370,Hoja1!$A$1:$E$698,5,0)</f>
        <v>Abierto</v>
      </c>
      <c r="N370" s="70" t="b">
        <f t="shared" si="39"/>
        <v>1</v>
      </c>
      <c r="O370" s="1" t="s">
        <v>1894</v>
      </c>
      <c r="P370" s="1" t="s">
        <v>22</v>
      </c>
    </row>
    <row r="371" spans="1:16" ht="14.25" customHeight="1" x14ac:dyDescent="0.25">
      <c r="A371" s="70">
        <v>370</v>
      </c>
      <c r="B371" s="71">
        <v>19783</v>
      </c>
      <c r="C371" s="72" t="s">
        <v>568</v>
      </c>
      <c r="D371" s="73">
        <v>43783</v>
      </c>
      <c r="E371" s="74" t="s">
        <v>645</v>
      </c>
      <c r="F371" s="73">
        <v>43788</v>
      </c>
      <c r="G371" s="72" t="s">
        <v>616</v>
      </c>
      <c r="H371" s="75">
        <f>+F371-D371</f>
        <v>5</v>
      </c>
      <c r="I371" s="75">
        <f>+NETWORKDAYS(D371,F371)</f>
        <v>4</v>
      </c>
      <c r="J371" s="74" t="s">
        <v>582</v>
      </c>
      <c r="K371" s="73" t="s">
        <v>569</v>
      </c>
      <c r="L371" s="72" t="s">
        <v>645</v>
      </c>
      <c r="M371" s="70" t="str">
        <f>+VLOOKUP(B371,Hoja1!$A$1:$E$698,5,0)</f>
        <v>Cerrado</v>
      </c>
      <c r="N371" s="70" t="b">
        <f t="shared" si="39"/>
        <v>1</v>
      </c>
      <c r="O371" s="1" t="s">
        <v>1895</v>
      </c>
      <c r="P371" s="1" t="s">
        <v>1896</v>
      </c>
    </row>
    <row r="372" spans="1:16" ht="14.25" customHeight="1" x14ac:dyDescent="0.25">
      <c r="A372" s="70">
        <v>371</v>
      </c>
      <c r="B372" s="71">
        <v>19784</v>
      </c>
      <c r="C372" s="72" t="s">
        <v>4</v>
      </c>
      <c r="D372" s="73">
        <v>43783</v>
      </c>
      <c r="E372" s="74" t="s">
        <v>645</v>
      </c>
      <c r="F372" s="73">
        <v>43788</v>
      </c>
      <c r="G372" s="72" t="s">
        <v>616</v>
      </c>
      <c r="H372" s="75">
        <f>+F372-D372</f>
        <v>5</v>
      </c>
      <c r="I372" s="75">
        <f>+NETWORKDAYS(D372,F372)</f>
        <v>4</v>
      </c>
      <c r="J372" s="74" t="s">
        <v>932</v>
      </c>
      <c r="K372" s="73" t="s">
        <v>569</v>
      </c>
      <c r="L372" s="72" t="s">
        <v>645</v>
      </c>
      <c r="M372" s="70" t="str">
        <f>+VLOOKUP(B372,Hoja1!$A$1:$E$698,5,0)</f>
        <v>Cerrado</v>
      </c>
      <c r="N372" s="70" t="b">
        <f t="shared" si="39"/>
        <v>1</v>
      </c>
      <c r="O372" s="1" t="s">
        <v>1895</v>
      </c>
      <c r="P372" s="1" t="s">
        <v>1896</v>
      </c>
    </row>
    <row r="373" spans="1:16" ht="14.25" customHeight="1" x14ac:dyDescent="0.25">
      <c r="A373" s="70">
        <v>372</v>
      </c>
      <c r="B373" s="71">
        <v>19785</v>
      </c>
      <c r="C373" s="72" t="s">
        <v>568</v>
      </c>
      <c r="D373" s="73">
        <v>43783</v>
      </c>
      <c r="E373" s="74" t="s">
        <v>645</v>
      </c>
      <c r="F373" s="73">
        <v>43788</v>
      </c>
      <c r="G373" s="72" t="s">
        <v>616</v>
      </c>
      <c r="H373" s="75">
        <f>+F373-D373</f>
        <v>5</v>
      </c>
      <c r="I373" s="75">
        <f>+NETWORKDAYS(D373,F373)</f>
        <v>4</v>
      </c>
      <c r="J373" s="74" t="s">
        <v>933</v>
      </c>
      <c r="K373" s="73" t="s">
        <v>569</v>
      </c>
      <c r="L373" s="72" t="s">
        <v>645</v>
      </c>
      <c r="M373" s="70" t="str">
        <f>+VLOOKUP(B373,Hoja1!$A$1:$E$698,5,0)</f>
        <v>Cerrado</v>
      </c>
      <c r="N373" s="70" t="b">
        <f t="shared" si="39"/>
        <v>1</v>
      </c>
      <c r="O373" s="1" t="s">
        <v>1895</v>
      </c>
      <c r="P373" s="1" t="s">
        <v>1896</v>
      </c>
    </row>
    <row r="374" spans="1:16" ht="14.25" customHeight="1" x14ac:dyDescent="0.25">
      <c r="A374" s="70">
        <v>373</v>
      </c>
      <c r="B374" s="71">
        <v>19786</v>
      </c>
      <c r="C374" s="72" t="s">
        <v>2</v>
      </c>
      <c r="D374" s="73">
        <v>43783</v>
      </c>
      <c r="E374" s="74" t="s">
        <v>645</v>
      </c>
      <c r="F374" s="73" t="s">
        <v>22</v>
      </c>
      <c r="G374" s="73" t="s">
        <v>22</v>
      </c>
      <c r="H374" s="73" t="s">
        <v>22</v>
      </c>
      <c r="I374" s="73" t="s">
        <v>22</v>
      </c>
      <c r="J374" s="74" t="s">
        <v>934</v>
      </c>
      <c r="K374" s="73" t="s">
        <v>571</v>
      </c>
      <c r="L374" s="72" t="s">
        <v>22</v>
      </c>
      <c r="M374" s="70" t="str">
        <f>+VLOOKUP(B374,Hoja1!$A$1:$E$698,5,0)</f>
        <v>Abierto</v>
      </c>
      <c r="N374" s="70" t="b">
        <f t="shared" si="39"/>
        <v>1</v>
      </c>
      <c r="O374" s="1" t="s">
        <v>1894</v>
      </c>
      <c r="P374" s="1" t="s">
        <v>22</v>
      </c>
    </row>
    <row r="375" spans="1:16" ht="14.25" customHeight="1" x14ac:dyDescent="0.25">
      <c r="A375" s="70">
        <v>374</v>
      </c>
      <c r="B375" s="71">
        <v>19787</v>
      </c>
      <c r="C375" s="72" t="s">
        <v>568</v>
      </c>
      <c r="D375" s="73">
        <v>43783</v>
      </c>
      <c r="E375" s="74" t="s">
        <v>645</v>
      </c>
      <c r="F375" s="73">
        <v>43788</v>
      </c>
      <c r="G375" s="72" t="s">
        <v>616</v>
      </c>
      <c r="H375" s="75">
        <f>+F375-D375</f>
        <v>5</v>
      </c>
      <c r="I375" s="75">
        <f>+NETWORKDAYS(D375,F375)</f>
        <v>4</v>
      </c>
      <c r="J375" s="74" t="s">
        <v>935</v>
      </c>
      <c r="K375" s="73" t="s">
        <v>569</v>
      </c>
      <c r="L375" s="72" t="s">
        <v>645</v>
      </c>
      <c r="M375" s="70" t="str">
        <f>+VLOOKUP(B375,Hoja1!$A$1:$E$698,5,0)</f>
        <v>Cerrado</v>
      </c>
      <c r="N375" s="70" t="b">
        <f t="shared" si="39"/>
        <v>1</v>
      </c>
      <c r="O375" s="1" t="s">
        <v>1895</v>
      </c>
      <c r="P375" s="1" t="s">
        <v>1896</v>
      </c>
    </row>
    <row r="376" spans="1:16" ht="14.25" customHeight="1" x14ac:dyDescent="0.25">
      <c r="A376" s="70">
        <v>375</v>
      </c>
      <c r="B376" s="71">
        <v>19788</v>
      </c>
      <c r="C376" s="72" t="s">
        <v>568</v>
      </c>
      <c r="D376" s="73">
        <v>43783</v>
      </c>
      <c r="E376" s="74" t="s">
        <v>645</v>
      </c>
      <c r="F376" s="73">
        <v>43788</v>
      </c>
      <c r="G376" s="72" t="s">
        <v>616</v>
      </c>
      <c r="H376" s="75">
        <f>+F376-D376</f>
        <v>5</v>
      </c>
      <c r="I376" s="75">
        <f>+NETWORKDAYS(D376,F376)</f>
        <v>4</v>
      </c>
      <c r="J376" s="74" t="s">
        <v>936</v>
      </c>
      <c r="K376" s="73" t="s">
        <v>569</v>
      </c>
      <c r="L376" s="72" t="s">
        <v>645</v>
      </c>
      <c r="M376" s="70" t="str">
        <f>+VLOOKUP(B376,Hoja1!$A$1:$E$698,5,0)</f>
        <v>Cerrado</v>
      </c>
      <c r="N376" s="70" t="b">
        <f t="shared" si="39"/>
        <v>1</v>
      </c>
      <c r="O376" s="1" t="s">
        <v>1895</v>
      </c>
      <c r="P376" s="1" t="s">
        <v>1896</v>
      </c>
    </row>
    <row r="377" spans="1:16" ht="14.25" customHeight="1" x14ac:dyDescent="0.25">
      <c r="A377" s="70">
        <v>376</v>
      </c>
      <c r="B377" s="71">
        <v>19789</v>
      </c>
      <c r="C377" s="72" t="s">
        <v>568</v>
      </c>
      <c r="D377" s="73">
        <v>43783</v>
      </c>
      <c r="E377" s="74" t="s">
        <v>645</v>
      </c>
      <c r="F377" s="73">
        <v>43788</v>
      </c>
      <c r="G377" s="72" t="s">
        <v>616</v>
      </c>
      <c r="H377" s="75">
        <f>+F377-D377</f>
        <v>5</v>
      </c>
      <c r="I377" s="75">
        <f>+NETWORKDAYS(D377,F377)</f>
        <v>4</v>
      </c>
      <c r="J377" s="74" t="s">
        <v>937</v>
      </c>
      <c r="K377" s="73" t="s">
        <v>569</v>
      </c>
      <c r="L377" s="72" t="s">
        <v>645</v>
      </c>
      <c r="M377" s="70" t="str">
        <f>+VLOOKUP(B377,Hoja1!$A$1:$E$698,5,0)</f>
        <v>Cerrado</v>
      </c>
      <c r="N377" s="70" t="b">
        <f t="shared" si="39"/>
        <v>1</v>
      </c>
      <c r="O377" s="1" t="s">
        <v>1895</v>
      </c>
      <c r="P377" s="1" t="s">
        <v>1896</v>
      </c>
    </row>
    <row r="378" spans="1:16" ht="14.25" customHeight="1" x14ac:dyDescent="0.25">
      <c r="A378" s="70">
        <v>377</v>
      </c>
      <c r="B378" s="71">
        <v>19790</v>
      </c>
      <c r="C378" s="72" t="s">
        <v>568</v>
      </c>
      <c r="D378" s="73">
        <v>43783</v>
      </c>
      <c r="E378" s="74" t="s">
        <v>645</v>
      </c>
      <c r="F378" s="73">
        <v>43788</v>
      </c>
      <c r="G378" s="72" t="s">
        <v>616</v>
      </c>
      <c r="H378" s="75">
        <f>+F378-D378</f>
        <v>5</v>
      </c>
      <c r="I378" s="75">
        <f>+NETWORKDAYS(D378,F378)</f>
        <v>4</v>
      </c>
      <c r="J378" s="74" t="s">
        <v>938</v>
      </c>
      <c r="K378" s="73" t="s">
        <v>569</v>
      </c>
      <c r="L378" s="72" t="s">
        <v>645</v>
      </c>
      <c r="M378" s="70" t="str">
        <f>+VLOOKUP(B378,Hoja1!$A$1:$E$698,5,0)</f>
        <v>Cerrado</v>
      </c>
      <c r="N378" s="70" t="b">
        <f t="shared" si="39"/>
        <v>1</v>
      </c>
      <c r="O378" s="1" t="s">
        <v>1895</v>
      </c>
      <c r="P378" s="1" t="s">
        <v>1896</v>
      </c>
    </row>
    <row r="379" spans="1:16" ht="14.25" customHeight="1" x14ac:dyDescent="0.25">
      <c r="A379" s="70">
        <v>378</v>
      </c>
      <c r="B379" s="71">
        <v>19791</v>
      </c>
      <c r="C379" s="72" t="s">
        <v>568</v>
      </c>
      <c r="D379" s="73">
        <v>43783</v>
      </c>
      <c r="E379" s="74" t="s">
        <v>645</v>
      </c>
      <c r="F379" s="73">
        <v>43788</v>
      </c>
      <c r="G379" s="72" t="s">
        <v>616</v>
      </c>
      <c r="H379" s="75">
        <f>+F379-D379</f>
        <v>5</v>
      </c>
      <c r="I379" s="75">
        <f>+NETWORKDAYS(D379,F379)</f>
        <v>4</v>
      </c>
      <c r="J379" s="74" t="s">
        <v>939</v>
      </c>
      <c r="K379" s="73" t="s">
        <v>569</v>
      </c>
      <c r="L379" s="72" t="s">
        <v>645</v>
      </c>
      <c r="M379" s="70" t="str">
        <f>+VLOOKUP(B379,Hoja1!$A$1:$E$698,5,0)</f>
        <v>Cerrado</v>
      </c>
      <c r="N379" s="70" t="b">
        <f t="shared" si="39"/>
        <v>1</v>
      </c>
      <c r="O379" s="1" t="s">
        <v>1895</v>
      </c>
      <c r="P379" s="1" t="s">
        <v>1896</v>
      </c>
    </row>
    <row r="380" spans="1:16" ht="14.25" customHeight="1" x14ac:dyDescent="0.25">
      <c r="A380" s="70">
        <v>379</v>
      </c>
      <c r="B380" s="71">
        <v>19792</v>
      </c>
      <c r="C380" s="72" t="s">
        <v>4</v>
      </c>
      <c r="D380" s="73">
        <v>43783</v>
      </c>
      <c r="E380" s="74" t="s">
        <v>645</v>
      </c>
      <c r="F380" s="73" t="s">
        <v>22</v>
      </c>
      <c r="G380" s="73" t="s">
        <v>22</v>
      </c>
      <c r="H380" s="73" t="s">
        <v>22</v>
      </c>
      <c r="I380" s="73" t="s">
        <v>22</v>
      </c>
      <c r="J380" s="74" t="s">
        <v>573</v>
      </c>
      <c r="K380" s="73" t="s">
        <v>571</v>
      </c>
      <c r="L380" s="72" t="s">
        <v>22</v>
      </c>
      <c r="M380" s="70" t="str">
        <f>+VLOOKUP(B380,Hoja1!$A$1:$E$698,5,0)</f>
        <v>Abierto</v>
      </c>
      <c r="N380" s="70" t="b">
        <f t="shared" si="39"/>
        <v>1</v>
      </c>
      <c r="O380" s="1" t="s">
        <v>1894</v>
      </c>
      <c r="P380" s="1" t="s">
        <v>22</v>
      </c>
    </row>
    <row r="381" spans="1:16" ht="14.25" customHeight="1" x14ac:dyDescent="0.25">
      <c r="A381" s="70">
        <v>380</v>
      </c>
      <c r="B381" s="71">
        <v>19793</v>
      </c>
      <c r="C381" s="72" t="s">
        <v>4</v>
      </c>
      <c r="D381" s="73">
        <v>43783</v>
      </c>
      <c r="E381" s="74" t="s">
        <v>645</v>
      </c>
      <c r="F381" s="73" t="s">
        <v>22</v>
      </c>
      <c r="G381" s="73" t="s">
        <v>22</v>
      </c>
      <c r="H381" s="73" t="s">
        <v>22</v>
      </c>
      <c r="I381" s="73" t="s">
        <v>22</v>
      </c>
      <c r="J381" s="74" t="s">
        <v>573</v>
      </c>
      <c r="K381" s="73" t="s">
        <v>571</v>
      </c>
      <c r="L381" s="72" t="s">
        <v>22</v>
      </c>
      <c r="M381" s="70" t="str">
        <f>+VLOOKUP(B381,Hoja1!$A$1:$E$698,5,0)</f>
        <v>Abierto</v>
      </c>
      <c r="N381" s="70" t="b">
        <f t="shared" si="39"/>
        <v>1</v>
      </c>
      <c r="O381" s="1" t="s">
        <v>1894</v>
      </c>
      <c r="P381" s="1" t="s">
        <v>22</v>
      </c>
    </row>
    <row r="382" spans="1:16" ht="14.25" customHeight="1" x14ac:dyDescent="0.25">
      <c r="A382" s="70">
        <v>381</v>
      </c>
      <c r="B382" s="71">
        <v>19794</v>
      </c>
      <c r="C382" s="72" t="s">
        <v>4</v>
      </c>
      <c r="D382" s="73">
        <v>43783</v>
      </c>
      <c r="E382" s="74" t="s">
        <v>645</v>
      </c>
      <c r="F382" s="73" t="s">
        <v>22</v>
      </c>
      <c r="G382" s="73" t="s">
        <v>22</v>
      </c>
      <c r="H382" s="73" t="s">
        <v>22</v>
      </c>
      <c r="I382" s="73" t="s">
        <v>22</v>
      </c>
      <c r="J382" s="74" t="s">
        <v>608</v>
      </c>
      <c r="K382" s="73" t="s">
        <v>571</v>
      </c>
      <c r="L382" s="72" t="s">
        <v>22</v>
      </c>
      <c r="M382" s="70" t="str">
        <f>+VLOOKUP(B382,Hoja1!$A$1:$E$698,5,0)</f>
        <v>Abierto</v>
      </c>
      <c r="N382" s="70" t="b">
        <f t="shared" si="39"/>
        <v>1</v>
      </c>
      <c r="O382" s="1" t="s">
        <v>1894</v>
      </c>
      <c r="P382" s="1" t="s">
        <v>22</v>
      </c>
    </row>
    <row r="383" spans="1:16" ht="14.25" customHeight="1" x14ac:dyDescent="0.25">
      <c r="A383" s="70">
        <v>382</v>
      </c>
      <c r="B383" s="71">
        <v>19795</v>
      </c>
      <c r="C383" s="72" t="s">
        <v>568</v>
      </c>
      <c r="D383" s="73">
        <v>43783</v>
      </c>
      <c r="E383" s="74" t="s">
        <v>645</v>
      </c>
      <c r="F383" s="73">
        <v>43788</v>
      </c>
      <c r="G383" s="72" t="s">
        <v>616</v>
      </c>
      <c r="H383" s="75">
        <f t="shared" ref="H383:H388" si="44">+F383-D383</f>
        <v>5</v>
      </c>
      <c r="I383" s="75">
        <f t="shared" ref="I383:I388" si="45">+NETWORKDAYS(D383,F383)</f>
        <v>4</v>
      </c>
      <c r="J383" s="74" t="s">
        <v>608</v>
      </c>
      <c r="K383" s="73" t="s">
        <v>569</v>
      </c>
      <c r="L383" s="72" t="s">
        <v>645</v>
      </c>
      <c r="M383" s="70" t="str">
        <f>+VLOOKUP(B383,Hoja1!$A$1:$E$698,5,0)</f>
        <v>Cerrado</v>
      </c>
      <c r="N383" s="70" t="b">
        <f t="shared" si="39"/>
        <v>1</v>
      </c>
      <c r="O383" s="1" t="s">
        <v>1895</v>
      </c>
      <c r="P383" s="1" t="s">
        <v>1896</v>
      </c>
    </row>
    <row r="384" spans="1:16" ht="14.25" customHeight="1" x14ac:dyDescent="0.25">
      <c r="A384" s="70">
        <v>383</v>
      </c>
      <c r="B384" s="71">
        <v>19796</v>
      </c>
      <c r="C384" s="72" t="s">
        <v>568</v>
      </c>
      <c r="D384" s="73">
        <v>43783</v>
      </c>
      <c r="E384" s="74" t="s">
        <v>645</v>
      </c>
      <c r="F384" s="73">
        <v>43788</v>
      </c>
      <c r="G384" s="72" t="s">
        <v>616</v>
      </c>
      <c r="H384" s="75">
        <f t="shared" si="44"/>
        <v>5</v>
      </c>
      <c r="I384" s="75">
        <f t="shared" si="45"/>
        <v>4</v>
      </c>
      <c r="J384" s="74" t="s">
        <v>940</v>
      </c>
      <c r="K384" s="73" t="s">
        <v>569</v>
      </c>
      <c r="L384" s="72" t="s">
        <v>645</v>
      </c>
      <c r="M384" s="70" t="str">
        <f>+VLOOKUP(B384,Hoja1!$A$1:$E$698,5,0)</f>
        <v>Cerrado</v>
      </c>
      <c r="N384" s="70" t="b">
        <f t="shared" si="39"/>
        <v>1</v>
      </c>
      <c r="O384" s="1" t="s">
        <v>1895</v>
      </c>
      <c r="P384" s="1" t="s">
        <v>1896</v>
      </c>
    </row>
    <row r="385" spans="1:16" ht="14.25" customHeight="1" x14ac:dyDescent="0.25">
      <c r="A385" s="70">
        <v>384</v>
      </c>
      <c r="B385" s="71">
        <v>19797</v>
      </c>
      <c r="C385" s="72" t="s">
        <v>4</v>
      </c>
      <c r="D385" s="73">
        <v>43784</v>
      </c>
      <c r="E385" s="74" t="s">
        <v>645</v>
      </c>
      <c r="F385" s="73">
        <v>43795</v>
      </c>
      <c r="G385" s="72" t="s">
        <v>616</v>
      </c>
      <c r="H385" s="75">
        <f t="shared" si="44"/>
        <v>11</v>
      </c>
      <c r="I385" s="75">
        <f t="shared" si="45"/>
        <v>8</v>
      </c>
      <c r="J385" s="74" t="s">
        <v>941</v>
      </c>
      <c r="K385" s="73" t="s">
        <v>569</v>
      </c>
      <c r="L385" s="72" t="s">
        <v>645</v>
      </c>
      <c r="M385" s="70" t="str">
        <f>+VLOOKUP(B385,Hoja1!$A$1:$E$698,5,0)</f>
        <v>Cerrado</v>
      </c>
      <c r="N385" s="70" t="b">
        <f t="shared" si="39"/>
        <v>1</v>
      </c>
      <c r="O385" s="1" t="s">
        <v>1895</v>
      </c>
      <c r="P385" s="1" t="s">
        <v>1896</v>
      </c>
    </row>
    <row r="386" spans="1:16" ht="14.25" customHeight="1" x14ac:dyDescent="0.25">
      <c r="A386" s="70">
        <v>385</v>
      </c>
      <c r="B386" s="71">
        <v>19798</v>
      </c>
      <c r="C386" s="72" t="s">
        <v>568</v>
      </c>
      <c r="D386" s="73">
        <v>43784</v>
      </c>
      <c r="E386" s="74" t="s">
        <v>645</v>
      </c>
      <c r="F386" s="73">
        <v>43788</v>
      </c>
      <c r="G386" s="72" t="s">
        <v>616</v>
      </c>
      <c r="H386" s="75">
        <f t="shared" si="44"/>
        <v>4</v>
      </c>
      <c r="I386" s="75">
        <f t="shared" si="45"/>
        <v>3</v>
      </c>
      <c r="J386" s="74" t="s">
        <v>942</v>
      </c>
      <c r="K386" s="73" t="s">
        <v>569</v>
      </c>
      <c r="L386" s="72" t="s">
        <v>645</v>
      </c>
      <c r="M386" s="70" t="str">
        <f>+VLOOKUP(B386,Hoja1!$A$1:$E$698,5,0)</f>
        <v>Cerrado</v>
      </c>
      <c r="N386" s="70" t="b">
        <f t="shared" ref="N386:N449" si="46">+M386=K386</f>
        <v>1</v>
      </c>
      <c r="O386" s="1" t="s">
        <v>1895</v>
      </c>
      <c r="P386" s="1" t="s">
        <v>1896</v>
      </c>
    </row>
    <row r="387" spans="1:16" ht="14.25" customHeight="1" x14ac:dyDescent="0.25">
      <c r="A387" s="70">
        <v>386</v>
      </c>
      <c r="B387" s="71">
        <v>19799</v>
      </c>
      <c r="C387" s="72" t="s">
        <v>4</v>
      </c>
      <c r="D387" s="73">
        <v>43784</v>
      </c>
      <c r="E387" s="74" t="s">
        <v>645</v>
      </c>
      <c r="F387" s="73">
        <v>43788</v>
      </c>
      <c r="G387" s="72" t="s">
        <v>616</v>
      </c>
      <c r="H387" s="75">
        <f t="shared" si="44"/>
        <v>4</v>
      </c>
      <c r="I387" s="75">
        <f t="shared" si="45"/>
        <v>3</v>
      </c>
      <c r="J387" s="74" t="s">
        <v>943</v>
      </c>
      <c r="K387" s="73" t="s">
        <v>569</v>
      </c>
      <c r="L387" s="72" t="s">
        <v>645</v>
      </c>
      <c r="M387" s="70" t="str">
        <f>+VLOOKUP(B387,Hoja1!$A$1:$E$698,5,0)</f>
        <v>Cerrado</v>
      </c>
      <c r="N387" s="70" t="b">
        <f t="shared" si="46"/>
        <v>1</v>
      </c>
      <c r="O387" s="1" t="s">
        <v>1895</v>
      </c>
      <c r="P387" s="1" t="s">
        <v>1896</v>
      </c>
    </row>
    <row r="388" spans="1:16" ht="14.25" customHeight="1" x14ac:dyDescent="0.25">
      <c r="A388" s="70">
        <v>387</v>
      </c>
      <c r="B388" s="71">
        <v>19800</v>
      </c>
      <c r="C388" s="72" t="s">
        <v>2</v>
      </c>
      <c r="D388" s="73">
        <v>43784</v>
      </c>
      <c r="E388" s="74" t="s">
        <v>645</v>
      </c>
      <c r="F388" s="73">
        <v>43795</v>
      </c>
      <c r="G388" s="72" t="s">
        <v>616</v>
      </c>
      <c r="H388" s="75">
        <f t="shared" si="44"/>
        <v>11</v>
      </c>
      <c r="I388" s="75">
        <f t="shared" si="45"/>
        <v>8</v>
      </c>
      <c r="J388" s="74" t="s">
        <v>944</v>
      </c>
      <c r="K388" s="73" t="s">
        <v>569</v>
      </c>
      <c r="L388" s="72" t="s">
        <v>645</v>
      </c>
      <c r="M388" s="70" t="str">
        <f>+VLOOKUP(B388,Hoja1!$A$1:$E$698,5,0)</f>
        <v>Cerrado</v>
      </c>
      <c r="N388" s="70" t="b">
        <f t="shared" si="46"/>
        <v>1</v>
      </c>
      <c r="O388" s="1" t="s">
        <v>1895</v>
      </c>
      <c r="P388" s="1" t="s">
        <v>1896</v>
      </c>
    </row>
    <row r="389" spans="1:16" ht="14.25" customHeight="1" x14ac:dyDescent="0.25">
      <c r="A389" s="70">
        <v>388</v>
      </c>
      <c r="B389" s="71">
        <v>19801</v>
      </c>
      <c r="C389" s="72" t="s">
        <v>4</v>
      </c>
      <c r="D389" s="73">
        <v>43784</v>
      </c>
      <c r="E389" s="74" t="s">
        <v>645</v>
      </c>
      <c r="F389" s="73" t="s">
        <v>22</v>
      </c>
      <c r="G389" s="73" t="s">
        <v>22</v>
      </c>
      <c r="H389" s="73" t="s">
        <v>22</v>
      </c>
      <c r="I389" s="73" t="s">
        <v>22</v>
      </c>
      <c r="J389" s="74" t="s">
        <v>590</v>
      </c>
      <c r="K389" s="73" t="s">
        <v>571</v>
      </c>
      <c r="L389" s="72" t="s">
        <v>22</v>
      </c>
      <c r="M389" s="70" t="str">
        <f>+VLOOKUP(B389,Hoja1!$A$1:$E$698,5,0)</f>
        <v>Abierto</v>
      </c>
      <c r="N389" s="70" t="b">
        <f t="shared" si="46"/>
        <v>1</v>
      </c>
      <c r="O389" s="1" t="s">
        <v>1894</v>
      </c>
      <c r="P389" s="1" t="s">
        <v>22</v>
      </c>
    </row>
    <row r="390" spans="1:16" ht="14.25" customHeight="1" x14ac:dyDescent="0.25">
      <c r="A390" s="70">
        <v>389</v>
      </c>
      <c r="B390" s="71">
        <v>19802</v>
      </c>
      <c r="C390" s="72" t="s">
        <v>568</v>
      </c>
      <c r="D390" s="73">
        <v>43784</v>
      </c>
      <c r="E390" s="74" t="s">
        <v>645</v>
      </c>
      <c r="F390" s="73">
        <v>43788</v>
      </c>
      <c r="G390" s="72" t="s">
        <v>616</v>
      </c>
      <c r="H390" s="75">
        <f t="shared" ref="H390:H396" si="47">+F390-D390</f>
        <v>4</v>
      </c>
      <c r="I390" s="75">
        <f t="shared" ref="I390:I396" si="48">+NETWORKDAYS(D390,F390)</f>
        <v>3</v>
      </c>
      <c r="J390" s="74" t="s">
        <v>945</v>
      </c>
      <c r="K390" s="73" t="s">
        <v>569</v>
      </c>
      <c r="L390" s="72" t="s">
        <v>645</v>
      </c>
      <c r="M390" s="70" t="str">
        <f>+VLOOKUP(B390,Hoja1!$A$1:$E$698,5,0)</f>
        <v>Cerrado</v>
      </c>
      <c r="N390" s="70" t="b">
        <f t="shared" si="46"/>
        <v>1</v>
      </c>
      <c r="O390" s="1" t="s">
        <v>1895</v>
      </c>
      <c r="P390" s="1" t="s">
        <v>1896</v>
      </c>
    </row>
    <row r="391" spans="1:16" ht="14.25" customHeight="1" x14ac:dyDescent="0.25">
      <c r="A391" s="70">
        <v>390</v>
      </c>
      <c r="B391" s="71">
        <v>19803</v>
      </c>
      <c r="C391" s="72" t="s">
        <v>568</v>
      </c>
      <c r="D391" s="73">
        <v>43784</v>
      </c>
      <c r="E391" s="74" t="s">
        <v>645</v>
      </c>
      <c r="F391" s="73">
        <v>43788</v>
      </c>
      <c r="G391" s="72" t="s">
        <v>616</v>
      </c>
      <c r="H391" s="75">
        <f t="shared" si="47"/>
        <v>4</v>
      </c>
      <c r="I391" s="75">
        <f t="shared" si="48"/>
        <v>3</v>
      </c>
      <c r="J391" s="74" t="s">
        <v>946</v>
      </c>
      <c r="K391" s="73" t="s">
        <v>569</v>
      </c>
      <c r="L391" s="72" t="s">
        <v>645</v>
      </c>
      <c r="M391" s="70" t="str">
        <f>+VLOOKUP(B391,Hoja1!$A$1:$E$698,5,0)</f>
        <v>Cerrado</v>
      </c>
      <c r="N391" s="70" t="b">
        <f t="shared" si="46"/>
        <v>1</v>
      </c>
      <c r="O391" s="1" t="s">
        <v>1895</v>
      </c>
      <c r="P391" s="1" t="s">
        <v>1896</v>
      </c>
    </row>
    <row r="392" spans="1:16" ht="14.25" customHeight="1" x14ac:dyDescent="0.25">
      <c r="A392" s="70">
        <v>391</v>
      </c>
      <c r="B392" s="71">
        <v>19804</v>
      </c>
      <c r="C392" s="72" t="s">
        <v>4</v>
      </c>
      <c r="D392" s="73">
        <v>43784</v>
      </c>
      <c r="E392" s="74" t="s">
        <v>645</v>
      </c>
      <c r="F392" s="73">
        <v>43796</v>
      </c>
      <c r="G392" s="72" t="s">
        <v>616</v>
      </c>
      <c r="H392" s="75">
        <f t="shared" si="47"/>
        <v>12</v>
      </c>
      <c r="I392" s="75">
        <f t="shared" si="48"/>
        <v>9</v>
      </c>
      <c r="J392" s="74" t="s">
        <v>947</v>
      </c>
      <c r="K392" s="73" t="s">
        <v>569</v>
      </c>
      <c r="L392" s="72" t="s">
        <v>645</v>
      </c>
      <c r="M392" s="70" t="str">
        <f>+VLOOKUP(B392,Hoja1!$A$1:$E$698,5,0)</f>
        <v>Cerrado</v>
      </c>
      <c r="N392" s="70" t="b">
        <f t="shared" si="46"/>
        <v>1</v>
      </c>
      <c r="O392" s="1" t="s">
        <v>1895</v>
      </c>
      <c r="P392" s="1" t="s">
        <v>1896</v>
      </c>
    </row>
    <row r="393" spans="1:16" ht="14.25" customHeight="1" x14ac:dyDescent="0.25">
      <c r="A393" s="70">
        <v>392</v>
      </c>
      <c r="B393" s="71">
        <v>19805</v>
      </c>
      <c r="C393" s="72" t="s">
        <v>568</v>
      </c>
      <c r="D393" s="73">
        <v>43784</v>
      </c>
      <c r="E393" s="74" t="s">
        <v>645</v>
      </c>
      <c r="F393" s="73">
        <v>43788</v>
      </c>
      <c r="G393" s="72" t="s">
        <v>616</v>
      </c>
      <c r="H393" s="75">
        <f t="shared" si="47"/>
        <v>4</v>
      </c>
      <c r="I393" s="75">
        <f t="shared" si="48"/>
        <v>3</v>
      </c>
      <c r="J393" s="74" t="s">
        <v>948</v>
      </c>
      <c r="K393" s="73" t="s">
        <v>569</v>
      </c>
      <c r="L393" s="72" t="s">
        <v>645</v>
      </c>
      <c r="M393" s="70" t="str">
        <f>+VLOOKUP(B393,Hoja1!$A$1:$E$698,5,0)</f>
        <v>Cerrado</v>
      </c>
      <c r="N393" s="70" t="b">
        <f t="shared" si="46"/>
        <v>1</v>
      </c>
      <c r="O393" s="1" t="s">
        <v>1895</v>
      </c>
      <c r="P393" s="1" t="s">
        <v>1896</v>
      </c>
    </row>
    <row r="394" spans="1:16" ht="14.25" customHeight="1" x14ac:dyDescent="0.25">
      <c r="A394" s="70">
        <v>393</v>
      </c>
      <c r="B394" s="71">
        <v>19806</v>
      </c>
      <c r="C394" s="72" t="s">
        <v>4</v>
      </c>
      <c r="D394" s="73">
        <v>43784</v>
      </c>
      <c r="E394" s="74" t="s">
        <v>645</v>
      </c>
      <c r="F394" s="73">
        <v>43788</v>
      </c>
      <c r="G394" s="72" t="s">
        <v>616</v>
      </c>
      <c r="H394" s="75">
        <f t="shared" si="47"/>
        <v>4</v>
      </c>
      <c r="I394" s="75">
        <f t="shared" si="48"/>
        <v>3</v>
      </c>
      <c r="J394" s="74" t="s">
        <v>949</v>
      </c>
      <c r="K394" s="73" t="s">
        <v>569</v>
      </c>
      <c r="L394" s="72" t="s">
        <v>645</v>
      </c>
      <c r="M394" s="70" t="str">
        <f>+VLOOKUP(B394,Hoja1!$A$1:$E$698,5,0)</f>
        <v>Cerrado</v>
      </c>
      <c r="N394" s="70" t="b">
        <f t="shared" si="46"/>
        <v>1</v>
      </c>
      <c r="O394" s="1" t="s">
        <v>1895</v>
      </c>
      <c r="P394" s="1" t="s">
        <v>1896</v>
      </c>
    </row>
    <row r="395" spans="1:16" ht="14.25" customHeight="1" x14ac:dyDescent="0.25">
      <c r="A395" s="70">
        <v>394</v>
      </c>
      <c r="B395" s="71">
        <v>19807</v>
      </c>
      <c r="C395" s="72" t="s">
        <v>4</v>
      </c>
      <c r="D395" s="73">
        <v>43784</v>
      </c>
      <c r="E395" s="74" t="s">
        <v>645</v>
      </c>
      <c r="F395" s="73">
        <v>43796</v>
      </c>
      <c r="G395" s="72" t="s">
        <v>616</v>
      </c>
      <c r="H395" s="75">
        <f t="shared" si="47"/>
        <v>12</v>
      </c>
      <c r="I395" s="75">
        <f t="shared" si="48"/>
        <v>9</v>
      </c>
      <c r="J395" s="74" t="s">
        <v>950</v>
      </c>
      <c r="K395" s="73" t="s">
        <v>569</v>
      </c>
      <c r="L395" s="72" t="s">
        <v>645</v>
      </c>
      <c r="M395" s="70" t="str">
        <f>+VLOOKUP(B395,Hoja1!$A$1:$E$698,5,0)</f>
        <v>Cerrado</v>
      </c>
      <c r="N395" s="70" t="b">
        <f t="shared" si="46"/>
        <v>1</v>
      </c>
      <c r="O395" s="1" t="s">
        <v>1895</v>
      </c>
      <c r="P395" s="1" t="s">
        <v>1896</v>
      </c>
    </row>
    <row r="396" spans="1:16" ht="14.25" customHeight="1" x14ac:dyDescent="0.25">
      <c r="A396" s="70">
        <v>395</v>
      </c>
      <c r="B396" s="71">
        <v>19808</v>
      </c>
      <c r="C396" s="72" t="s">
        <v>568</v>
      </c>
      <c r="D396" s="73">
        <v>43784</v>
      </c>
      <c r="E396" s="74" t="s">
        <v>645</v>
      </c>
      <c r="F396" s="73">
        <v>43788</v>
      </c>
      <c r="G396" s="72" t="s">
        <v>616</v>
      </c>
      <c r="H396" s="75">
        <f t="shared" si="47"/>
        <v>4</v>
      </c>
      <c r="I396" s="75">
        <f t="shared" si="48"/>
        <v>3</v>
      </c>
      <c r="J396" s="74" t="s">
        <v>951</v>
      </c>
      <c r="K396" s="73" t="s">
        <v>569</v>
      </c>
      <c r="L396" s="72" t="s">
        <v>645</v>
      </c>
      <c r="M396" s="70" t="str">
        <f>+VLOOKUP(B396,Hoja1!$A$1:$E$698,5,0)</f>
        <v>Cerrado</v>
      </c>
      <c r="N396" s="70" t="b">
        <f t="shared" si="46"/>
        <v>1</v>
      </c>
      <c r="O396" s="1" t="s">
        <v>1895</v>
      </c>
      <c r="P396" s="1" t="s">
        <v>1896</v>
      </c>
    </row>
    <row r="397" spans="1:16" ht="14.25" customHeight="1" x14ac:dyDescent="0.25">
      <c r="A397" s="70">
        <v>396</v>
      </c>
      <c r="B397" s="71">
        <v>19809</v>
      </c>
      <c r="C397" s="72" t="s">
        <v>4</v>
      </c>
      <c r="D397" s="73">
        <v>43784</v>
      </c>
      <c r="E397" s="74" t="s">
        <v>645</v>
      </c>
      <c r="F397" s="73" t="s">
        <v>22</v>
      </c>
      <c r="G397" s="73" t="s">
        <v>22</v>
      </c>
      <c r="H397" s="73" t="s">
        <v>22</v>
      </c>
      <c r="I397" s="73" t="s">
        <v>22</v>
      </c>
      <c r="J397" s="74" t="s">
        <v>951</v>
      </c>
      <c r="K397" s="73" t="s">
        <v>571</v>
      </c>
      <c r="L397" s="72" t="s">
        <v>22</v>
      </c>
      <c r="M397" s="70" t="str">
        <f>+VLOOKUP(B397,Hoja1!$A$1:$E$698,5,0)</f>
        <v>Abierto</v>
      </c>
      <c r="N397" s="70" t="b">
        <f t="shared" si="46"/>
        <v>1</v>
      </c>
      <c r="O397" s="1" t="s">
        <v>1894</v>
      </c>
      <c r="P397" s="1" t="s">
        <v>22</v>
      </c>
    </row>
    <row r="398" spans="1:16" ht="14.25" customHeight="1" x14ac:dyDescent="0.25">
      <c r="A398" s="70">
        <v>397</v>
      </c>
      <c r="B398" s="71">
        <v>19810</v>
      </c>
      <c r="C398" s="72" t="s">
        <v>568</v>
      </c>
      <c r="D398" s="73">
        <v>43785</v>
      </c>
      <c r="E398" s="74" t="s">
        <v>645</v>
      </c>
      <c r="F398" s="73">
        <v>43788</v>
      </c>
      <c r="G398" s="72" t="s">
        <v>616</v>
      </c>
      <c r="H398" s="75">
        <f>+F398-D398</f>
        <v>3</v>
      </c>
      <c r="I398" s="75">
        <f>+NETWORKDAYS(D398,F398)</f>
        <v>2</v>
      </c>
      <c r="J398" s="74" t="s">
        <v>952</v>
      </c>
      <c r="K398" s="73" t="s">
        <v>569</v>
      </c>
      <c r="L398" s="72" t="s">
        <v>645</v>
      </c>
      <c r="M398" s="70" t="str">
        <f>+VLOOKUP(B398,Hoja1!$A$1:$E$698,5,0)</f>
        <v>Cerrado</v>
      </c>
      <c r="N398" s="70" t="b">
        <f t="shared" si="46"/>
        <v>1</v>
      </c>
      <c r="O398" s="1" t="s">
        <v>1895</v>
      </c>
      <c r="P398" s="1" t="s">
        <v>1896</v>
      </c>
    </row>
    <row r="399" spans="1:16" ht="14.25" customHeight="1" x14ac:dyDescent="0.25">
      <c r="A399" s="70">
        <v>398</v>
      </c>
      <c r="B399" s="71">
        <v>19811</v>
      </c>
      <c r="C399" s="72" t="s">
        <v>4</v>
      </c>
      <c r="D399" s="73">
        <v>43785</v>
      </c>
      <c r="E399" s="74" t="s">
        <v>645</v>
      </c>
      <c r="F399" s="73" t="s">
        <v>22</v>
      </c>
      <c r="G399" s="73" t="s">
        <v>22</v>
      </c>
      <c r="H399" s="73" t="s">
        <v>22</v>
      </c>
      <c r="I399" s="73" t="s">
        <v>22</v>
      </c>
      <c r="J399" s="74" t="s">
        <v>34</v>
      </c>
      <c r="K399" s="73" t="s">
        <v>571</v>
      </c>
      <c r="L399" s="72" t="s">
        <v>22</v>
      </c>
      <c r="M399" s="70" t="str">
        <f>+VLOOKUP(B399,Hoja1!$A$1:$E$698,5,0)</f>
        <v>Abierto</v>
      </c>
      <c r="N399" s="70" t="b">
        <f t="shared" si="46"/>
        <v>1</v>
      </c>
      <c r="O399" s="1" t="s">
        <v>1894</v>
      </c>
      <c r="P399" s="1" t="s">
        <v>22</v>
      </c>
    </row>
    <row r="400" spans="1:16" ht="14.25" customHeight="1" x14ac:dyDescent="0.25">
      <c r="A400" s="70">
        <v>399</v>
      </c>
      <c r="B400" s="71">
        <v>19812</v>
      </c>
      <c r="C400" s="72" t="s">
        <v>4</v>
      </c>
      <c r="D400" s="73">
        <v>43785</v>
      </c>
      <c r="E400" s="74" t="s">
        <v>645</v>
      </c>
      <c r="F400" s="73">
        <v>43796</v>
      </c>
      <c r="G400" s="72" t="s">
        <v>616</v>
      </c>
      <c r="H400" s="75">
        <f t="shared" ref="H400:H406" si="49">+F400-D400</f>
        <v>11</v>
      </c>
      <c r="I400" s="75">
        <f t="shared" ref="I400:I406" si="50">+NETWORKDAYS(D400,F400)</f>
        <v>8</v>
      </c>
      <c r="J400" s="74" t="s">
        <v>34</v>
      </c>
      <c r="K400" s="73" t="s">
        <v>569</v>
      </c>
      <c r="L400" s="72" t="s">
        <v>645</v>
      </c>
      <c r="M400" s="70" t="str">
        <f>+VLOOKUP(B400,Hoja1!$A$1:$E$698,5,0)</f>
        <v>Cerrado</v>
      </c>
      <c r="N400" s="70" t="b">
        <f t="shared" si="46"/>
        <v>1</v>
      </c>
      <c r="O400" s="1" t="s">
        <v>1895</v>
      </c>
      <c r="P400" s="1" t="s">
        <v>1896</v>
      </c>
    </row>
    <row r="401" spans="1:16" ht="14.25" customHeight="1" x14ac:dyDescent="0.25">
      <c r="A401" s="70">
        <v>400</v>
      </c>
      <c r="B401" s="71">
        <v>19813</v>
      </c>
      <c r="C401" s="72" t="s">
        <v>4</v>
      </c>
      <c r="D401" s="73">
        <v>43786</v>
      </c>
      <c r="E401" s="74" t="s">
        <v>645</v>
      </c>
      <c r="F401" s="73">
        <v>43795</v>
      </c>
      <c r="G401" s="72" t="s">
        <v>616</v>
      </c>
      <c r="H401" s="75">
        <f t="shared" si="49"/>
        <v>9</v>
      </c>
      <c r="I401" s="75">
        <f t="shared" si="50"/>
        <v>7</v>
      </c>
      <c r="J401" s="74" t="s">
        <v>953</v>
      </c>
      <c r="K401" s="73" t="s">
        <v>569</v>
      </c>
      <c r="L401" s="72" t="s">
        <v>645</v>
      </c>
      <c r="M401" s="70" t="str">
        <f>+VLOOKUP(B401,Hoja1!$A$1:$E$698,5,0)</f>
        <v>Cerrado</v>
      </c>
      <c r="N401" s="70" t="b">
        <f t="shared" si="46"/>
        <v>1</v>
      </c>
      <c r="O401" s="1" t="s">
        <v>1895</v>
      </c>
      <c r="P401" s="1" t="s">
        <v>1896</v>
      </c>
    </row>
    <row r="402" spans="1:16" ht="14.25" customHeight="1" x14ac:dyDescent="0.25">
      <c r="A402" s="70">
        <v>401</v>
      </c>
      <c r="B402" s="71">
        <v>19814</v>
      </c>
      <c r="C402" s="72" t="s">
        <v>6</v>
      </c>
      <c r="D402" s="73">
        <v>43786</v>
      </c>
      <c r="E402" s="74" t="s">
        <v>645</v>
      </c>
      <c r="F402" s="73">
        <v>43788</v>
      </c>
      <c r="G402" s="72" t="s">
        <v>616</v>
      </c>
      <c r="H402" s="75">
        <f t="shared" si="49"/>
        <v>2</v>
      </c>
      <c r="I402" s="75">
        <f t="shared" si="50"/>
        <v>2</v>
      </c>
      <c r="J402" s="74" t="s">
        <v>954</v>
      </c>
      <c r="K402" s="73" t="s">
        <v>569</v>
      </c>
      <c r="L402" s="72" t="s">
        <v>645</v>
      </c>
      <c r="M402" s="70" t="str">
        <f>+VLOOKUP(B402,Hoja1!$A$1:$E$698,5,0)</f>
        <v>Cerrado</v>
      </c>
      <c r="N402" s="70" t="b">
        <f t="shared" si="46"/>
        <v>1</v>
      </c>
      <c r="O402" s="1" t="s">
        <v>1895</v>
      </c>
      <c r="P402" s="1" t="s">
        <v>1896</v>
      </c>
    </row>
    <row r="403" spans="1:16" ht="14.25" customHeight="1" x14ac:dyDescent="0.25">
      <c r="A403" s="70">
        <v>402</v>
      </c>
      <c r="B403" s="71">
        <v>19815</v>
      </c>
      <c r="C403" s="72" t="s">
        <v>568</v>
      </c>
      <c r="D403" s="73">
        <v>43786</v>
      </c>
      <c r="E403" s="74" t="s">
        <v>645</v>
      </c>
      <c r="F403" s="73">
        <v>43788</v>
      </c>
      <c r="G403" s="72" t="s">
        <v>616</v>
      </c>
      <c r="H403" s="75">
        <f t="shared" si="49"/>
        <v>2</v>
      </c>
      <c r="I403" s="75">
        <f t="shared" si="50"/>
        <v>2</v>
      </c>
      <c r="J403" s="74" t="s">
        <v>612</v>
      </c>
      <c r="K403" s="73" t="s">
        <v>569</v>
      </c>
      <c r="L403" s="72" t="s">
        <v>645</v>
      </c>
      <c r="M403" s="70" t="str">
        <f>+VLOOKUP(B403,Hoja1!$A$1:$E$698,5,0)</f>
        <v>Cerrado</v>
      </c>
      <c r="N403" s="70" t="b">
        <f t="shared" si="46"/>
        <v>1</v>
      </c>
      <c r="O403" s="1" t="s">
        <v>1895</v>
      </c>
      <c r="P403" s="1" t="s">
        <v>1896</v>
      </c>
    </row>
    <row r="404" spans="1:16" ht="14.25" customHeight="1" x14ac:dyDescent="0.25">
      <c r="A404" s="70">
        <v>403</v>
      </c>
      <c r="B404" s="71">
        <v>19816</v>
      </c>
      <c r="C404" s="72" t="s">
        <v>4</v>
      </c>
      <c r="D404" s="73">
        <v>43786</v>
      </c>
      <c r="E404" s="74" t="s">
        <v>645</v>
      </c>
      <c r="F404" s="73">
        <v>43796</v>
      </c>
      <c r="G404" s="72" t="s">
        <v>616</v>
      </c>
      <c r="H404" s="75">
        <f t="shared" si="49"/>
        <v>10</v>
      </c>
      <c r="I404" s="75">
        <f t="shared" si="50"/>
        <v>8</v>
      </c>
      <c r="J404" s="74" t="s">
        <v>955</v>
      </c>
      <c r="K404" s="73" t="s">
        <v>569</v>
      </c>
      <c r="L404" s="72" t="s">
        <v>645</v>
      </c>
      <c r="M404" s="70" t="str">
        <f>+VLOOKUP(B404,Hoja1!$A$1:$E$698,5,0)</f>
        <v>Cerrado</v>
      </c>
      <c r="N404" s="70" t="b">
        <f t="shared" si="46"/>
        <v>1</v>
      </c>
      <c r="O404" s="1" t="s">
        <v>1895</v>
      </c>
      <c r="P404" s="1" t="s">
        <v>1896</v>
      </c>
    </row>
    <row r="405" spans="1:16" ht="14.25" customHeight="1" x14ac:dyDescent="0.25">
      <c r="A405" s="70">
        <v>404</v>
      </c>
      <c r="B405" s="71">
        <v>19817</v>
      </c>
      <c r="C405" s="72" t="s">
        <v>568</v>
      </c>
      <c r="D405" s="73">
        <v>43786</v>
      </c>
      <c r="E405" s="74" t="s">
        <v>645</v>
      </c>
      <c r="F405" s="73">
        <v>43788</v>
      </c>
      <c r="G405" s="72" t="s">
        <v>616</v>
      </c>
      <c r="H405" s="75">
        <f t="shared" si="49"/>
        <v>2</v>
      </c>
      <c r="I405" s="75">
        <f t="shared" si="50"/>
        <v>2</v>
      </c>
      <c r="J405" s="74" t="s">
        <v>956</v>
      </c>
      <c r="K405" s="73" t="s">
        <v>569</v>
      </c>
      <c r="L405" s="72" t="s">
        <v>645</v>
      </c>
      <c r="M405" s="70" t="str">
        <f>+VLOOKUP(B405,Hoja1!$A$1:$E$698,5,0)</f>
        <v>Cerrado</v>
      </c>
      <c r="N405" s="70" t="b">
        <f t="shared" si="46"/>
        <v>1</v>
      </c>
      <c r="O405" s="1" t="s">
        <v>1895</v>
      </c>
      <c r="P405" s="1" t="s">
        <v>1896</v>
      </c>
    </row>
    <row r="406" spans="1:16" ht="14.25" customHeight="1" x14ac:dyDescent="0.25">
      <c r="A406" s="70">
        <v>405</v>
      </c>
      <c r="B406" s="71">
        <v>19818</v>
      </c>
      <c r="C406" s="72" t="s">
        <v>4</v>
      </c>
      <c r="D406" s="73">
        <v>43787</v>
      </c>
      <c r="E406" s="74" t="s">
        <v>645</v>
      </c>
      <c r="F406" s="73">
        <v>43788</v>
      </c>
      <c r="G406" s="72" t="s">
        <v>616</v>
      </c>
      <c r="H406" s="75">
        <f t="shared" si="49"/>
        <v>1</v>
      </c>
      <c r="I406" s="75">
        <f t="shared" si="50"/>
        <v>2</v>
      </c>
      <c r="J406" s="74" t="s">
        <v>957</v>
      </c>
      <c r="K406" s="73" t="s">
        <v>569</v>
      </c>
      <c r="L406" s="72" t="s">
        <v>645</v>
      </c>
      <c r="M406" s="70" t="str">
        <f>+VLOOKUP(B406,Hoja1!$A$1:$E$698,5,0)</f>
        <v>Cerrado</v>
      </c>
      <c r="N406" s="70" t="b">
        <f t="shared" si="46"/>
        <v>1</v>
      </c>
      <c r="O406" s="1" t="s">
        <v>1895</v>
      </c>
      <c r="P406" s="1" t="s">
        <v>1896</v>
      </c>
    </row>
    <row r="407" spans="1:16" ht="14.25" customHeight="1" x14ac:dyDescent="0.25">
      <c r="A407" s="70">
        <v>406</v>
      </c>
      <c r="B407" s="71">
        <v>19819</v>
      </c>
      <c r="C407" s="72" t="s">
        <v>2</v>
      </c>
      <c r="D407" s="73">
        <v>43787</v>
      </c>
      <c r="E407" s="74" t="s">
        <v>645</v>
      </c>
      <c r="F407" s="73" t="s">
        <v>22</v>
      </c>
      <c r="G407" s="73" t="s">
        <v>22</v>
      </c>
      <c r="H407" s="73" t="s">
        <v>22</v>
      </c>
      <c r="I407" s="73" t="s">
        <v>22</v>
      </c>
      <c r="J407" s="74" t="s">
        <v>958</v>
      </c>
      <c r="K407" s="73" t="s">
        <v>571</v>
      </c>
      <c r="L407" s="72" t="s">
        <v>22</v>
      </c>
      <c r="M407" s="70" t="str">
        <f>+VLOOKUP(B407,Hoja1!$A$1:$E$698,5,0)</f>
        <v>Abierto</v>
      </c>
      <c r="N407" s="70" t="b">
        <f t="shared" si="46"/>
        <v>1</v>
      </c>
      <c r="O407" s="1" t="s">
        <v>1894</v>
      </c>
      <c r="P407" s="1" t="s">
        <v>22</v>
      </c>
    </row>
    <row r="408" spans="1:16" ht="14.25" customHeight="1" x14ac:dyDescent="0.25">
      <c r="A408" s="70">
        <v>407</v>
      </c>
      <c r="B408" s="71">
        <v>19820</v>
      </c>
      <c r="C408" s="72" t="s">
        <v>568</v>
      </c>
      <c r="D408" s="73">
        <v>43787</v>
      </c>
      <c r="E408" s="74" t="s">
        <v>645</v>
      </c>
      <c r="F408" s="73">
        <v>43788</v>
      </c>
      <c r="G408" s="72" t="s">
        <v>616</v>
      </c>
      <c r="H408" s="75">
        <f>+F408-D408</f>
        <v>1</v>
      </c>
      <c r="I408" s="75">
        <f>+NETWORKDAYS(D408,F408)</f>
        <v>2</v>
      </c>
      <c r="J408" s="74" t="s">
        <v>959</v>
      </c>
      <c r="K408" s="73" t="s">
        <v>569</v>
      </c>
      <c r="L408" s="72" t="s">
        <v>645</v>
      </c>
      <c r="M408" s="70" t="str">
        <f>+VLOOKUP(B408,Hoja1!$A$1:$E$698,5,0)</f>
        <v>Cerrado</v>
      </c>
      <c r="N408" s="70" t="b">
        <f t="shared" si="46"/>
        <v>1</v>
      </c>
      <c r="O408" s="1" t="s">
        <v>1895</v>
      </c>
      <c r="P408" s="1" t="s">
        <v>1896</v>
      </c>
    </row>
    <row r="409" spans="1:16" ht="14.25" customHeight="1" x14ac:dyDescent="0.25">
      <c r="A409" s="70">
        <v>408</v>
      </c>
      <c r="B409" s="71">
        <v>19821</v>
      </c>
      <c r="C409" s="72" t="s">
        <v>568</v>
      </c>
      <c r="D409" s="73">
        <v>43787</v>
      </c>
      <c r="E409" s="74" t="s">
        <v>645</v>
      </c>
      <c r="F409" s="73">
        <v>43788</v>
      </c>
      <c r="G409" s="72" t="s">
        <v>616</v>
      </c>
      <c r="H409" s="75">
        <f>+F409-D409</f>
        <v>1</v>
      </c>
      <c r="I409" s="75">
        <f>+NETWORKDAYS(D409,F409)</f>
        <v>2</v>
      </c>
      <c r="J409" s="74" t="s">
        <v>960</v>
      </c>
      <c r="K409" s="73" t="s">
        <v>569</v>
      </c>
      <c r="L409" s="72" t="s">
        <v>645</v>
      </c>
      <c r="M409" s="70" t="str">
        <f>+VLOOKUP(B409,Hoja1!$A$1:$E$698,5,0)</f>
        <v>Cerrado</v>
      </c>
      <c r="N409" s="70" t="b">
        <f t="shared" si="46"/>
        <v>1</v>
      </c>
      <c r="O409" s="1" t="s">
        <v>1895</v>
      </c>
      <c r="P409" s="1" t="s">
        <v>1896</v>
      </c>
    </row>
    <row r="410" spans="1:16" ht="14.25" customHeight="1" x14ac:dyDescent="0.25">
      <c r="A410" s="70">
        <v>409</v>
      </c>
      <c r="B410" s="71">
        <v>19822</v>
      </c>
      <c r="C410" s="72" t="s">
        <v>568</v>
      </c>
      <c r="D410" s="73">
        <v>43787</v>
      </c>
      <c r="E410" s="74" t="s">
        <v>645</v>
      </c>
      <c r="F410" s="73">
        <v>43788</v>
      </c>
      <c r="G410" s="72" t="s">
        <v>616</v>
      </c>
      <c r="H410" s="75">
        <f>+F410-D410</f>
        <v>1</v>
      </c>
      <c r="I410" s="75">
        <f>+NETWORKDAYS(D410,F410)</f>
        <v>2</v>
      </c>
      <c r="J410" s="74" t="s">
        <v>961</v>
      </c>
      <c r="K410" s="73" t="s">
        <v>569</v>
      </c>
      <c r="L410" s="72" t="s">
        <v>645</v>
      </c>
      <c r="M410" s="70" t="str">
        <f>+VLOOKUP(B410,Hoja1!$A$1:$E$698,5,0)</f>
        <v>Cerrado</v>
      </c>
      <c r="N410" s="70" t="b">
        <f t="shared" si="46"/>
        <v>1</v>
      </c>
      <c r="O410" s="1" t="s">
        <v>1895</v>
      </c>
      <c r="P410" s="1" t="s">
        <v>1896</v>
      </c>
    </row>
    <row r="411" spans="1:16" ht="14.25" customHeight="1" x14ac:dyDescent="0.25">
      <c r="A411" s="70">
        <v>410</v>
      </c>
      <c r="B411" s="71">
        <v>19823</v>
      </c>
      <c r="C411" s="72" t="s">
        <v>4</v>
      </c>
      <c r="D411" s="73">
        <v>43787</v>
      </c>
      <c r="E411" s="74" t="s">
        <v>645</v>
      </c>
      <c r="F411" s="73">
        <v>43880</v>
      </c>
      <c r="G411" s="73" t="s">
        <v>1892</v>
      </c>
      <c r="H411" s="73" t="s">
        <v>1893</v>
      </c>
      <c r="I411" s="73" t="s">
        <v>1893</v>
      </c>
      <c r="J411" s="74" t="s">
        <v>962</v>
      </c>
      <c r="K411" s="73" t="s">
        <v>569</v>
      </c>
      <c r="L411" s="73" t="s">
        <v>1892</v>
      </c>
      <c r="M411" s="70" t="str">
        <f>+VLOOKUP(B411,Hoja1!$A$1:$E$698,5,0)</f>
        <v>Cerrado</v>
      </c>
      <c r="N411" s="70" t="b">
        <f t="shared" si="46"/>
        <v>1</v>
      </c>
      <c r="O411" s="1" t="s">
        <v>1895</v>
      </c>
      <c r="P411" s="1" t="s">
        <v>1896</v>
      </c>
    </row>
    <row r="412" spans="1:16" ht="14.25" customHeight="1" x14ac:dyDescent="0.25">
      <c r="A412" s="70">
        <v>411</v>
      </c>
      <c r="B412" s="71">
        <v>19824</v>
      </c>
      <c r="C412" s="72" t="s">
        <v>4</v>
      </c>
      <c r="D412" s="73">
        <v>43787</v>
      </c>
      <c r="E412" s="74" t="s">
        <v>645</v>
      </c>
      <c r="F412" s="73" t="s">
        <v>22</v>
      </c>
      <c r="G412" s="73" t="s">
        <v>22</v>
      </c>
      <c r="H412" s="73" t="s">
        <v>22</v>
      </c>
      <c r="I412" s="73" t="s">
        <v>22</v>
      </c>
      <c r="J412" s="74" t="s">
        <v>963</v>
      </c>
      <c r="K412" s="73" t="s">
        <v>571</v>
      </c>
      <c r="L412" s="72" t="s">
        <v>22</v>
      </c>
      <c r="M412" s="70" t="str">
        <f>+VLOOKUP(B412,Hoja1!$A$1:$E$698,5,0)</f>
        <v>Abierto</v>
      </c>
      <c r="N412" s="70" t="b">
        <f t="shared" si="46"/>
        <v>1</v>
      </c>
      <c r="O412" s="1" t="s">
        <v>1894</v>
      </c>
      <c r="P412" s="1" t="s">
        <v>22</v>
      </c>
    </row>
    <row r="413" spans="1:16" ht="14.25" customHeight="1" x14ac:dyDescent="0.25">
      <c r="A413" s="70">
        <v>412</v>
      </c>
      <c r="B413" s="71">
        <v>19825</v>
      </c>
      <c r="C413" s="72" t="s">
        <v>568</v>
      </c>
      <c r="D413" s="73">
        <v>43787</v>
      </c>
      <c r="E413" s="74" t="s">
        <v>645</v>
      </c>
      <c r="F413" s="73">
        <v>43788</v>
      </c>
      <c r="G413" s="72" t="s">
        <v>616</v>
      </c>
      <c r="H413" s="75">
        <f t="shared" ref="H413:H425" si="51">+F413-D413</f>
        <v>1</v>
      </c>
      <c r="I413" s="75">
        <f t="shared" ref="I413:I425" si="52">+NETWORKDAYS(D413,F413)</f>
        <v>2</v>
      </c>
      <c r="J413" s="74" t="s">
        <v>581</v>
      </c>
      <c r="K413" s="73" t="s">
        <v>569</v>
      </c>
      <c r="L413" s="72" t="s">
        <v>645</v>
      </c>
      <c r="M413" s="70" t="str">
        <f>+VLOOKUP(B413,Hoja1!$A$1:$E$698,5,0)</f>
        <v>Cerrado</v>
      </c>
      <c r="N413" s="70" t="b">
        <f t="shared" si="46"/>
        <v>1</v>
      </c>
      <c r="O413" s="1" t="s">
        <v>1895</v>
      </c>
      <c r="P413" s="1" t="s">
        <v>1896</v>
      </c>
    </row>
    <row r="414" spans="1:16" ht="14.25" customHeight="1" x14ac:dyDescent="0.25">
      <c r="A414" s="70">
        <v>413</v>
      </c>
      <c r="B414" s="71">
        <v>19826</v>
      </c>
      <c r="C414" s="72" t="s">
        <v>4</v>
      </c>
      <c r="D414" s="73">
        <v>43787</v>
      </c>
      <c r="E414" s="74" t="s">
        <v>645</v>
      </c>
      <c r="F414" s="73">
        <v>43796</v>
      </c>
      <c r="G414" s="72" t="s">
        <v>616</v>
      </c>
      <c r="H414" s="75">
        <f t="shared" si="51"/>
        <v>9</v>
      </c>
      <c r="I414" s="75">
        <f t="shared" si="52"/>
        <v>8</v>
      </c>
      <c r="J414" s="74" t="s">
        <v>964</v>
      </c>
      <c r="K414" s="73" t="s">
        <v>569</v>
      </c>
      <c r="L414" s="72" t="s">
        <v>645</v>
      </c>
      <c r="M414" s="70" t="str">
        <f>+VLOOKUP(B414,Hoja1!$A$1:$E$698,5,0)</f>
        <v>Cerrado</v>
      </c>
      <c r="N414" s="70" t="b">
        <f t="shared" si="46"/>
        <v>1</v>
      </c>
      <c r="O414" s="1" t="s">
        <v>1895</v>
      </c>
      <c r="P414" s="1" t="s">
        <v>1896</v>
      </c>
    </row>
    <row r="415" spans="1:16" ht="14.25" customHeight="1" x14ac:dyDescent="0.25">
      <c r="A415" s="70">
        <v>414</v>
      </c>
      <c r="B415" s="71">
        <v>19827</v>
      </c>
      <c r="C415" s="72" t="s">
        <v>4</v>
      </c>
      <c r="D415" s="73">
        <v>43787</v>
      </c>
      <c r="E415" s="74" t="s">
        <v>645</v>
      </c>
      <c r="F415" s="73">
        <v>43796</v>
      </c>
      <c r="G415" s="72" t="s">
        <v>616</v>
      </c>
      <c r="H415" s="75">
        <f t="shared" si="51"/>
        <v>9</v>
      </c>
      <c r="I415" s="75">
        <f t="shared" si="52"/>
        <v>8</v>
      </c>
      <c r="J415" s="74" t="s">
        <v>873</v>
      </c>
      <c r="K415" s="73" t="s">
        <v>569</v>
      </c>
      <c r="L415" s="72" t="s">
        <v>645</v>
      </c>
      <c r="M415" s="70" t="str">
        <f>+VLOOKUP(B415,Hoja1!$A$1:$E$698,5,0)</f>
        <v>Cerrado</v>
      </c>
      <c r="N415" s="70" t="b">
        <f t="shared" si="46"/>
        <v>1</v>
      </c>
      <c r="O415" s="1" t="s">
        <v>1895</v>
      </c>
      <c r="P415" s="1" t="s">
        <v>1896</v>
      </c>
    </row>
    <row r="416" spans="1:16" ht="14.25" customHeight="1" x14ac:dyDescent="0.25">
      <c r="A416" s="70">
        <v>415</v>
      </c>
      <c r="B416" s="71">
        <v>19828</v>
      </c>
      <c r="C416" s="72" t="s">
        <v>568</v>
      </c>
      <c r="D416" s="73">
        <v>43787</v>
      </c>
      <c r="E416" s="74" t="s">
        <v>645</v>
      </c>
      <c r="F416" s="73">
        <v>43788</v>
      </c>
      <c r="G416" s="72" t="s">
        <v>616</v>
      </c>
      <c r="H416" s="75">
        <f t="shared" si="51"/>
        <v>1</v>
      </c>
      <c r="I416" s="75">
        <f t="shared" si="52"/>
        <v>2</v>
      </c>
      <c r="J416" s="74" t="s">
        <v>965</v>
      </c>
      <c r="K416" s="73" t="s">
        <v>569</v>
      </c>
      <c r="L416" s="72" t="s">
        <v>645</v>
      </c>
      <c r="M416" s="70" t="str">
        <f>+VLOOKUP(B416,Hoja1!$A$1:$E$698,5,0)</f>
        <v>Cerrado</v>
      </c>
      <c r="N416" s="70" t="b">
        <f t="shared" si="46"/>
        <v>1</v>
      </c>
      <c r="O416" s="1" t="s">
        <v>1895</v>
      </c>
      <c r="P416" s="1" t="s">
        <v>1896</v>
      </c>
    </row>
    <row r="417" spans="1:16" ht="14.25" customHeight="1" x14ac:dyDescent="0.25">
      <c r="A417" s="70">
        <v>416</v>
      </c>
      <c r="B417" s="71">
        <v>19829</v>
      </c>
      <c r="C417" s="72" t="s">
        <v>568</v>
      </c>
      <c r="D417" s="73">
        <v>43787</v>
      </c>
      <c r="E417" s="74" t="s">
        <v>645</v>
      </c>
      <c r="F417" s="73">
        <v>43788</v>
      </c>
      <c r="G417" s="72" t="s">
        <v>616</v>
      </c>
      <c r="H417" s="75">
        <f t="shared" si="51"/>
        <v>1</v>
      </c>
      <c r="I417" s="75">
        <f t="shared" si="52"/>
        <v>2</v>
      </c>
      <c r="J417" s="74" t="s">
        <v>966</v>
      </c>
      <c r="K417" s="73" t="s">
        <v>569</v>
      </c>
      <c r="L417" s="72" t="s">
        <v>645</v>
      </c>
      <c r="M417" s="70" t="str">
        <f>+VLOOKUP(B417,Hoja1!$A$1:$E$698,5,0)</f>
        <v>Cerrado</v>
      </c>
      <c r="N417" s="70" t="b">
        <f t="shared" si="46"/>
        <v>1</v>
      </c>
      <c r="O417" s="1" t="s">
        <v>1895</v>
      </c>
      <c r="P417" s="1" t="s">
        <v>1896</v>
      </c>
    </row>
    <row r="418" spans="1:16" ht="14.25" customHeight="1" x14ac:dyDescent="0.25">
      <c r="A418" s="70">
        <v>417</v>
      </c>
      <c r="B418" s="71">
        <v>19830</v>
      </c>
      <c r="C418" s="72" t="s">
        <v>4</v>
      </c>
      <c r="D418" s="73">
        <v>43787</v>
      </c>
      <c r="E418" s="74" t="s">
        <v>645</v>
      </c>
      <c r="F418" s="73">
        <v>43796</v>
      </c>
      <c r="G418" s="72" t="s">
        <v>616</v>
      </c>
      <c r="H418" s="75">
        <f t="shared" si="51"/>
        <v>9</v>
      </c>
      <c r="I418" s="75">
        <f t="shared" si="52"/>
        <v>8</v>
      </c>
      <c r="J418" s="74" t="s">
        <v>967</v>
      </c>
      <c r="K418" s="73" t="s">
        <v>569</v>
      </c>
      <c r="L418" s="72" t="s">
        <v>645</v>
      </c>
      <c r="M418" s="70" t="str">
        <f>+VLOOKUP(B418,Hoja1!$A$1:$E$698,5,0)</f>
        <v>Cerrado</v>
      </c>
      <c r="N418" s="70" t="b">
        <f t="shared" si="46"/>
        <v>1</v>
      </c>
      <c r="O418" s="1" t="s">
        <v>1895</v>
      </c>
      <c r="P418" s="1" t="s">
        <v>1896</v>
      </c>
    </row>
    <row r="419" spans="1:16" ht="14.25" customHeight="1" x14ac:dyDescent="0.25">
      <c r="A419" s="70">
        <v>418</v>
      </c>
      <c r="B419" s="71">
        <v>19831</v>
      </c>
      <c r="C419" s="72" t="s">
        <v>568</v>
      </c>
      <c r="D419" s="73">
        <v>43787</v>
      </c>
      <c r="E419" s="74" t="s">
        <v>645</v>
      </c>
      <c r="F419" s="73">
        <v>43788</v>
      </c>
      <c r="G419" s="72" t="s">
        <v>616</v>
      </c>
      <c r="H419" s="75">
        <f t="shared" si="51"/>
        <v>1</v>
      </c>
      <c r="I419" s="75">
        <f t="shared" si="52"/>
        <v>2</v>
      </c>
      <c r="J419" s="74" t="s">
        <v>968</v>
      </c>
      <c r="K419" s="73" t="s">
        <v>569</v>
      </c>
      <c r="L419" s="72" t="s">
        <v>645</v>
      </c>
      <c r="M419" s="70" t="str">
        <f>+VLOOKUP(B419,Hoja1!$A$1:$E$698,5,0)</f>
        <v>Cerrado</v>
      </c>
      <c r="N419" s="70" t="b">
        <f t="shared" si="46"/>
        <v>1</v>
      </c>
      <c r="O419" s="1" t="s">
        <v>1895</v>
      </c>
      <c r="P419" s="1" t="s">
        <v>1896</v>
      </c>
    </row>
    <row r="420" spans="1:16" ht="14.25" customHeight="1" x14ac:dyDescent="0.25">
      <c r="A420" s="70">
        <v>419</v>
      </c>
      <c r="B420" s="71">
        <v>19832</v>
      </c>
      <c r="C420" s="72" t="s">
        <v>568</v>
      </c>
      <c r="D420" s="73">
        <v>43787</v>
      </c>
      <c r="E420" s="74" t="s">
        <v>645</v>
      </c>
      <c r="F420" s="73">
        <v>43788</v>
      </c>
      <c r="G420" s="72" t="s">
        <v>616</v>
      </c>
      <c r="H420" s="75">
        <f t="shared" si="51"/>
        <v>1</v>
      </c>
      <c r="I420" s="75">
        <f t="shared" si="52"/>
        <v>2</v>
      </c>
      <c r="J420" s="74" t="s">
        <v>969</v>
      </c>
      <c r="K420" s="73" t="s">
        <v>569</v>
      </c>
      <c r="L420" s="72" t="s">
        <v>645</v>
      </c>
      <c r="M420" s="70" t="str">
        <f>+VLOOKUP(B420,Hoja1!$A$1:$E$698,5,0)</f>
        <v>Cerrado</v>
      </c>
      <c r="N420" s="70" t="b">
        <f t="shared" si="46"/>
        <v>1</v>
      </c>
      <c r="O420" s="1" t="s">
        <v>1895</v>
      </c>
      <c r="P420" s="1" t="s">
        <v>1896</v>
      </c>
    </row>
    <row r="421" spans="1:16" ht="14.25" customHeight="1" x14ac:dyDescent="0.25">
      <c r="A421" s="70">
        <v>420</v>
      </c>
      <c r="B421" s="71">
        <v>19833</v>
      </c>
      <c r="C421" s="72" t="s">
        <v>6</v>
      </c>
      <c r="D421" s="73">
        <v>43788</v>
      </c>
      <c r="E421" s="74" t="s">
        <v>645</v>
      </c>
      <c r="F421" s="73">
        <v>43789</v>
      </c>
      <c r="G421" s="72" t="s">
        <v>616</v>
      </c>
      <c r="H421" s="75">
        <f t="shared" si="51"/>
        <v>1</v>
      </c>
      <c r="I421" s="75">
        <f t="shared" si="52"/>
        <v>2</v>
      </c>
      <c r="J421" s="74" t="s">
        <v>970</v>
      </c>
      <c r="K421" s="73" t="s">
        <v>569</v>
      </c>
      <c r="L421" s="72" t="s">
        <v>645</v>
      </c>
      <c r="M421" s="70" t="str">
        <f>+VLOOKUP(B421,Hoja1!$A$1:$E$698,5,0)</f>
        <v>Cerrado</v>
      </c>
      <c r="N421" s="70" t="b">
        <f t="shared" si="46"/>
        <v>1</v>
      </c>
      <c r="O421" s="1" t="s">
        <v>1895</v>
      </c>
      <c r="P421" s="1" t="s">
        <v>1896</v>
      </c>
    </row>
    <row r="422" spans="1:16" ht="14.25" customHeight="1" x14ac:dyDescent="0.25">
      <c r="A422" s="70">
        <v>421</v>
      </c>
      <c r="B422" s="71">
        <v>19834</v>
      </c>
      <c r="C422" s="72" t="s">
        <v>568</v>
      </c>
      <c r="D422" s="73">
        <v>43788</v>
      </c>
      <c r="E422" s="74" t="s">
        <v>645</v>
      </c>
      <c r="F422" s="73">
        <v>43788</v>
      </c>
      <c r="G422" s="72" t="s">
        <v>616</v>
      </c>
      <c r="H422" s="75">
        <f t="shared" si="51"/>
        <v>0</v>
      </c>
      <c r="I422" s="75">
        <f t="shared" si="52"/>
        <v>1</v>
      </c>
      <c r="J422" s="74" t="s">
        <v>971</v>
      </c>
      <c r="K422" s="73" t="s">
        <v>569</v>
      </c>
      <c r="L422" s="72" t="s">
        <v>645</v>
      </c>
      <c r="M422" s="70" t="str">
        <f>+VLOOKUP(B422,Hoja1!$A$1:$E$698,5,0)</f>
        <v>Cerrado</v>
      </c>
      <c r="N422" s="70" t="b">
        <f t="shared" si="46"/>
        <v>1</v>
      </c>
      <c r="O422" s="1" t="s">
        <v>1895</v>
      </c>
      <c r="P422" s="1" t="s">
        <v>1896</v>
      </c>
    </row>
    <row r="423" spans="1:16" ht="14.25" customHeight="1" x14ac:dyDescent="0.25">
      <c r="A423" s="70">
        <v>422</v>
      </c>
      <c r="B423" s="71">
        <v>19835</v>
      </c>
      <c r="C423" s="72" t="s">
        <v>568</v>
      </c>
      <c r="D423" s="73">
        <v>43788</v>
      </c>
      <c r="E423" s="74" t="s">
        <v>645</v>
      </c>
      <c r="F423" s="73">
        <v>43788</v>
      </c>
      <c r="G423" s="72" t="s">
        <v>616</v>
      </c>
      <c r="H423" s="75">
        <f t="shared" si="51"/>
        <v>0</v>
      </c>
      <c r="I423" s="75">
        <f t="shared" si="52"/>
        <v>1</v>
      </c>
      <c r="J423" s="74" t="s">
        <v>971</v>
      </c>
      <c r="K423" s="73" t="s">
        <v>569</v>
      </c>
      <c r="L423" s="72" t="s">
        <v>645</v>
      </c>
      <c r="M423" s="70" t="str">
        <f>+VLOOKUP(B423,Hoja1!$A$1:$E$698,5,0)</f>
        <v>Cerrado</v>
      </c>
      <c r="N423" s="70" t="b">
        <f t="shared" si="46"/>
        <v>1</v>
      </c>
      <c r="O423" s="1" t="s">
        <v>1895</v>
      </c>
      <c r="P423" s="1" t="s">
        <v>1896</v>
      </c>
    </row>
    <row r="424" spans="1:16" ht="14.25" customHeight="1" x14ac:dyDescent="0.25">
      <c r="A424" s="70">
        <v>423</v>
      </c>
      <c r="B424" s="71">
        <v>19836</v>
      </c>
      <c r="C424" s="72" t="s">
        <v>4</v>
      </c>
      <c r="D424" s="73">
        <v>43788</v>
      </c>
      <c r="E424" s="74" t="s">
        <v>645</v>
      </c>
      <c r="F424" s="73">
        <v>43788</v>
      </c>
      <c r="G424" s="72" t="s">
        <v>616</v>
      </c>
      <c r="H424" s="75">
        <f t="shared" si="51"/>
        <v>0</v>
      </c>
      <c r="I424" s="75">
        <f t="shared" si="52"/>
        <v>1</v>
      </c>
      <c r="J424" s="74" t="s">
        <v>972</v>
      </c>
      <c r="K424" s="73" t="s">
        <v>569</v>
      </c>
      <c r="L424" s="72" t="s">
        <v>645</v>
      </c>
      <c r="M424" s="70" t="str">
        <f>+VLOOKUP(B424,Hoja1!$A$1:$E$698,5,0)</f>
        <v>Cerrado</v>
      </c>
      <c r="N424" s="70" t="b">
        <f t="shared" si="46"/>
        <v>1</v>
      </c>
      <c r="O424" s="1" t="s">
        <v>1895</v>
      </c>
      <c r="P424" s="1" t="s">
        <v>1896</v>
      </c>
    </row>
    <row r="425" spans="1:16" ht="14.25" customHeight="1" x14ac:dyDescent="0.25">
      <c r="A425" s="70">
        <v>424</v>
      </c>
      <c r="B425" s="71">
        <v>19837</v>
      </c>
      <c r="C425" s="72" t="s">
        <v>568</v>
      </c>
      <c r="D425" s="73">
        <v>43788</v>
      </c>
      <c r="E425" s="74" t="s">
        <v>645</v>
      </c>
      <c r="F425" s="73">
        <v>43788</v>
      </c>
      <c r="G425" s="72" t="s">
        <v>616</v>
      </c>
      <c r="H425" s="75">
        <f t="shared" si="51"/>
        <v>0</v>
      </c>
      <c r="I425" s="75">
        <f t="shared" si="52"/>
        <v>1</v>
      </c>
      <c r="J425" s="74" t="s">
        <v>973</v>
      </c>
      <c r="K425" s="73" t="s">
        <v>569</v>
      </c>
      <c r="L425" s="72" t="s">
        <v>645</v>
      </c>
      <c r="M425" s="70" t="str">
        <f>+VLOOKUP(B425,Hoja1!$A$1:$E$698,5,0)</f>
        <v>Cerrado</v>
      </c>
      <c r="N425" s="70" t="b">
        <f t="shared" si="46"/>
        <v>1</v>
      </c>
      <c r="O425" s="1" t="s">
        <v>1895</v>
      </c>
      <c r="P425" s="1" t="s">
        <v>1896</v>
      </c>
    </row>
    <row r="426" spans="1:16" ht="14.25" customHeight="1" x14ac:dyDescent="0.25">
      <c r="A426" s="70">
        <v>425</v>
      </c>
      <c r="B426" s="71">
        <v>19838</v>
      </c>
      <c r="C426" s="72" t="s">
        <v>4</v>
      </c>
      <c r="D426" s="73">
        <v>43788</v>
      </c>
      <c r="E426" s="74" t="s">
        <v>645</v>
      </c>
      <c r="F426" s="73" t="s">
        <v>22</v>
      </c>
      <c r="G426" s="73" t="s">
        <v>22</v>
      </c>
      <c r="H426" s="73" t="s">
        <v>22</v>
      </c>
      <c r="I426" s="73" t="s">
        <v>22</v>
      </c>
      <c r="J426" s="74" t="s">
        <v>974</v>
      </c>
      <c r="K426" s="73" t="s">
        <v>571</v>
      </c>
      <c r="L426" s="72" t="s">
        <v>22</v>
      </c>
      <c r="M426" s="70" t="str">
        <f>+VLOOKUP(B426,Hoja1!$A$1:$E$698,5,0)</f>
        <v>Abierto</v>
      </c>
      <c r="N426" s="70" t="b">
        <f t="shared" si="46"/>
        <v>1</v>
      </c>
      <c r="O426" s="1" t="s">
        <v>1894</v>
      </c>
      <c r="P426" s="1" t="s">
        <v>22</v>
      </c>
    </row>
    <row r="427" spans="1:16" ht="14.25" customHeight="1" x14ac:dyDescent="0.25">
      <c r="A427" s="70">
        <v>426</v>
      </c>
      <c r="B427" s="71">
        <v>19839</v>
      </c>
      <c r="C427" s="72" t="s">
        <v>568</v>
      </c>
      <c r="D427" s="73">
        <v>43788</v>
      </c>
      <c r="E427" s="74" t="s">
        <v>645</v>
      </c>
      <c r="F427" s="73">
        <v>43788</v>
      </c>
      <c r="G427" s="72" t="s">
        <v>616</v>
      </c>
      <c r="H427" s="75">
        <f>+F427-D427</f>
        <v>0</v>
      </c>
      <c r="I427" s="75">
        <f>+NETWORKDAYS(D427,F427)</f>
        <v>1</v>
      </c>
      <c r="J427" s="74" t="s">
        <v>975</v>
      </c>
      <c r="K427" s="73" t="s">
        <v>569</v>
      </c>
      <c r="L427" s="72" t="s">
        <v>645</v>
      </c>
      <c r="M427" s="70" t="str">
        <f>+VLOOKUP(B427,Hoja1!$A$1:$E$698,5,0)</f>
        <v>Cerrado</v>
      </c>
      <c r="N427" s="70" t="b">
        <f t="shared" si="46"/>
        <v>1</v>
      </c>
      <c r="O427" s="1" t="s">
        <v>1895</v>
      </c>
      <c r="P427" s="1" t="s">
        <v>1896</v>
      </c>
    </row>
    <row r="428" spans="1:16" ht="14.25" customHeight="1" x14ac:dyDescent="0.25">
      <c r="A428" s="70">
        <v>427</v>
      </c>
      <c r="B428" s="71">
        <v>19840</v>
      </c>
      <c r="C428" s="72" t="s">
        <v>568</v>
      </c>
      <c r="D428" s="73">
        <v>43788</v>
      </c>
      <c r="E428" s="74" t="s">
        <v>645</v>
      </c>
      <c r="F428" s="73">
        <v>43788</v>
      </c>
      <c r="G428" s="72" t="s">
        <v>616</v>
      </c>
      <c r="H428" s="75">
        <f>+F428-D428</f>
        <v>0</v>
      </c>
      <c r="I428" s="75">
        <f>+NETWORKDAYS(D428,F428)</f>
        <v>1</v>
      </c>
      <c r="J428" s="74" t="s">
        <v>976</v>
      </c>
      <c r="K428" s="73" t="s">
        <v>569</v>
      </c>
      <c r="L428" s="72" t="s">
        <v>645</v>
      </c>
      <c r="M428" s="70" t="str">
        <f>+VLOOKUP(B428,Hoja1!$A$1:$E$698,5,0)</f>
        <v>Cerrado</v>
      </c>
      <c r="N428" s="70" t="b">
        <f t="shared" si="46"/>
        <v>1</v>
      </c>
      <c r="O428" s="1" t="s">
        <v>1895</v>
      </c>
      <c r="P428" s="1" t="s">
        <v>1896</v>
      </c>
    </row>
    <row r="429" spans="1:16" ht="14.25" customHeight="1" x14ac:dyDescent="0.25">
      <c r="A429" s="70">
        <v>428</v>
      </c>
      <c r="B429" s="71">
        <v>19841</v>
      </c>
      <c r="C429" s="72" t="s">
        <v>4</v>
      </c>
      <c r="D429" s="73">
        <v>43788</v>
      </c>
      <c r="E429" s="74" t="s">
        <v>645</v>
      </c>
      <c r="F429" s="73">
        <v>43796</v>
      </c>
      <c r="G429" s="72" t="s">
        <v>616</v>
      </c>
      <c r="H429" s="75">
        <f>+F429-D429</f>
        <v>8</v>
      </c>
      <c r="I429" s="75">
        <f>+NETWORKDAYS(D429,F429)</f>
        <v>7</v>
      </c>
      <c r="J429" s="74" t="s">
        <v>977</v>
      </c>
      <c r="K429" s="73" t="s">
        <v>569</v>
      </c>
      <c r="L429" s="72" t="s">
        <v>645</v>
      </c>
      <c r="M429" s="70" t="str">
        <f>+VLOOKUP(B429,Hoja1!$A$1:$E$698,5,0)</f>
        <v>Cerrado</v>
      </c>
      <c r="N429" s="70" t="b">
        <f t="shared" si="46"/>
        <v>1</v>
      </c>
      <c r="O429" s="1" t="s">
        <v>1895</v>
      </c>
      <c r="P429" s="1" t="s">
        <v>1896</v>
      </c>
    </row>
    <row r="430" spans="1:16" ht="14.25" customHeight="1" x14ac:dyDescent="0.25">
      <c r="A430" s="70">
        <v>429</v>
      </c>
      <c r="B430" s="71">
        <v>19842</v>
      </c>
      <c r="C430" s="72" t="s">
        <v>4</v>
      </c>
      <c r="D430" s="73">
        <v>43788</v>
      </c>
      <c r="E430" s="74" t="s">
        <v>645</v>
      </c>
      <c r="F430" s="73" t="s">
        <v>22</v>
      </c>
      <c r="G430" s="73" t="s">
        <v>22</v>
      </c>
      <c r="H430" s="73" t="s">
        <v>22</v>
      </c>
      <c r="I430" s="73" t="s">
        <v>22</v>
      </c>
      <c r="J430" s="74" t="s">
        <v>591</v>
      </c>
      <c r="K430" s="73" t="s">
        <v>571</v>
      </c>
      <c r="L430" s="72" t="s">
        <v>22</v>
      </c>
      <c r="M430" s="70" t="str">
        <f>+VLOOKUP(B430,Hoja1!$A$1:$E$698,5,0)</f>
        <v>Abierto</v>
      </c>
      <c r="N430" s="70" t="b">
        <f t="shared" si="46"/>
        <v>1</v>
      </c>
      <c r="O430" s="1" t="s">
        <v>1894</v>
      </c>
      <c r="P430" s="1" t="s">
        <v>22</v>
      </c>
    </row>
    <row r="431" spans="1:16" ht="14.25" customHeight="1" x14ac:dyDescent="0.25">
      <c r="A431" s="70">
        <v>430</v>
      </c>
      <c r="B431" s="71">
        <v>19843</v>
      </c>
      <c r="C431" s="72" t="s">
        <v>4</v>
      </c>
      <c r="D431" s="73">
        <v>43788</v>
      </c>
      <c r="E431" s="74" t="s">
        <v>645</v>
      </c>
      <c r="F431" s="73">
        <v>43796</v>
      </c>
      <c r="G431" s="72" t="s">
        <v>616</v>
      </c>
      <c r="H431" s="75">
        <f t="shared" ref="H431:H442" si="53">+F431-D431</f>
        <v>8</v>
      </c>
      <c r="I431" s="75">
        <f t="shared" ref="I431:I442" si="54">+NETWORKDAYS(D431,F431)</f>
        <v>7</v>
      </c>
      <c r="J431" s="74" t="s">
        <v>978</v>
      </c>
      <c r="K431" s="73" t="s">
        <v>569</v>
      </c>
      <c r="L431" s="72" t="s">
        <v>645</v>
      </c>
      <c r="M431" s="70" t="str">
        <f>+VLOOKUP(B431,Hoja1!$A$1:$E$698,5,0)</f>
        <v>Cerrado</v>
      </c>
      <c r="N431" s="70" t="b">
        <f t="shared" si="46"/>
        <v>1</v>
      </c>
      <c r="O431" s="1" t="s">
        <v>1895</v>
      </c>
      <c r="P431" s="1" t="s">
        <v>1896</v>
      </c>
    </row>
    <row r="432" spans="1:16" ht="14.25" customHeight="1" x14ac:dyDescent="0.25">
      <c r="A432" s="70">
        <v>431</v>
      </c>
      <c r="B432" s="71">
        <v>19844</v>
      </c>
      <c r="C432" s="72" t="s">
        <v>568</v>
      </c>
      <c r="D432" s="73">
        <v>43788</v>
      </c>
      <c r="E432" s="74" t="s">
        <v>645</v>
      </c>
      <c r="F432" s="73">
        <v>43788</v>
      </c>
      <c r="G432" s="72" t="s">
        <v>616</v>
      </c>
      <c r="H432" s="75">
        <f t="shared" si="53"/>
        <v>0</v>
      </c>
      <c r="I432" s="75">
        <f t="shared" si="54"/>
        <v>1</v>
      </c>
      <c r="J432" s="74" t="s">
        <v>784</v>
      </c>
      <c r="K432" s="73" t="s">
        <v>569</v>
      </c>
      <c r="L432" s="72" t="s">
        <v>645</v>
      </c>
      <c r="M432" s="70" t="str">
        <f>+VLOOKUP(B432,Hoja1!$A$1:$E$698,5,0)</f>
        <v>Cerrado</v>
      </c>
      <c r="N432" s="70" t="b">
        <f t="shared" si="46"/>
        <v>1</v>
      </c>
      <c r="O432" s="1" t="s">
        <v>1895</v>
      </c>
      <c r="P432" s="1" t="s">
        <v>1896</v>
      </c>
    </row>
    <row r="433" spans="1:16" ht="14.25" customHeight="1" x14ac:dyDescent="0.25">
      <c r="A433" s="70">
        <v>432</v>
      </c>
      <c r="B433" s="71">
        <v>19845</v>
      </c>
      <c r="C433" s="72" t="s">
        <v>568</v>
      </c>
      <c r="D433" s="73">
        <v>43788</v>
      </c>
      <c r="E433" s="74" t="s">
        <v>645</v>
      </c>
      <c r="F433" s="73">
        <v>43788</v>
      </c>
      <c r="G433" s="72" t="s">
        <v>616</v>
      </c>
      <c r="H433" s="75">
        <f t="shared" si="53"/>
        <v>0</v>
      </c>
      <c r="I433" s="75">
        <f t="shared" si="54"/>
        <v>1</v>
      </c>
      <c r="J433" s="74" t="s">
        <v>743</v>
      </c>
      <c r="K433" s="73" t="s">
        <v>569</v>
      </c>
      <c r="L433" s="72" t="s">
        <v>645</v>
      </c>
      <c r="M433" s="70" t="str">
        <f>+VLOOKUP(B433,Hoja1!$A$1:$E$698,5,0)</f>
        <v>Cerrado</v>
      </c>
      <c r="N433" s="70" t="b">
        <f t="shared" si="46"/>
        <v>1</v>
      </c>
      <c r="O433" s="1" t="s">
        <v>1895</v>
      </c>
      <c r="P433" s="1" t="s">
        <v>1896</v>
      </c>
    </row>
    <row r="434" spans="1:16" ht="14.25" customHeight="1" x14ac:dyDescent="0.25">
      <c r="A434" s="70">
        <v>433</v>
      </c>
      <c r="B434" s="71">
        <v>19846</v>
      </c>
      <c r="C434" s="72" t="s">
        <v>4</v>
      </c>
      <c r="D434" s="73">
        <v>43788</v>
      </c>
      <c r="E434" s="74" t="s">
        <v>645</v>
      </c>
      <c r="F434" s="73">
        <v>43796</v>
      </c>
      <c r="G434" s="72" t="s">
        <v>616</v>
      </c>
      <c r="H434" s="75">
        <f t="shared" si="53"/>
        <v>8</v>
      </c>
      <c r="I434" s="75">
        <f t="shared" si="54"/>
        <v>7</v>
      </c>
      <c r="J434" s="74" t="s">
        <v>979</v>
      </c>
      <c r="K434" s="73" t="s">
        <v>569</v>
      </c>
      <c r="L434" s="72" t="s">
        <v>645</v>
      </c>
      <c r="M434" s="70" t="str">
        <f>+VLOOKUP(B434,Hoja1!$A$1:$E$698,5,0)</f>
        <v>Cerrado</v>
      </c>
      <c r="N434" s="70" t="b">
        <f t="shared" si="46"/>
        <v>1</v>
      </c>
      <c r="O434" s="1" t="s">
        <v>1895</v>
      </c>
      <c r="P434" s="1" t="s">
        <v>1896</v>
      </c>
    </row>
    <row r="435" spans="1:16" ht="14.25" customHeight="1" x14ac:dyDescent="0.25">
      <c r="A435" s="70">
        <v>434</v>
      </c>
      <c r="B435" s="71">
        <v>19847</v>
      </c>
      <c r="C435" s="72" t="s">
        <v>6</v>
      </c>
      <c r="D435" s="73">
        <v>43788</v>
      </c>
      <c r="E435" s="74" t="s">
        <v>645</v>
      </c>
      <c r="F435" s="73">
        <v>43803</v>
      </c>
      <c r="G435" s="72" t="s">
        <v>616</v>
      </c>
      <c r="H435" s="75">
        <f t="shared" si="53"/>
        <v>15</v>
      </c>
      <c r="I435" s="75">
        <f t="shared" si="54"/>
        <v>12</v>
      </c>
      <c r="J435" s="74" t="s">
        <v>980</v>
      </c>
      <c r="K435" s="73" t="s">
        <v>569</v>
      </c>
      <c r="L435" s="72" t="s">
        <v>783</v>
      </c>
      <c r="M435" s="70" t="str">
        <f>+VLOOKUP(B435,Hoja1!$A$1:$E$698,5,0)</f>
        <v>Cerrado</v>
      </c>
      <c r="N435" s="70" t="b">
        <f t="shared" si="46"/>
        <v>1</v>
      </c>
      <c r="O435" s="1" t="s">
        <v>1895</v>
      </c>
      <c r="P435" s="1" t="s">
        <v>1896</v>
      </c>
    </row>
    <row r="436" spans="1:16" ht="14.25" customHeight="1" x14ac:dyDescent="0.25">
      <c r="A436" s="70">
        <v>435</v>
      </c>
      <c r="B436" s="71">
        <v>19848</v>
      </c>
      <c r="C436" s="72" t="s">
        <v>568</v>
      </c>
      <c r="D436" s="73">
        <v>43788</v>
      </c>
      <c r="E436" s="74" t="s">
        <v>645</v>
      </c>
      <c r="F436" s="73">
        <v>43788</v>
      </c>
      <c r="G436" s="72" t="s">
        <v>616</v>
      </c>
      <c r="H436" s="75">
        <f t="shared" si="53"/>
        <v>0</v>
      </c>
      <c r="I436" s="75">
        <f t="shared" si="54"/>
        <v>1</v>
      </c>
      <c r="J436" s="74" t="s">
        <v>981</v>
      </c>
      <c r="K436" s="73" t="s">
        <v>569</v>
      </c>
      <c r="L436" s="72" t="s">
        <v>645</v>
      </c>
      <c r="M436" s="70" t="str">
        <f>+VLOOKUP(B436,Hoja1!$A$1:$E$698,5,0)</f>
        <v>Cerrado</v>
      </c>
      <c r="N436" s="70" t="b">
        <f t="shared" si="46"/>
        <v>1</v>
      </c>
      <c r="O436" s="1" t="s">
        <v>1895</v>
      </c>
      <c r="P436" s="1" t="s">
        <v>1896</v>
      </c>
    </row>
    <row r="437" spans="1:16" ht="14.25" customHeight="1" x14ac:dyDescent="0.25">
      <c r="A437" s="70">
        <v>436</v>
      </c>
      <c r="B437" s="71">
        <v>19849</v>
      </c>
      <c r="C437" s="72" t="s">
        <v>6</v>
      </c>
      <c r="D437" s="73">
        <v>43788</v>
      </c>
      <c r="E437" s="74" t="s">
        <v>645</v>
      </c>
      <c r="F437" s="73">
        <v>43788</v>
      </c>
      <c r="G437" s="72" t="s">
        <v>616</v>
      </c>
      <c r="H437" s="75">
        <f t="shared" si="53"/>
        <v>0</v>
      </c>
      <c r="I437" s="75">
        <f t="shared" si="54"/>
        <v>1</v>
      </c>
      <c r="J437" s="74" t="s">
        <v>28</v>
      </c>
      <c r="K437" s="73" t="s">
        <v>569</v>
      </c>
      <c r="L437" s="72" t="s">
        <v>645</v>
      </c>
      <c r="M437" s="70" t="str">
        <f>+VLOOKUP(B437,Hoja1!$A$1:$E$698,5,0)</f>
        <v>Cerrado</v>
      </c>
      <c r="N437" s="70" t="b">
        <f t="shared" si="46"/>
        <v>1</v>
      </c>
      <c r="O437" s="1" t="s">
        <v>1895</v>
      </c>
      <c r="P437" s="1" t="s">
        <v>1896</v>
      </c>
    </row>
    <row r="438" spans="1:16" ht="14.25" customHeight="1" x14ac:dyDescent="0.25">
      <c r="A438" s="70">
        <v>437</v>
      </c>
      <c r="B438" s="71">
        <v>19850</v>
      </c>
      <c r="C438" s="72" t="s">
        <v>4</v>
      </c>
      <c r="D438" s="73">
        <v>43788</v>
      </c>
      <c r="E438" s="74" t="s">
        <v>645</v>
      </c>
      <c r="F438" s="73">
        <v>43796</v>
      </c>
      <c r="G438" s="72" t="s">
        <v>616</v>
      </c>
      <c r="H438" s="75">
        <f t="shared" si="53"/>
        <v>8</v>
      </c>
      <c r="I438" s="75">
        <f t="shared" si="54"/>
        <v>7</v>
      </c>
      <c r="J438" s="74" t="s">
        <v>982</v>
      </c>
      <c r="K438" s="73" t="s">
        <v>569</v>
      </c>
      <c r="L438" s="72" t="s">
        <v>645</v>
      </c>
      <c r="M438" s="70" t="str">
        <f>+VLOOKUP(B438,Hoja1!$A$1:$E$698,5,0)</f>
        <v>Cerrado</v>
      </c>
      <c r="N438" s="70" t="b">
        <f t="shared" si="46"/>
        <v>1</v>
      </c>
      <c r="O438" s="1" t="s">
        <v>1895</v>
      </c>
      <c r="P438" s="1" t="s">
        <v>1896</v>
      </c>
    </row>
    <row r="439" spans="1:16" ht="14.25" customHeight="1" x14ac:dyDescent="0.25">
      <c r="A439" s="70">
        <v>438</v>
      </c>
      <c r="B439" s="71">
        <v>19851</v>
      </c>
      <c r="C439" s="72" t="s">
        <v>6</v>
      </c>
      <c r="D439" s="73">
        <v>43788</v>
      </c>
      <c r="E439" s="74" t="s">
        <v>645</v>
      </c>
      <c r="F439" s="73">
        <v>43788</v>
      </c>
      <c r="G439" s="72" t="s">
        <v>616</v>
      </c>
      <c r="H439" s="75">
        <f t="shared" si="53"/>
        <v>0</v>
      </c>
      <c r="I439" s="75">
        <f t="shared" si="54"/>
        <v>1</v>
      </c>
      <c r="J439" s="74" t="s">
        <v>28</v>
      </c>
      <c r="K439" s="73" t="s">
        <v>569</v>
      </c>
      <c r="L439" s="72" t="s">
        <v>645</v>
      </c>
      <c r="M439" s="70" t="str">
        <f>+VLOOKUP(B439,Hoja1!$A$1:$E$698,5,0)</f>
        <v>Cerrado</v>
      </c>
      <c r="N439" s="70" t="b">
        <f t="shared" si="46"/>
        <v>1</v>
      </c>
      <c r="O439" s="1" t="s">
        <v>1895</v>
      </c>
      <c r="P439" s="1" t="s">
        <v>1896</v>
      </c>
    </row>
    <row r="440" spans="1:16" ht="14.25" customHeight="1" x14ac:dyDescent="0.25">
      <c r="A440" s="70">
        <v>439</v>
      </c>
      <c r="B440" s="71">
        <v>19852</v>
      </c>
      <c r="C440" s="72" t="s">
        <v>4</v>
      </c>
      <c r="D440" s="73">
        <v>43788</v>
      </c>
      <c r="E440" s="74" t="s">
        <v>645</v>
      </c>
      <c r="F440" s="73">
        <v>43796</v>
      </c>
      <c r="G440" s="72" t="s">
        <v>616</v>
      </c>
      <c r="H440" s="75">
        <f t="shared" si="53"/>
        <v>8</v>
      </c>
      <c r="I440" s="75">
        <f t="shared" si="54"/>
        <v>7</v>
      </c>
      <c r="J440" s="74" t="s">
        <v>983</v>
      </c>
      <c r="K440" s="73" t="s">
        <v>569</v>
      </c>
      <c r="L440" s="72" t="s">
        <v>645</v>
      </c>
      <c r="M440" s="70" t="str">
        <f>+VLOOKUP(B440,Hoja1!$A$1:$E$698,5,0)</f>
        <v>Cerrado</v>
      </c>
      <c r="N440" s="70" t="b">
        <f t="shared" si="46"/>
        <v>1</v>
      </c>
      <c r="O440" s="1" t="s">
        <v>1895</v>
      </c>
      <c r="P440" s="1" t="s">
        <v>1896</v>
      </c>
    </row>
    <row r="441" spans="1:16" ht="14.25" customHeight="1" x14ac:dyDescent="0.25">
      <c r="A441" s="70">
        <v>440</v>
      </c>
      <c r="B441" s="71">
        <v>19853</v>
      </c>
      <c r="C441" s="72" t="s">
        <v>4</v>
      </c>
      <c r="D441" s="73">
        <v>43788</v>
      </c>
      <c r="E441" s="74" t="s">
        <v>645</v>
      </c>
      <c r="F441" s="73">
        <v>43796</v>
      </c>
      <c r="G441" s="72" t="s">
        <v>616</v>
      </c>
      <c r="H441" s="75">
        <f t="shared" si="53"/>
        <v>8</v>
      </c>
      <c r="I441" s="75">
        <f t="shared" si="54"/>
        <v>7</v>
      </c>
      <c r="J441" s="74" t="s">
        <v>984</v>
      </c>
      <c r="K441" s="73" t="s">
        <v>569</v>
      </c>
      <c r="L441" s="72" t="s">
        <v>645</v>
      </c>
      <c r="M441" s="70" t="str">
        <f>+VLOOKUP(B441,Hoja1!$A$1:$E$698,5,0)</f>
        <v>Cerrado</v>
      </c>
      <c r="N441" s="70" t="b">
        <f t="shared" si="46"/>
        <v>1</v>
      </c>
      <c r="O441" s="1" t="s">
        <v>1895</v>
      </c>
      <c r="P441" s="1" t="s">
        <v>1896</v>
      </c>
    </row>
    <row r="442" spans="1:16" ht="14.25" customHeight="1" x14ac:dyDescent="0.25">
      <c r="A442" s="70">
        <v>441</v>
      </c>
      <c r="B442" s="71">
        <v>19854</v>
      </c>
      <c r="C442" s="72" t="s">
        <v>568</v>
      </c>
      <c r="D442" s="73">
        <v>43789</v>
      </c>
      <c r="E442" s="74" t="s">
        <v>645</v>
      </c>
      <c r="F442" s="73">
        <v>43789</v>
      </c>
      <c r="G442" s="72" t="s">
        <v>616</v>
      </c>
      <c r="H442" s="75">
        <f t="shared" si="53"/>
        <v>0</v>
      </c>
      <c r="I442" s="75">
        <f t="shared" si="54"/>
        <v>1</v>
      </c>
      <c r="J442" s="74" t="s">
        <v>985</v>
      </c>
      <c r="K442" s="73" t="s">
        <v>569</v>
      </c>
      <c r="L442" s="72" t="s">
        <v>645</v>
      </c>
      <c r="M442" s="70" t="str">
        <f>+VLOOKUP(B442,Hoja1!$A$1:$E$698,5,0)</f>
        <v>Cerrado</v>
      </c>
      <c r="N442" s="70" t="b">
        <f t="shared" si="46"/>
        <v>1</v>
      </c>
      <c r="O442" s="1" t="s">
        <v>1895</v>
      </c>
      <c r="P442" s="1" t="s">
        <v>1896</v>
      </c>
    </row>
    <row r="443" spans="1:16" ht="14.25" customHeight="1" x14ac:dyDescent="0.25">
      <c r="A443" s="70">
        <v>442</v>
      </c>
      <c r="B443" s="71">
        <v>19855</v>
      </c>
      <c r="C443" s="72" t="s">
        <v>4</v>
      </c>
      <c r="D443" s="73">
        <v>43789</v>
      </c>
      <c r="E443" s="74" t="s">
        <v>645</v>
      </c>
      <c r="F443" s="73">
        <v>43910</v>
      </c>
      <c r="G443" s="73" t="s">
        <v>1892</v>
      </c>
      <c r="H443" s="73" t="s">
        <v>1893</v>
      </c>
      <c r="I443" s="73" t="s">
        <v>1893</v>
      </c>
      <c r="J443" s="74" t="s">
        <v>986</v>
      </c>
      <c r="K443" s="73" t="s">
        <v>569</v>
      </c>
      <c r="L443" s="73" t="s">
        <v>1892</v>
      </c>
      <c r="M443" s="70" t="str">
        <f>+VLOOKUP(B443,Hoja1!$A$1:$E$698,5,0)</f>
        <v>Cerrado</v>
      </c>
      <c r="N443" s="70" t="b">
        <f t="shared" si="46"/>
        <v>1</v>
      </c>
      <c r="O443" s="1" t="s">
        <v>1895</v>
      </c>
      <c r="P443" s="1" t="s">
        <v>1896</v>
      </c>
    </row>
    <row r="444" spans="1:16" ht="14.25" customHeight="1" x14ac:dyDescent="0.25">
      <c r="A444" s="70">
        <v>443</v>
      </c>
      <c r="B444" s="71">
        <v>19856</v>
      </c>
      <c r="C444" s="72" t="s">
        <v>568</v>
      </c>
      <c r="D444" s="73">
        <v>43789</v>
      </c>
      <c r="E444" s="74" t="s">
        <v>645</v>
      </c>
      <c r="F444" s="73">
        <v>43789</v>
      </c>
      <c r="G444" s="72" t="s">
        <v>616</v>
      </c>
      <c r="H444" s="75">
        <f t="shared" ref="H444:H464" si="55">+F444-D444</f>
        <v>0</v>
      </c>
      <c r="I444" s="75">
        <f t="shared" ref="I444:I464" si="56">+NETWORKDAYS(D444,F444)</f>
        <v>1</v>
      </c>
      <c r="J444" s="74" t="s">
        <v>580</v>
      </c>
      <c r="K444" s="73" t="s">
        <v>569</v>
      </c>
      <c r="L444" s="72" t="s">
        <v>645</v>
      </c>
      <c r="M444" s="70" t="str">
        <f>+VLOOKUP(B444,Hoja1!$A$1:$E$698,5,0)</f>
        <v>Cerrado</v>
      </c>
      <c r="N444" s="70" t="b">
        <f t="shared" si="46"/>
        <v>1</v>
      </c>
      <c r="O444" s="1" t="s">
        <v>1895</v>
      </c>
      <c r="P444" s="1" t="s">
        <v>1896</v>
      </c>
    </row>
    <row r="445" spans="1:16" ht="14.25" customHeight="1" x14ac:dyDescent="0.25">
      <c r="A445" s="70">
        <v>444</v>
      </c>
      <c r="B445" s="71">
        <v>19857</v>
      </c>
      <c r="C445" s="72" t="s">
        <v>568</v>
      </c>
      <c r="D445" s="73">
        <v>43789</v>
      </c>
      <c r="E445" s="74" t="s">
        <v>645</v>
      </c>
      <c r="F445" s="73">
        <v>43789</v>
      </c>
      <c r="G445" s="72" t="s">
        <v>616</v>
      </c>
      <c r="H445" s="75">
        <f t="shared" si="55"/>
        <v>0</v>
      </c>
      <c r="I445" s="75">
        <f t="shared" si="56"/>
        <v>1</v>
      </c>
      <c r="J445" s="74" t="s">
        <v>987</v>
      </c>
      <c r="K445" s="73" t="s">
        <v>569</v>
      </c>
      <c r="L445" s="72" t="s">
        <v>645</v>
      </c>
      <c r="M445" s="70" t="str">
        <f>+VLOOKUP(B445,Hoja1!$A$1:$E$698,5,0)</f>
        <v>Cerrado</v>
      </c>
      <c r="N445" s="70" t="b">
        <f t="shared" si="46"/>
        <v>1</v>
      </c>
      <c r="O445" s="1" t="s">
        <v>1895</v>
      </c>
      <c r="P445" s="1" t="s">
        <v>1896</v>
      </c>
    </row>
    <row r="446" spans="1:16" ht="14.25" customHeight="1" x14ac:dyDescent="0.25">
      <c r="A446" s="70">
        <v>445</v>
      </c>
      <c r="B446" s="71">
        <v>19858</v>
      </c>
      <c r="C446" s="72" t="s">
        <v>568</v>
      </c>
      <c r="D446" s="73">
        <v>43789</v>
      </c>
      <c r="E446" s="74" t="s">
        <v>645</v>
      </c>
      <c r="F446" s="73">
        <v>43789</v>
      </c>
      <c r="G446" s="72" t="s">
        <v>616</v>
      </c>
      <c r="H446" s="75">
        <f t="shared" si="55"/>
        <v>0</v>
      </c>
      <c r="I446" s="75">
        <f t="shared" si="56"/>
        <v>1</v>
      </c>
      <c r="J446" s="74" t="s">
        <v>988</v>
      </c>
      <c r="K446" s="73" t="s">
        <v>569</v>
      </c>
      <c r="L446" s="72" t="s">
        <v>645</v>
      </c>
      <c r="M446" s="70" t="str">
        <f>+VLOOKUP(B446,Hoja1!$A$1:$E$698,5,0)</f>
        <v>Cerrado</v>
      </c>
      <c r="N446" s="70" t="b">
        <f t="shared" si="46"/>
        <v>1</v>
      </c>
      <c r="O446" s="1" t="s">
        <v>1895</v>
      </c>
      <c r="P446" s="1" t="s">
        <v>1896</v>
      </c>
    </row>
    <row r="447" spans="1:16" ht="14.25" customHeight="1" x14ac:dyDescent="0.25">
      <c r="A447" s="70">
        <v>446</v>
      </c>
      <c r="B447" s="71">
        <v>19859</v>
      </c>
      <c r="C447" s="72" t="s">
        <v>4</v>
      </c>
      <c r="D447" s="73">
        <v>43789</v>
      </c>
      <c r="E447" s="74" t="s">
        <v>645</v>
      </c>
      <c r="F447" s="73">
        <v>43789</v>
      </c>
      <c r="G447" s="72" t="s">
        <v>616</v>
      </c>
      <c r="H447" s="75">
        <f t="shared" si="55"/>
        <v>0</v>
      </c>
      <c r="I447" s="75">
        <f t="shared" si="56"/>
        <v>1</v>
      </c>
      <c r="J447" s="74" t="s">
        <v>989</v>
      </c>
      <c r="K447" s="73" t="s">
        <v>569</v>
      </c>
      <c r="L447" s="72" t="s">
        <v>645</v>
      </c>
      <c r="M447" s="70" t="str">
        <f>+VLOOKUP(B447,Hoja1!$A$1:$E$698,5,0)</f>
        <v>Cerrado</v>
      </c>
      <c r="N447" s="70" t="b">
        <f t="shared" si="46"/>
        <v>1</v>
      </c>
      <c r="O447" s="1" t="s">
        <v>1895</v>
      </c>
      <c r="P447" s="1" t="s">
        <v>1896</v>
      </c>
    </row>
    <row r="448" spans="1:16" ht="14.25" customHeight="1" x14ac:dyDescent="0.25">
      <c r="A448" s="70">
        <v>447</v>
      </c>
      <c r="B448" s="71">
        <v>19860</v>
      </c>
      <c r="C448" s="72" t="s">
        <v>568</v>
      </c>
      <c r="D448" s="73">
        <v>43789</v>
      </c>
      <c r="E448" s="74" t="s">
        <v>645</v>
      </c>
      <c r="F448" s="73">
        <v>43790</v>
      </c>
      <c r="G448" s="72" t="s">
        <v>616</v>
      </c>
      <c r="H448" s="75">
        <f t="shared" si="55"/>
        <v>1</v>
      </c>
      <c r="I448" s="75">
        <f t="shared" si="56"/>
        <v>2</v>
      </c>
      <c r="J448" s="74" t="s">
        <v>990</v>
      </c>
      <c r="K448" s="73" t="s">
        <v>569</v>
      </c>
      <c r="L448" s="72" t="s">
        <v>645</v>
      </c>
      <c r="M448" s="70" t="str">
        <f>+VLOOKUP(B448,Hoja1!$A$1:$E$698,5,0)</f>
        <v>Cerrado</v>
      </c>
      <c r="N448" s="70" t="b">
        <f t="shared" si="46"/>
        <v>1</v>
      </c>
      <c r="O448" s="1" t="s">
        <v>1895</v>
      </c>
      <c r="P448" s="1" t="s">
        <v>1896</v>
      </c>
    </row>
    <row r="449" spans="1:16" ht="14.25" customHeight="1" x14ac:dyDescent="0.25">
      <c r="A449" s="70">
        <v>448</v>
      </c>
      <c r="B449" s="71">
        <v>19861</v>
      </c>
      <c r="C449" s="72" t="s">
        <v>568</v>
      </c>
      <c r="D449" s="73">
        <v>43789</v>
      </c>
      <c r="E449" s="74" t="s">
        <v>645</v>
      </c>
      <c r="F449" s="73">
        <v>43790</v>
      </c>
      <c r="G449" s="72" t="s">
        <v>616</v>
      </c>
      <c r="H449" s="75">
        <f t="shared" si="55"/>
        <v>1</v>
      </c>
      <c r="I449" s="75">
        <f t="shared" si="56"/>
        <v>2</v>
      </c>
      <c r="J449" s="74" t="s">
        <v>991</v>
      </c>
      <c r="K449" s="73" t="s">
        <v>569</v>
      </c>
      <c r="L449" s="72" t="s">
        <v>645</v>
      </c>
      <c r="M449" s="70" t="str">
        <f>+VLOOKUP(B449,Hoja1!$A$1:$E$698,5,0)</f>
        <v>Cerrado</v>
      </c>
      <c r="N449" s="70" t="b">
        <f t="shared" si="46"/>
        <v>1</v>
      </c>
      <c r="O449" s="1" t="s">
        <v>1895</v>
      </c>
      <c r="P449" s="1" t="s">
        <v>1896</v>
      </c>
    </row>
    <row r="450" spans="1:16" ht="14.25" customHeight="1" x14ac:dyDescent="0.25">
      <c r="A450" s="70">
        <v>449</v>
      </c>
      <c r="B450" s="71">
        <v>19862</v>
      </c>
      <c r="C450" s="72" t="s">
        <v>568</v>
      </c>
      <c r="D450" s="73">
        <v>43790</v>
      </c>
      <c r="E450" s="74" t="s">
        <v>645</v>
      </c>
      <c r="F450" s="73">
        <v>43790</v>
      </c>
      <c r="G450" s="72" t="s">
        <v>616</v>
      </c>
      <c r="H450" s="75">
        <f t="shared" si="55"/>
        <v>0</v>
      </c>
      <c r="I450" s="75">
        <f t="shared" si="56"/>
        <v>1</v>
      </c>
      <c r="J450" s="74" t="s">
        <v>992</v>
      </c>
      <c r="K450" s="73" t="s">
        <v>569</v>
      </c>
      <c r="L450" s="72" t="s">
        <v>645</v>
      </c>
      <c r="M450" s="70" t="str">
        <f>+VLOOKUP(B450,Hoja1!$A$1:$E$698,5,0)</f>
        <v>Cerrado</v>
      </c>
      <c r="N450" s="70" t="b">
        <f t="shared" ref="N450:N513" si="57">+M450=K450</f>
        <v>1</v>
      </c>
      <c r="O450" s="1" t="s">
        <v>1895</v>
      </c>
      <c r="P450" s="1" t="s">
        <v>1896</v>
      </c>
    </row>
    <row r="451" spans="1:16" ht="14.25" customHeight="1" x14ac:dyDescent="0.25">
      <c r="A451" s="70">
        <v>450</v>
      </c>
      <c r="B451" s="71">
        <v>19863</v>
      </c>
      <c r="C451" s="72" t="s">
        <v>2</v>
      </c>
      <c r="D451" s="73">
        <v>43790</v>
      </c>
      <c r="E451" s="74" t="s">
        <v>645</v>
      </c>
      <c r="F451" s="73">
        <v>43796</v>
      </c>
      <c r="G451" s="72" t="s">
        <v>616</v>
      </c>
      <c r="H451" s="75">
        <f t="shared" si="55"/>
        <v>6</v>
      </c>
      <c r="I451" s="75">
        <f t="shared" si="56"/>
        <v>5</v>
      </c>
      <c r="J451" s="74" t="s">
        <v>922</v>
      </c>
      <c r="K451" s="73" t="s">
        <v>569</v>
      </c>
      <c r="L451" s="72" t="s">
        <v>645</v>
      </c>
      <c r="M451" s="70" t="str">
        <f>+VLOOKUP(B451,Hoja1!$A$1:$E$698,5,0)</f>
        <v>Cerrado</v>
      </c>
      <c r="N451" s="70" t="b">
        <f t="shared" si="57"/>
        <v>1</v>
      </c>
      <c r="O451" s="1" t="s">
        <v>1895</v>
      </c>
      <c r="P451" s="1" t="s">
        <v>1896</v>
      </c>
    </row>
    <row r="452" spans="1:16" ht="14.25" customHeight="1" x14ac:dyDescent="0.25">
      <c r="A452" s="70">
        <v>451</v>
      </c>
      <c r="B452" s="71">
        <v>19864</v>
      </c>
      <c r="C452" s="72" t="s">
        <v>568</v>
      </c>
      <c r="D452" s="73">
        <v>43790</v>
      </c>
      <c r="E452" s="74" t="s">
        <v>645</v>
      </c>
      <c r="F452" s="73">
        <v>43794</v>
      </c>
      <c r="G452" s="72" t="s">
        <v>616</v>
      </c>
      <c r="H452" s="75">
        <f t="shared" si="55"/>
        <v>4</v>
      </c>
      <c r="I452" s="75">
        <f t="shared" si="56"/>
        <v>3</v>
      </c>
      <c r="J452" s="74" t="s">
        <v>993</v>
      </c>
      <c r="K452" s="73" t="s">
        <v>569</v>
      </c>
      <c r="L452" s="72" t="s">
        <v>645</v>
      </c>
      <c r="M452" s="70" t="str">
        <f>+VLOOKUP(B452,Hoja1!$A$1:$E$698,5,0)</f>
        <v>Cerrado</v>
      </c>
      <c r="N452" s="70" t="b">
        <f t="shared" si="57"/>
        <v>1</v>
      </c>
      <c r="O452" s="1" t="s">
        <v>1895</v>
      </c>
      <c r="P452" s="1" t="s">
        <v>1896</v>
      </c>
    </row>
    <row r="453" spans="1:16" ht="14.25" customHeight="1" x14ac:dyDescent="0.25">
      <c r="A453" s="70">
        <v>452</v>
      </c>
      <c r="B453" s="71">
        <v>19865</v>
      </c>
      <c r="C453" s="72" t="s">
        <v>568</v>
      </c>
      <c r="D453" s="73">
        <v>43790</v>
      </c>
      <c r="E453" s="74" t="s">
        <v>645</v>
      </c>
      <c r="F453" s="73">
        <v>43794</v>
      </c>
      <c r="G453" s="72" t="s">
        <v>616</v>
      </c>
      <c r="H453" s="75">
        <f t="shared" si="55"/>
        <v>4</v>
      </c>
      <c r="I453" s="75">
        <f t="shared" si="56"/>
        <v>3</v>
      </c>
      <c r="J453" s="74" t="s">
        <v>994</v>
      </c>
      <c r="K453" s="73" t="s">
        <v>569</v>
      </c>
      <c r="L453" s="72" t="s">
        <v>645</v>
      </c>
      <c r="M453" s="70" t="str">
        <f>+VLOOKUP(B453,Hoja1!$A$1:$E$698,5,0)</f>
        <v>Cerrado</v>
      </c>
      <c r="N453" s="70" t="b">
        <f t="shared" si="57"/>
        <v>1</v>
      </c>
      <c r="O453" s="1" t="s">
        <v>1895</v>
      </c>
      <c r="P453" s="1" t="s">
        <v>1896</v>
      </c>
    </row>
    <row r="454" spans="1:16" ht="14.25" customHeight="1" x14ac:dyDescent="0.25">
      <c r="A454" s="70">
        <v>453</v>
      </c>
      <c r="B454" s="71">
        <v>19866</v>
      </c>
      <c r="C454" s="72" t="s">
        <v>568</v>
      </c>
      <c r="D454" s="73">
        <v>43790</v>
      </c>
      <c r="E454" s="74" t="s">
        <v>645</v>
      </c>
      <c r="F454" s="73">
        <v>43794</v>
      </c>
      <c r="G454" s="72" t="s">
        <v>616</v>
      </c>
      <c r="H454" s="75">
        <f t="shared" si="55"/>
        <v>4</v>
      </c>
      <c r="I454" s="75">
        <f t="shared" si="56"/>
        <v>3</v>
      </c>
      <c r="J454" s="74" t="s">
        <v>995</v>
      </c>
      <c r="K454" s="73" t="s">
        <v>569</v>
      </c>
      <c r="L454" s="72" t="s">
        <v>645</v>
      </c>
      <c r="M454" s="70" t="str">
        <f>+VLOOKUP(B454,Hoja1!$A$1:$E$698,5,0)</f>
        <v>Cerrado</v>
      </c>
      <c r="N454" s="70" t="b">
        <f t="shared" si="57"/>
        <v>1</v>
      </c>
      <c r="O454" s="1" t="s">
        <v>1895</v>
      </c>
      <c r="P454" s="1" t="s">
        <v>1896</v>
      </c>
    </row>
    <row r="455" spans="1:16" ht="14.25" customHeight="1" x14ac:dyDescent="0.25">
      <c r="A455" s="70">
        <v>454</v>
      </c>
      <c r="B455" s="71">
        <v>19867</v>
      </c>
      <c r="C455" s="72" t="s">
        <v>568</v>
      </c>
      <c r="D455" s="73">
        <v>43790</v>
      </c>
      <c r="E455" s="74" t="s">
        <v>645</v>
      </c>
      <c r="F455" s="73">
        <v>43794</v>
      </c>
      <c r="G455" s="72" t="s">
        <v>616</v>
      </c>
      <c r="H455" s="75">
        <f t="shared" si="55"/>
        <v>4</v>
      </c>
      <c r="I455" s="75">
        <f t="shared" si="56"/>
        <v>3</v>
      </c>
      <c r="J455" s="74" t="s">
        <v>996</v>
      </c>
      <c r="K455" s="73" t="s">
        <v>569</v>
      </c>
      <c r="L455" s="72" t="s">
        <v>645</v>
      </c>
      <c r="M455" s="70" t="str">
        <f>+VLOOKUP(B455,Hoja1!$A$1:$E$698,5,0)</f>
        <v>Cerrado</v>
      </c>
      <c r="N455" s="70" t="b">
        <f t="shared" si="57"/>
        <v>1</v>
      </c>
      <c r="O455" s="1" t="s">
        <v>1895</v>
      </c>
      <c r="P455" s="1" t="s">
        <v>1896</v>
      </c>
    </row>
    <row r="456" spans="1:16" ht="14.25" customHeight="1" x14ac:dyDescent="0.25">
      <c r="A456" s="70">
        <v>455</v>
      </c>
      <c r="B456" s="71">
        <v>19868</v>
      </c>
      <c r="C456" s="72" t="s">
        <v>568</v>
      </c>
      <c r="D456" s="73">
        <v>43790</v>
      </c>
      <c r="E456" s="74" t="s">
        <v>645</v>
      </c>
      <c r="F456" s="73">
        <v>43794</v>
      </c>
      <c r="G456" s="72" t="s">
        <v>616</v>
      </c>
      <c r="H456" s="75">
        <f t="shared" si="55"/>
        <v>4</v>
      </c>
      <c r="I456" s="75">
        <f t="shared" si="56"/>
        <v>3</v>
      </c>
      <c r="J456" s="74" t="s">
        <v>997</v>
      </c>
      <c r="K456" s="73" t="s">
        <v>569</v>
      </c>
      <c r="L456" s="72" t="s">
        <v>645</v>
      </c>
      <c r="M456" s="70" t="str">
        <f>+VLOOKUP(B456,Hoja1!$A$1:$E$698,5,0)</f>
        <v>Cerrado</v>
      </c>
      <c r="N456" s="70" t="b">
        <f t="shared" si="57"/>
        <v>1</v>
      </c>
      <c r="O456" s="1" t="s">
        <v>1895</v>
      </c>
      <c r="P456" s="1" t="s">
        <v>1896</v>
      </c>
    </row>
    <row r="457" spans="1:16" ht="14.25" customHeight="1" x14ac:dyDescent="0.25">
      <c r="A457" s="70">
        <v>456</v>
      </c>
      <c r="B457" s="71">
        <v>19869</v>
      </c>
      <c r="C457" s="72" t="s">
        <v>4</v>
      </c>
      <c r="D457" s="73">
        <v>43790</v>
      </c>
      <c r="E457" s="74" t="s">
        <v>645</v>
      </c>
      <c r="F457" s="73">
        <v>43796</v>
      </c>
      <c r="G457" s="72" t="s">
        <v>616</v>
      </c>
      <c r="H457" s="75">
        <f t="shared" si="55"/>
        <v>6</v>
      </c>
      <c r="I457" s="75">
        <f t="shared" si="56"/>
        <v>5</v>
      </c>
      <c r="J457" s="74" t="s">
        <v>998</v>
      </c>
      <c r="K457" s="73" t="s">
        <v>569</v>
      </c>
      <c r="L457" s="72" t="s">
        <v>645</v>
      </c>
      <c r="M457" s="70" t="str">
        <f>+VLOOKUP(B457,Hoja1!$A$1:$E$698,5,0)</f>
        <v>Cerrado</v>
      </c>
      <c r="N457" s="70" t="b">
        <f t="shared" si="57"/>
        <v>1</v>
      </c>
      <c r="O457" s="1" t="s">
        <v>1895</v>
      </c>
      <c r="P457" s="1" t="s">
        <v>1896</v>
      </c>
    </row>
    <row r="458" spans="1:16" ht="14.25" customHeight="1" x14ac:dyDescent="0.25">
      <c r="A458" s="70">
        <v>457</v>
      </c>
      <c r="B458" s="71">
        <v>19870</v>
      </c>
      <c r="C458" s="72" t="s">
        <v>4</v>
      </c>
      <c r="D458" s="73">
        <v>43790</v>
      </c>
      <c r="E458" s="74" t="s">
        <v>645</v>
      </c>
      <c r="F458" s="73">
        <v>43796</v>
      </c>
      <c r="G458" s="72" t="s">
        <v>616</v>
      </c>
      <c r="H458" s="75">
        <f t="shared" si="55"/>
        <v>6</v>
      </c>
      <c r="I458" s="75">
        <f t="shared" si="56"/>
        <v>5</v>
      </c>
      <c r="J458" s="74" t="s">
        <v>991</v>
      </c>
      <c r="K458" s="73" t="s">
        <v>569</v>
      </c>
      <c r="L458" s="72" t="s">
        <v>645</v>
      </c>
      <c r="M458" s="70" t="str">
        <f>+VLOOKUP(B458,Hoja1!$A$1:$E$698,5,0)</f>
        <v>Cerrado</v>
      </c>
      <c r="N458" s="70" t="b">
        <f t="shared" si="57"/>
        <v>1</v>
      </c>
      <c r="O458" s="1" t="s">
        <v>1895</v>
      </c>
      <c r="P458" s="1" t="s">
        <v>1896</v>
      </c>
    </row>
    <row r="459" spans="1:16" ht="14.25" customHeight="1" x14ac:dyDescent="0.25">
      <c r="A459" s="70">
        <v>458</v>
      </c>
      <c r="B459" s="71">
        <v>19871</v>
      </c>
      <c r="C459" s="72" t="s">
        <v>4</v>
      </c>
      <c r="D459" s="73">
        <v>43790</v>
      </c>
      <c r="E459" s="74" t="s">
        <v>645</v>
      </c>
      <c r="F459" s="73">
        <v>43801</v>
      </c>
      <c r="G459" s="72" t="s">
        <v>616</v>
      </c>
      <c r="H459" s="75">
        <f t="shared" si="55"/>
        <v>11</v>
      </c>
      <c r="I459" s="75">
        <f t="shared" si="56"/>
        <v>8</v>
      </c>
      <c r="J459" s="74" t="s">
        <v>998</v>
      </c>
      <c r="K459" s="73" t="s">
        <v>569</v>
      </c>
      <c r="L459" s="72" t="s">
        <v>783</v>
      </c>
      <c r="M459" s="70" t="str">
        <f>+VLOOKUP(B459,Hoja1!$A$1:$E$698,5,0)</f>
        <v>Cerrado</v>
      </c>
      <c r="N459" s="70" t="b">
        <f t="shared" si="57"/>
        <v>1</v>
      </c>
      <c r="O459" s="1" t="s">
        <v>1895</v>
      </c>
      <c r="P459" s="1" t="s">
        <v>1896</v>
      </c>
    </row>
    <row r="460" spans="1:16" ht="14.25" customHeight="1" x14ac:dyDescent="0.25">
      <c r="A460" s="70">
        <v>459</v>
      </c>
      <c r="B460" s="71">
        <v>19872</v>
      </c>
      <c r="C460" s="72" t="s">
        <v>4</v>
      </c>
      <c r="D460" s="73">
        <v>43790</v>
      </c>
      <c r="E460" s="74" t="s">
        <v>645</v>
      </c>
      <c r="F460" s="73">
        <v>43801</v>
      </c>
      <c r="G460" s="72" t="s">
        <v>616</v>
      </c>
      <c r="H460" s="75">
        <f t="shared" si="55"/>
        <v>11</v>
      </c>
      <c r="I460" s="75">
        <f t="shared" si="56"/>
        <v>8</v>
      </c>
      <c r="J460" s="74" t="s">
        <v>999</v>
      </c>
      <c r="K460" s="73" t="s">
        <v>569</v>
      </c>
      <c r="L460" s="72" t="s">
        <v>783</v>
      </c>
      <c r="M460" s="70" t="str">
        <f>+VLOOKUP(B460,Hoja1!$A$1:$E$698,5,0)</f>
        <v>Cerrado</v>
      </c>
      <c r="N460" s="70" t="b">
        <f t="shared" si="57"/>
        <v>1</v>
      </c>
      <c r="O460" s="1" t="s">
        <v>1895</v>
      </c>
      <c r="P460" s="1" t="s">
        <v>1896</v>
      </c>
    </row>
    <row r="461" spans="1:16" ht="14.25" customHeight="1" x14ac:dyDescent="0.25">
      <c r="A461" s="70">
        <v>460</v>
      </c>
      <c r="B461" s="71">
        <v>19873</v>
      </c>
      <c r="C461" s="72" t="s">
        <v>568</v>
      </c>
      <c r="D461" s="73">
        <v>43791</v>
      </c>
      <c r="E461" s="74" t="s">
        <v>645</v>
      </c>
      <c r="F461" s="73">
        <v>43794</v>
      </c>
      <c r="G461" s="72" t="s">
        <v>616</v>
      </c>
      <c r="H461" s="75">
        <f t="shared" si="55"/>
        <v>3</v>
      </c>
      <c r="I461" s="75">
        <f t="shared" si="56"/>
        <v>2</v>
      </c>
      <c r="J461" s="74" t="s">
        <v>1000</v>
      </c>
      <c r="K461" s="73" t="s">
        <v>569</v>
      </c>
      <c r="L461" s="72" t="s">
        <v>645</v>
      </c>
      <c r="M461" s="70" t="str">
        <f>+VLOOKUP(B461,Hoja1!$A$1:$E$698,5,0)</f>
        <v>Cerrado</v>
      </c>
      <c r="N461" s="70" t="b">
        <f t="shared" si="57"/>
        <v>1</v>
      </c>
      <c r="O461" s="1" t="s">
        <v>1895</v>
      </c>
      <c r="P461" s="1" t="s">
        <v>1896</v>
      </c>
    </row>
    <row r="462" spans="1:16" ht="14.25" customHeight="1" x14ac:dyDescent="0.25">
      <c r="A462" s="70">
        <v>461</v>
      </c>
      <c r="B462" s="71">
        <v>19874</v>
      </c>
      <c r="C462" s="72" t="s">
        <v>4</v>
      </c>
      <c r="D462" s="73">
        <v>43791</v>
      </c>
      <c r="E462" s="74" t="s">
        <v>645</v>
      </c>
      <c r="F462" s="73">
        <v>43801</v>
      </c>
      <c r="G462" s="72" t="s">
        <v>616</v>
      </c>
      <c r="H462" s="75">
        <f t="shared" si="55"/>
        <v>10</v>
      </c>
      <c r="I462" s="75">
        <f t="shared" si="56"/>
        <v>7</v>
      </c>
      <c r="J462" s="74" t="s">
        <v>1001</v>
      </c>
      <c r="K462" s="73" t="s">
        <v>569</v>
      </c>
      <c r="L462" s="72" t="s">
        <v>783</v>
      </c>
      <c r="M462" s="70" t="str">
        <f>+VLOOKUP(B462,Hoja1!$A$1:$E$698,5,0)</f>
        <v>Cerrado</v>
      </c>
      <c r="N462" s="70" t="b">
        <f t="shared" si="57"/>
        <v>1</v>
      </c>
      <c r="O462" s="1" t="s">
        <v>1895</v>
      </c>
      <c r="P462" s="1" t="s">
        <v>1896</v>
      </c>
    </row>
    <row r="463" spans="1:16" ht="14.25" customHeight="1" x14ac:dyDescent="0.25">
      <c r="A463" s="70">
        <v>462</v>
      </c>
      <c r="B463" s="71">
        <v>19875</v>
      </c>
      <c r="C463" s="72" t="s">
        <v>4</v>
      </c>
      <c r="D463" s="73">
        <v>43791</v>
      </c>
      <c r="E463" s="74" t="s">
        <v>645</v>
      </c>
      <c r="F463" s="73">
        <v>43801</v>
      </c>
      <c r="G463" s="72" t="s">
        <v>616</v>
      </c>
      <c r="H463" s="75">
        <f t="shared" si="55"/>
        <v>10</v>
      </c>
      <c r="I463" s="75">
        <f t="shared" si="56"/>
        <v>7</v>
      </c>
      <c r="J463" s="74" t="s">
        <v>1002</v>
      </c>
      <c r="K463" s="73" t="s">
        <v>569</v>
      </c>
      <c r="L463" s="72" t="s">
        <v>783</v>
      </c>
      <c r="M463" s="70" t="str">
        <f>+VLOOKUP(B463,Hoja1!$A$1:$E$698,5,0)</f>
        <v>Cerrado</v>
      </c>
      <c r="N463" s="70" t="b">
        <f t="shared" si="57"/>
        <v>1</v>
      </c>
      <c r="O463" s="1" t="s">
        <v>1895</v>
      </c>
      <c r="P463" s="1" t="s">
        <v>1896</v>
      </c>
    </row>
    <row r="464" spans="1:16" ht="14.25" customHeight="1" x14ac:dyDescent="0.25">
      <c r="A464" s="70">
        <v>463</v>
      </c>
      <c r="B464" s="71">
        <v>19876</v>
      </c>
      <c r="C464" s="72" t="s">
        <v>6</v>
      </c>
      <c r="D464" s="73">
        <v>43791</v>
      </c>
      <c r="E464" s="74" t="s">
        <v>645</v>
      </c>
      <c r="F464" s="73">
        <v>43797</v>
      </c>
      <c r="G464" s="72" t="s">
        <v>616</v>
      </c>
      <c r="H464" s="75">
        <f t="shared" si="55"/>
        <v>6</v>
      </c>
      <c r="I464" s="75">
        <f t="shared" si="56"/>
        <v>5</v>
      </c>
      <c r="J464" s="74" t="s">
        <v>1003</v>
      </c>
      <c r="K464" s="73" t="s">
        <v>569</v>
      </c>
      <c r="L464" s="72" t="s">
        <v>645</v>
      </c>
      <c r="M464" s="70" t="str">
        <f>+VLOOKUP(B464,Hoja1!$A$1:$E$698,5,0)</f>
        <v>Cerrado</v>
      </c>
      <c r="N464" s="70" t="b">
        <f t="shared" si="57"/>
        <v>1</v>
      </c>
      <c r="O464" s="1" t="s">
        <v>1895</v>
      </c>
      <c r="P464" s="1" t="s">
        <v>1896</v>
      </c>
    </row>
    <row r="465" spans="1:16" ht="14.25" customHeight="1" x14ac:dyDescent="0.25">
      <c r="A465" s="70">
        <v>464</v>
      </c>
      <c r="B465" s="71">
        <v>19877</v>
      </c>
      <c r="C465" s="72" t="s">
        <v>4</v>
      </c>
      <c r="D465" s="73">
        <v>43791</v>
      </c>
      <c r="E465" s="74" t="s">
        <v>645</v>
      </c>
      <c r="F465" s="73" t="s">
        <v>22</v>
      </c>
      <c r="G465" s="73" t="s">
        <v>22</v>
      </c>
      <c r="H465" s="73" t="s">
        <v>22</v>
      </c>
      <c r="I465" s="73" t="s">
        <v>22</v>
      </c>
      <c r="J465" s="74" t="s">
        <v>1004</v>
      </c>
      <c r="K465" s="73" t="s">
        <v>571</v>
      </c>
      <c r="L465" s="72" t="s">
        <v>22</v>
      </c>
      <c r="M465" s="70" t="str">
        <f>+VLOOKUP(B465,Hoja1!$A$1:$E$698,5,0)</f>
        <v>Abierto</v>
      </c>
      <c r="N465" s="70" t="b">
        <f t="shared" si="57"/>
        <v>1</v>
      </c>
      <c r="O465" s="1" t="s">
        <v>1894</v>
      </c>
      <c r="P465" s="1" t="s">
        <v>22</v>
      </c>
    </row>
    <row r="466" spans="1:16" ht="14.25" customHeight="1" x14ac:dyDescent="0.25">
      <c r="A466" s="70">
        <v>465</v>
      </c>
      <c r="B466" s="71">
        <v>19878</v>
      </c>
      <c r="C466" s="72" t="s">
        <v>568</v>
      </c>
      <c r="D466" s="73">
        <v>43791</v>
      </c>
      <c r="E466" s="74" t="s">
        <v>645</v>
      </c>
      <c r="F466" s="73">
        <v>43794</v>
      </c>
      <c r="G466" s="72" t="s">
        <v>616</v>
      </c>
      <c r="H466" s="75">
        <f>+F466-D466</f>
        <v>3</v>
      </c>
      <c r="I466" s="75">
        <f>+NETWORKDAYS(D466,F466)</f>
        <v>2</v>
      </c>
      <c r="J466" s="74" t="s">
        <v>1005</v>
      </c>
      <c r="K466" s="73" t="s">
        <v>569</v>
      </c>
      <c r="L466" s="72" t="s">
        <v>645</v>
      </c>
      <c r="M466" s="70" t="str">
        <f>+VLOOKUP(B466,Hoja1!$A$1:$E$698,5,0)</f>
        <v>Cerrado</v>
      </c>
      <c r="N466" s="70" t="b">
        <f t="shared" si="57"/>
        <v>1</v>
      </c>
      <c r="O466" s="1" t="s">
        <v>1895</v>
      </c>
      <c r="P466" s="1" t="s">
        <v>1896</v>
      </c>
    </row>
    <row r="467" spans="1:16" ht="14.25" customHeight="1" x14ac:dyDescent="0.25">
      <c r="A467" s="70">
        <v>466</v>
      </c>
      <c r="B467" s="71">
        <v>19879</v>
      </c>
      <c r="C467" s="72" t="s">
        <v>568</v>
      </c>
      <c r="D467" s="73">
        <v>43791</v>
      </c>
      <c r="E467" s="74" t="s">
        <v>645</v>
      </c>
      <c r="F467" s="73">
        <v>43797</v>
      </c>
      <c r="G467" s="72" t="s">
        <v>616</v>
      </c>
      <c r="H467" s="75">
        <f>+F467-D467</f>
        <v>6</v>
      </c>
      <c r="I467" s="75">
        <f>+NETWORKDAYS(D467,F467)</f>
        <v>5</v>
      </c>
      <c r="J467" s="74" t="s">
        <v>1006</v>
      </c>
      <c r="K467" s="73" t="s">
        <v>569</v>
      </c>
      <c r="L467" s="72" t="s">
        <v>645</v>
      </c>
      <c r="M467" s="70" t="str">
        <f>+VLOOKUP(B467,Hoja1!$A$1:$E$698,5,0)</f>
        <v>Cerrado</v>
      </c>
      <c r="N467" s="70" t="b">
        <f t="shared" si="57"/>
        <v>1</v>
      </c>
      <c r="O467" s="1" t="s">
        <v>1895</v>
      </c>
      <c r="P467" s="1" t="s">
        <v>1896</v>
      </c>
    </row>
    <row r="468" spans="1:16" ht="14.25" customHeight="1" x14ac:dyDescent="0.25">
      <c r="A468" s="70">
        <v>467</v>
      </c>
      <c r="B468" s="71">
        <v>19880</v>
      </c>
      <c r="C468" s="72" t="s">
        <v>568</v>
      </c>
      <c r="D468" s="73">
        <v>43791</v>
      </c>
      <c r="E468" s="74" t="s">
        <v>645</v>
      </c>
      <c r="F468" s="73">
        <v>43794</v>
      </c>
      <c r="G468" s="72" t="s">
        <v>616</v>
      </c>
      <c r="H468" s="75">
        <f>+F468-D468</f>
        <v>3</v>
      </c>
      <c r="I468" s="75">
        <f>+NETWORKDAYS(D468,F468)</f>
        <v>2</v>
      </c>
      <c r="J468" s="74" t="s">
        <v>1007</v>
      </c>
      <c r="K468" s="73" t="s">
        <v>569</v>
      </c>
      <c r="L468" s="72" t="s">
        <v>645</v>
      </c>
      <c r="M468" s="70" t="str">
        <f>+VLOOKUP(B468,Hoja1!$A$1:$E$698,5,0)</f>
        <v>Cerrado</v>
      </c>
      <c r="N468" s="70" t="b">
        <f t="shared" si="57"/>
        <v>1</v>
      </c>
      <c r="O468" s="1" t="s">
        <v>1895</v>
      </c>
      <c r="P468" s="1" t="s">
        <v>1896</v>
      </c>
    </row>
    <row r="469" spans="1:16" ht="14.25" customHeight="1" x14ac:dyDescent="0.25">
      <c r="A469" s="70">
        <v>468</v>
      </c>
      <c r="B469" s="71">
        <v>19881</v>
      </c>
      <c r="C469" s="72" t="s">
        <v>568</v>
      </c>
      <c r="D469" s="73">
        <v>43791</v>
      </c>
      <c r="E469" s="74" t="s">
        <v>645</v>
      </c>
      <c r="F469" s="73">
        <v>43794</v>
      </c>
      <c r="G469" s="72" t="s">
        <v>616</v>
      </c>
      <c r="H469" s="75">
        <f>+F469-D469</f>
        <v>3</v>
      </c>
      <c r="I469" s="75">
        <f>+NETWORKDAYS(D469,F469)</f>
        <v>2</v>
      </c>
      <c r="J469" s="74" t="s">
        <v>1008</v>
      </c>
      <c r="K469" s="73" t="s">
        <v>569</v>
      </c>
      <c r="L469" s="72" t="s">
        <v>645</v>
      </c>
      <c r="M469" s="70" t="str">
        <f>+VLOOKUP(B469,Hoja1!$A$1:$E$698,5,0)</f>
        <v>Cerrado</v>
      </c>
      <c r="N469" s="70" t="b">
        <f t="shared" si="57"/>
        <v>1</v>
      </c>
      <c r="O469" s="1" t="s">
        <v>1895</v>
      </c>
      <c r="P469" s="1" t="s">
        <v>1896</v>
      </c>
    </row>
    <row r="470" spans="1:16" ht="14.25" customHeight="1" x14ac:dyDescent="0.25">
      <c r="A470" s="70">
        <v>469</v>
      </c>
      <c r="B470" s="71">
        <v>19882</v>
      </c>
      <c r="C470" s="72" t="s">
        <v>568</v>
      </c>
      <c r="D470" s="73">
        <v>43791</v>
      </c>
      <c r="E470" s="74" t="s">
        <v>645</v>
      </c>
      <c r="F470" s="73">
        <v>43794</v>
      </c>
      <c r="G470" s="72" t="s">
        <v>616</v>
      </c>
      <c r="H470" s="75">
        <f>+F470-D470</f>
        <v>3</v>
      </c>
      <c r="I470" s="75">
        <f>+NETWORKDAYS(D470,F470)</f>
        <v>2</v>
      </c>
      <c r="J470" s="74" t="s">
        <v>1009</v>
      </c>
      <c r="K470" s="73" t="s">
        <v>569</v>
      </c>
      <c r="L470" s="72" t="s">
        <v>645</v>
      </c>
      <c r="M470" s="70" t="str">
        <f>+VLOOKUP(B470,Hoja1!$A$1:$E$698,5,0)</f>
        <v>Cerrado</v>
      </c>
      <c r="N470" s="70" t="b">
        <f t="shared" si="57"/>
        <v>1</v>
      </c>
      <c r="O470" s="1" t="s">
        <v>1895</v>
      </c>
      <c r="P470" s="1" t="s">
        <v>1896</v>
      </c>
    </row>
    <row r="471" spans="1:16" ht="14.25" customHeight="1" x14ac:dyDescent="0.25">
      <c r="A471" s="70">
        <v>470</v>
      </c>
      <c r="B471" s="71">
        <v>19883</v>
      </c>
      <c r="C471" s="72" t="s">
        <v>2</v>
      </c>
      <c r="D471" s="73">
        <v>43791</v>
      </c>
      <c r="E471" s="74" t="s">
        <v>645</v>
      </c>
      <c r="F471" s="73" t="s">
        <v>22</v>
      </c>
      <c r="G471" s="73" t="s">
        <v>22</v>
      </c>
      <c r="H471" s="73" t="s">
        <v>22</v>
      </c>
      <c r="I471" s="73" t="s">
        <v>22</v>
      </c>
      <c r="J471" s="74" t="s">
        <v>608</v>
      </c>
      <c r="K471" s="73" t="s">
        <v>571</v>
      </c>
      <c r="L471" s="72" t="s">
        <v>22</v>
      </c>
      <c r="M471" s="70" t="str">
        <f>+VLOOKUP(B471,Hoja1!$A$1:$E$698,5,0)</f>
        <v>Abierto</v>
      </c>
      <c r="N471" s="70" t="b">
        <f t="shared" si="57"/>
        <v>1</v>
      </c>
      <c r="O471" s="1" t="s">
        <v>1894</v>
      </c>
      <c r="P471" s="1" t="s">
        <v>22</v>
      </c>
    </row>
    <row r="472" spans="1:16" ht="14.25" customHeight="1" x14ac:dyDescent="0.25">
      <c r="A472" s="70">
        <v>471</v>
      </c>
      <c r="B472" s="71">
        <v>19884</v>
      </c>
      <c r="C472" s="72" t="s">
        <v>568</v>
      </c>
      <c r="D472" s="73">
        <v>43792</v>
      </c>
      <c r="E472" s="74" t="s">
        <v>645</v>
      </c>
      <c r="F472" s="73">
        <v>43794</v>
      </c>
      <c r="G472" s="72" t="s">
        <v>616</v>
      </c>
      <c r="H472" s="75">
        <f t="shared" ref="H472:H485" si="58">+F472-D472</f>
        <v>2</v>
      </c>
      <c r="I472" s="75">
        <f t="shared" ref="I472:I485" si="59">+NETWORKDAYS(D472,F472)</f>
        <v>1</v>
      </c>
      <c r="J472" s="74" t="s">
        <v>1010</v>
      </c>
      <c r="K472" s="73" t="s">
        <v>569</v>
      </c>
      <c r="L472" s="72" t="s">
        <v>645</v>
      </c>
      <c r="M472" s="70" t="str">
        <f>+VLOOKUP(B472,Hoja1!$A$1:$E$698,5,0)</f>
        <v>Cerrado</v>
      </c>
      <c r="N472" s="70" t="b">
        <f t="shared" si="57"/>
        <v>1</v>
      </c>
      <c r="O472" s="1" t="s">
        <v>1895</v>
      </c>
      <c r="P472" s="1" t="s">
        <v>1896</v>
      </c>
    </row>
    <row r="473" spans="1:16" ht="14.25" customHeight="1" x14ac:dyDescent="0.25">
      <c r="A473" s="70">
        <v>472</v>
      </c>
      <c r="B473" s="71">
        <v>19885</v>
      </c>
      <c r="C473" s="72" t="s">
        <v>568</v>
      </c>
      <c r="D473" s="73">
        <v>43792</v>
      </c>
      <c r="E473" s="74" t="s">
        <v>645</v>
      </c>
      <c r="F473" s="73">
        <v>43794</v>
      </c>
      <c r="G473" s="72" t="s">
        <v>616</v>
      </c>
      <c r="H473" s="75">
        <f t="shared" si="58"/>
        <v>2</v>
      </c>
      <c r="I473" s="75">
        <f t="shared" si="59"/>
        <v>1</v>
      </c>
      <c r="J473" s="74" t="s">
        <v>1011</v>
      </c>
      <c r="K473" s="73" t="s">
        <v>569</v>
      </c>
      <c r="L473" s="72" t="s">
        <v>645</v>
      </c>
      <c r="M473" s="70" t="str">
        <f>+VLOOKUP(B473,Hoja1!$A$1:$E$698,5,0)</f>
        <v>Cerrado</v>
      </c>
      <c r="N473" s="70" t="b">
        <f t="shared" si="57"/>
        <v>1</v>
      </c>
      <c r="O473" s="1" t="s">
        <v>1895</v>
      </c>
      <c r="P473" s="1" t="s">
        <v>1896</v>
      </c>
    </row>
    <row r="474" spans="1:16" ht="14.25" customHeight="1" x14ac:dyDescent="0.25">
      <c r="A474" s="70">
        <v>473</v>
      </c>
      <c r="B474" s="71">
        <v>19886</v>
      </c>
      <c r="C474" s="72" t="s">
        <v>568</v>
      </c>
      <c r="D474" s="73">
        <v>43792</v>
      </c>
      <c r="E474" s="74" t="s">
        <v>645</v>
      </c>
      <c r="F474" s="73">
        <v>43794</v>
      </c>
      <c r="G474" s="72" t="s">
        <v>616</v>
      </c>
      <c r="H474" s="75">
        <f t="shared" si="58"/>
        <v>2</v>
      </c>
      <c r="I474" s="75">
        <f t="shared" si="59"/>
        <v>1</v>
      </c>
      <c r="J474" s="74" t="s">
        <v>1012</v>
      </c>
      <c r="K474" s="73" t="s">
        <v>569</v>
      </c>
      <c r="L474" s="72" t="s">
        <v>645</v>
      </c>
      <c r="M474" s="70" t="str">
        <f>+VLOOKUP(B474,Hoja1!$A$1:$E$698,5,0)</f>
        <v>Cerrado</v>
      </c>
      <c r="N474" s="70" t="b">
        <f t="shared" si="57"/>
        <v>1</v>
      </c>
      <c r="O474" s="1" t="s">
        <v>1895</v>
      </c>
      <c r="P474" s="1" t="s">
        <v>1896</v>
      </c>
    </row>
    <row r="475" spans="1:16" ht="14.25" customHeight="1" x14ac:dyDescent="0.25">
      <c r="A475" s="70">
        <v>474</v>
      </c>
      <c r="B475" s="71">
        <v>19887</v>
      </c>
      <c r="C475" s="72" t="s">
        <v>568</v>
      </c>
      <c r="D475" s="73">
        <v>43792</v>
      </c>
      <c r="E475" s="74" t="s">
        <v>645</v>
      </c>
      <c r="F475" s="73">
        <v>43794</v>
      </c>
      <c r="G475" s="72" t="s">
        <v>616</v>
      </c>
      <c r="H475" s="75">
        <f t="shared" si="58"/>
        <v>2</v>
      </c>
      <c r="I475" s="75">
        <f t="shared" si="59"/>
        <v>1</v>
      </c>
      <c r="J475" s="74" t="s">
        <v>1013</v>
      </c>
      <c r="K475" s="73" t="s">
        <v>569</v>
      </c>
      <c r="L475" s="72" t="s">
        <v>645</v>
      </c>
      <c r="M475" s="70" t="str">
        <f>+VLOOKUP(B475,Hoja1!$A$1:$E$698,5,0)</f>
        <v>Cerrado</v>
      </c>
      <c r="N475" s="70" t="b">
        <f t="shared" si="57"/>
        <v>1</v>
      </c>
      <c r="O475" s="1" t="s">
        <v>1895</v>
      </c>
      <c r="P475" s="1" t="s">
        <v>1896</v>
      </c>
    </row>
    <row r="476" spans="1:16" ht="14.25" customHeight="1" x14ac:dyDescent="0.25">
      <c r="A476" s="70">
        <v>475</v>
      </c>
      <c r="B476" s="71">
        <v>19888</v>
      </c>
      <c r="C476" s="72" t="s">
        <v>568</v>
      </c>
      <c r="D476" s="73">
        <v>43793</v>
      </c>
      <c r="E476" s="74" t="s">
        <v>645</v>
      </c>
      <c r="F476" s="73">
        <v>43794</v>
      </c>
      <c r="G476" s="72" t="s">
        <v>616</v>
      </c>
      <c r="H476" s="75">
        <f t="shared" si="58"/>
        <v>1</v>
      </c>
      <c r="I476" s="75">
        <f t="shared" si="59"/>
        <v>1</v>
      </c>
      <c r="J476" s="74" t="s">
        <v>577</v>
      </c>
      <c r="K476" s="73" t="s">
        <v>569</v>
      </c>
      <c r="L476" s="72" t="s">
        <v>645</v>
      </c>
      <c r="M476" s="70" t="str">
        <f>+VLOOKUP(B476,Hoja1!$A$1:$E$698,5,0)</f>
        <v>Cerrado</v>
      </c>
      <c r="N476" s="70" t="b">
        <f t="shared" si="57"/>
        <v>1</v>
      </c>
      <c r="O476" s="1" t="s">
        <v>1895</v>
      </c>
      <c r="P476" s="1" t="s">
        <v>1896</v>
      </c>
    </row>
    <row r="477" spans="1:16" ht="14.25" customHeight="1" x14ac:dyDescent="0.25">
      <c r="A477" s="70">
        <v>476</v>
      </c>
      <c r="B477" s="71">
        <v>19889</v>
      </c>
      <c r="C477" s="72" t="s">
        <v>568</v>
      </c>
      <c r="D477" s="73">
        <v>43793</v>
      </c>
      <c r="E477" s="74" t="s">
        <v>645</v>
      </c>
      <c r="F477" s="73">
        <v>43794</v>
      </c>
      <c r="G477" s="72" t="s">
        <v>616</v>
      </c>
      <c r="H477" s="75">
        <f t="shared" si="58"/>
        <v>1</v>
      </c>
      <c r="I477" s="75">
        <f t="shared" si="59"/>
        <v>1</v>
      </c>
      <c r="J477" s="74" t="s">
        <v>1014</v>
      </c>
      <c r="K477" s="73" t="s">
        <v>569</v>
      </c>
      <c r="L477" s="72" t="s">
        <v>645</v>
      </c>
      <c r="M477" s="70" t="str">
        <f>+VLOOKUP(B477,Hoja1!$A$1:$E$698,5,0)</f>
        <v>Cerrado</v>
      </c>
      <c r="N477" s="70" t="b">
        <f t="shared" si="57"/>
        <v>1</v>
      </c>
      <c r="O477" s="1" t="s">
        <v>1895</v>
      </c>
      <c r="P477" s="1" t="s">
        <v>1896</v>
      </c>
    </row>
    <row r="478" spans="1:16" ht="14.25" customHeight="1" x14ac:dyDescent="0.25">
      <c r="A478" s="70">
        <v>477</v>
      </c>
      <c r="B478" s="71">
        <v>19890</v>
      </c>
      <c r="C478" s="72" t="s">
        <v>568</v>
      </c>
      <c r="D478" s="73">
        <v>43793</v>
      </c>
      <c r="E478" s="74" t="s">
        <v>645</v>
      </c>
      <c r="F478" s="73">
        <v>43794</v>
      </c>
      <c r="G478" s="72" t="s">
        <v>616</v>
      </c>
      <c r="H478" s="75">
        <f t="shared" si="58"/>
        <v>1</v>
      </c>
      <c r="I478" s="75">
        <f t="shared" si="59"/>
        <v>1</v>
      </c>
      <c r="J478" s="74" t="s">
        <v>1015</v>
      </c>
      <c r="K478" s="73" t="s">
        <v>569</v>
      </c>
      <c r="L478" s="72" t="s">
        <v>645</v>
      </c>
      <c r="M478" s="70" t="str">
        <f>+VLOOKUP(B478,Hoja1!$A$1:$E$698,5,0)</f>
        <v>Cerrado</v>
      </c>
      <c r="N478" s="70" t="b">
        <f t="shared" si="57"/>
        <v>1</v>
      </c>
      <c r="O478" s="1" t="s">
        <v>1895</v>
      </c>
      <c r="P478" s="1" t="s">
        <v>1896</v>
      </c>
    </row>
    <row r="479" spans="1:16" ht="14.25" customHeight="1" x14ac:dyDescent="0.25">
      <c r="A479" s="70">
        <v>478</v>
      </c>
      <c r="B479" s="71">
        <v>19891</v>
      </c>
      <c r="C479" s="72" t="s">
        <v>568</v>
      </c>
      <c r="D479" s="73">
        <v>43793</v>
      </c>
      <c r="E479" s="74" t="s">
        <v>645</v>
      </c>
      <c r="F479" s="73">
        <v>43794</v>
      </c>
      <c r="G479" s="72" t="s">
        <v>616</v>
      </c>
      <c r="H479" s="75">
        <f t="shared" si="58"/>
        <v>1</v>
      </c>
      <c r="I479" s="75">
        <f t="shared" si="59"/>
        <v>1</v>
      </c>
      <c r="J479" s="74" t="s">
        <v>1015</v>
      </c>
      <c r="K479" s="73" t="s">
        <v>569</v>
      </c>
      <c r="L479" s="72" t="s">
        <v>645</v>
      </c>
      <c r="M479" s="70" t="str">
        <f>+VLOOKUP(B479,Hoja1!$A$1:$E$698,5,0)</f>
        <v>Cerrado</v>
      </c>
      <c r="N479" s="70" t="b">
        <f t="shared" si="57"/>
        <v>1</v>
      </c>
      <c r="O479" s="1" t="s">
        <v>1895</v>
      </c>
      <c r="P479" s="1" t="s">
        <v>1896</v>
      </c>
    </row>
    <row r="480" spans="1:16" ht="14.25" customHeight="1" x14ac:dyDescent="0.25">
      <c r="A480" s="70">
        <v>479</v>
      </c>
      <c r="B480" s="71">
        <v>19892</v>
      </c>
      <c r="C480" s="72" t="s">
        <v>568</v>
      </c>
      <c r="D480" s="73">
        <v>43793</v>
      </c>
      <c r="E480" s="74" t="s">
        <v>645</v>
      </c>
      <c r="F480" s="73">
        <v>43797</v>
      </c>
      <c r="G480" s="72" t="s">
        <v>616</v>
      </c>
      <c r="H480" s="75">
        <f t="shared" si="58"/>
        <v>4</v>
      </c>
      <c r="I480" s="75">
        <f t="shared" si="59"/>
        <v>4</v>
      </c>
      <c r="J480" s="74" t="s">
        <v>1016</v>
      </c>
      <c r="K480" s="73" t="s">
        <v>569</v>
      </c>
      <c r="L480" s="72" t="s">
        <v>645</v>
      </c>
      <c r="M480" s="70" t="str">
        <f>+VLOOKUP(B480,Hoja1!$A$1:$E$698,5,0)</f>
        <v>Cerrado</v>
      </c>
      <c r="N480" s="70" t="b">
        <f t="shared" si="57"/>
        <v>1</v>
      </c>
      <c r="O480" s="1" t="s">
        <v>1895</v>
      </c>
      <c r="P480" s="1" t="s">
        <v>1896</v>
      </c>
    </row>
    <row r="481" spans="1:16" ht="14.25" customHeight="1" x14ac:dyDescent="0.25">
      <c r="A481" s="70">
        <v>480</v>
      </c>
      <c r="B481" s="71">
        <v>19893</v>
      </c>
      <c r="C481" s="72" t="s">
        <v>6</v>
      </c>
      <c r="D481" s="73">
        <v>43794</v>
      </c>
      <c r="E481" s="74" t="s">
        <v>645</v>
      </c>
      <c r="F481" s="73">
        <v>43794</v>
      </c>
      <c r="G481" s="72" t="s">
        <v>616</v>
      </c>
      <c r="H481" s="75">
        <f t="shared" si="58"/>
        <v>0</v>
      </c>
      <c r="I481" s="75">
        <f t="shared" si="59"/>
        <v>1</v>
      </c>
      <c r="J481" s="74" t="s">
        <v>1017</v>
      </c>
      <c r="K481" s="73" t="s">
        <v>569</v>
      </c>
      <c r="L481" s="72" t="s">
        <v>645</v>
      </c>
      <c r="M481" s="70" t="str">
        <f>+VLOOKUP(B481,Hoja1!$A$1:$E$698,5,0)</f>
        <v>Cerrado</v>
      </c>
      <c r="N481" s="70" t="b">
        <f t="shared" si="57"/>
        <v>1</v>
      </c>
      <c r="O481" s="1" t="s">
        <v>1895</v>
      </c>
      <c r="P481" s="1" t="s">
        <v>1896</v>
      </c>
    </row>
    <row r="482" spans="1:16" ht="14.25" customHeight="1" x14ac:dyDescent="0.25">
      <c r="A482" s="70">
        <v>481</v>
      </c>
      <c r="B482" s="71">
        <v>19894</v>
      </c>
      <c r="C482" s="72" t="s">
        <v>568</v>
      </c>
      <c r="D482" s="73">
        <v>43794</v>
      </c>
      <c r="E482" s="74" t="s">
        <v>645</v>
      </c>
      <c r="F482" s="73">
        <v>43794</v>
      </c>
      <c r="G482" s="72" t="s">
        <v>616</v>
      </c>
      <c r="H482" s="75">
        <f t="shared" si="58"/>
        <v>0</v>
      </c>
      <c r="I482" s="75">
        <f t="shared" si="59"/>
        <v>1</v>
      </c>
      <c r="J482" s="74" t="s">
        <v>1018</v>
      </c>
      <c r="K482" s="73" t="s">
        <v>569</v>
      </c>
      <c r="L482" s="72" t="s">
        <v>645</v>
      </c>
      <c r="M482" s="70" t="str">
        <f>+VLOOKUP(B482,Hoja1!$A$1:$E$698,5,0)</f>
        <v>Cerrado</v>
      </c>
      <c r="N482" s="70" t="b">
        <f t="shared" si="57"/>
        <v>1</v>
      </c>
      <c r="O482" s="1" t="s">
        <v>1895</v>
      </c>
      <c r="P482" s="1" t="s">
        <v>1896</v>
      </c>
    </row>
    <row r="483" spans="1:16" ht="14.25" customHeight="1" x14ac:dyDescent="0.25">
      <c r="A483" s="70">
        <v>482</v>
      </c>
      <c r="B483" s="71">
        <v>19895</v>
      </c>
      <c r="C483" s="72" t="s">
        <v>2</v>
      </c>
      <c r="D483" s="73">
        <v>43794</v>
      </c>
      <c r="E483" s="74" t="s">
        <v>645</v>
      </c>
      <c r="F483" s="73">
        <v>43801</v>
      </c>
      <c r="G483" s="72" t="s">
        <v>616</v>
      </c>
      <c r="H483" s="75">
        <f t="shared" si="58"/>
        <v>7</v>
      </c>
      <c r="I483" s="75">
        <f t="shared" si="59"/>
        <v>6</v>
      </c>
      <c r="J483" s="74" t="s">
        <v>1019</v>
      </c>
      <c r="K483" s="73" t="s">
        <v>569</v>
      </c>
      <c r="L483" s="72" t="s">
        <v>783</v>
      </c>
      <c r="M483" s="70" t="str">
        <f>+VLOOKUP(B483,Hoja1!$A$1:$E$698,5,0)</f>
        <v>Cerrado</v>
      </c>
      <c r="N483" s="70" t="b">
        <f t="shared" si="57"/>
        <v>1</v>
      </c>
      <c r="O483" s="1" t="s">
        <v>1895</v>
      </c>
      <c r="P483" s="1" t="s">
        <v>1896</v>
      </c>
    </row>
    <row r="484" spans="1:16" ht="14.25" customHeight="1" x14ac:dyDescent="0.25">
      <c r="A484" s="70">
        <v>483</v>
      </c>
      <c r="B484" s="71">
        <v>19896</v>
      </c>
      <c r="C484" s="72" t="s">
        <v>568</v>
      </c>
      <c r="D484" s="73">
        <v>43794</v>
      </c>
      <c r="E484" s="74" t="s">
        <v>645</v>
      </c>
      <c r="F484" s="73">
        <v>43794</v>
      </c>
      <c r="G484" s="72" t="s">
        <v>616</v>
      </c>
      <c r="H484" s="75">
        <f t="shared" si="58"/>
        <v>0</v>
      </c>
      <c r="I484" s="75">
        <f t="shared" si="59"/>
        <v>1</v>
      </c>
      <c r="J484" s="74" t="s">
        <v>1020</v>
      </c>
      <c r="K484" s="73" t="s">
        <v>569</v>
      </c>
      <c r="L484" s="72" t="s">
        <v>645</v>
      </c>
      <c r="M484" s="70" t="str">
        <f>+VLOOKUP(B484,Hoja1!$A$1:$E$698,5,0)</f>
        <v>Cerrado</v>
      </c>
      <c r="N484" s="70" t="b">
        <f t="shared" si="57"/>
        <v>1</v>
      </c>
      <c r="O484" s="1" t="s">
        <v>1895</v>
      </c>
      <c r="P484" s="1" t="s">
        <v>1896</v>
      </c>
    </row>
    <row r="485" spans="1:16" ht="14.25" customHeight="1" x14ac:dyDescent="0.25">
      <c r="A485" s="70">
        <v>484</v>
      </c>
      <c r="B485" s="71">
        <v>19897</v>
      </c>
      <c r="C485" s="72" t="s">
        <v>568</v>
      </c>
      <c r="D485" s="73">
        <v>43794</v>
      </c>
      <c r="E485" s="74" t="s">
        <v>645</v>
      </c>
      <c r="F485" s="73">
        <v>43794</v>
      </c>
      <c r="G485" s="72" t="s">
        <v>616</v>
      </c>
      <c r="H485" s="75">
        <f t="shared" si="58"/>
        <v>0</v>
      </c>
      <c r="I485" s="75">
        <f t="shared" si="59"/>
        <v>1</v>
      </c>
      <c r="J485" s="74" t="s">
        <v>1021</v>
      </c>
      <c r="K485" s="73" t="s">
        <v>569</v>
      </c>
      <c r="L485" s="72" t="s">
        <v>645</v>
      </c>
      <c r="M485" s="70" t="str">
        <f>+VLOOKUP(B485,Hoja1!$A$1:$E$698,5,0)</f>
        <v>Cerrado</v>
      </c>
      <c r="N485" s="70" t="b">
        <f t="shared" si="57"/>
        <v>1</v>
      </c>
      <c r="O485" s="1" t="s">
        <v>1895</v>
      </c>
      <c r="P485" s="1" t="s">
        <v>1896</v>
      </c>
    </row>
    <row r="486" spans="1:16" ht="14.25" customHeight="1" x14ac:dyDescent="0.25">
      <c r="A486" s="70">
        <v>485</v>
      </c>
      <c r="B486" s="71">
        <v>19898</v>
      </c>
      <c r="C486" s="72" t="s">
        <v>4</v>
      </c>
      <c r="D486" s="73">
        <v>43794</v>
      </c>
      <c r="E486" s="74" t="s">
        <v>645</v>
      </c>
      <c r="F486" s="73" t="s">
        <v>22</v>
      </c>
      <c r="G486" s="73" t="s">
        <v>22</v>
      </c>
      <c r="H486" s="73" t="s">
        <v>22</v>
      </c>
      <c r="I486" s="73" t="s">
        <v>22</v>
      </c>
      <c r="J486" s="74" t="s">
        <v>1022</v>
      </c>
      <c r="K486" s="73" t="s">
        <v>571</v>
      </c>
      <c r="L486" s="72" t="s">
        <v>22</v>
      </c>
      <c r="M486" s="70" t="str">
        <f>+VLOOKUP(B486,Hoja1!$A$1:$E$698,5,0)</f>
        <v>Abierto</v>
      </c>
      <c r="N486" s="70" t="b">
        <f t="shared" si="57"/>
        <v>1</v>
      </c>
      <c r="O486" s="1" t="s">
        <v>1894</v>
      </c>
      <c r="P486" s="1" t="s">
        <v>22</v>
      </c>
    </row>
    <row r="487" spans="1:16" ht="14.25" customHeight="1" x14ac:dyDescent="0.25">
      <c r="A487" s="70">
        <v>486</v>
      </c>
      <c r="B487" s="71">
        <v>19899</v>
      </c>
      <c r="C487" s="72" t="s">
        <v>568</v>
      </c>
      <c r="D487" s="73">
        <v>43794</v>
      </c>
      <c r="E487" s="74" t="s">
        <v>645</v>
      </c>
      <c r="F487" s="73">
        <v>43795</v>
      </c>
      <c r="G487" s="72" t="s">
        <v>616</v>
      </c>
      <c r="H487" s="75">
        <f t="shared" ref="H487:H494" si="60">+F487-D487</f>
        <v>1</v>
      </c>
      <c r="I487" s="75">
        <f t="shared" ref="I487:I494" si="61">+NETWORKDAYS(D487,F487)</f>
        <v>2</v>
      </c>
      <c r="J487" s="74" t="s">
        <v>1023</v>
      </c>
      <c r="K487" s="73" t="s">
        <v>569</v>
      </c>
      <c r="L487" s="72" t="s">
        <v>645</v>
      </c>
      <c r="M487" s="70" t="str">
        <f>+VLOOKUP(B487,Hoja1!$A$1:$E$698,5,0)</f>
        <v>Cerrado</v>
      </c>
      <c r="N487" s="70" t="b">
        <f t="shared" si="57"/>
        <v>1</v>
      </c>
      <c r="O487" s="1" t="s">
        <v>1895</v>
      </c>
      <c r="P487" s="1" t="s">
        <v>1896</v>
      </c>
    </row>
    <row r="488" spans="1:16" ht="14.25" customHeight="1" x14ac:dyDescent="0.25">
      <c r="A488" s="70">
        <v>487</v>
      </c>
      <c r="B488" s="71">
        <v>19900</v>
      </c>
      <c r="C488" s="72" t="s">
        <v>568</v>
      </c>
      <c r="D488" s="73">
        <v>43794</v>
      </c>
      <c r="E488" s="74" t="s">
        <v>645</v>
      </c>
      <c r="F488" s="73">
        <v>43795</v>
      </c>
      <c r="G488" s="72" t="s">
        <v>616</v>
      </c>
      <c r="H488" s="75">
        <f t="shared" si="60"/>
        <v>1</v>
      </c>
      <c r="I488" s="75">
        <f t="shared" si="61"/>
        <v>2</v>
      </c>
      <c r="J488" s="74" t="s">
        <v>609</v>
      </c>
      <c r="K488" s="73" t="s">
        <v>569</v>
      </c>
      <c r="L488" s="72" t="s">
        <v>645</v>
      </c>
      <c r="M488" s="70" t="str">
        <f>+VLOOKUP(B488,Hoja1!$A$1:$E$698,5,0)</f>
        <v>Cerrado</v>
      </c>
      <c r="N488" s="70" t="b">
        <f t="shared" si="57"/>
        <v>1</v>
      </c>
      <c r="O488" s="1" t="s">
        <v>1895</v>
      </c>
      <c r="P488" s="1" t="s">
        <v>1896</v>
      </c>
    </row>
    <row r="489" spans="1:16" ht="14.25" customHeight="1" x14ac:dyDescent="0.25">
      <c r="A489" s="70">
        <v>488</v>
      </c>
      <c r="B489" s="71">
        <v>19901</v>
      </c>
      <c r="C489" s="72" t="s">
        <v>4</v>
      </c>
      <c r="D489" s="73">
        <v>43794</v>
      </c>
      <c r="E489" s="74" t="s">
        <v>645</v>
      </c>
      <c r="F489" s="73">
        <v>43801</v>
      </c>
      <c r="G489" s="72" t="s">
        <v>616</v>
      </c>
      <c r="H489" s="75">
        <f t="shared" si="60"/>
        <v>7</v>
      </c>
      <c r="I489" s="75">
        <f t="shared" si="61"/>
        <v>6</v>
      </c>
      <c r="J489" s="74" t="s">
        <v>1024</v>
      </c>
      <c r="K489" s="73" t="s">
        <v>569</v>
      </c>
      <c r="L489" s="72" t="s">
        <v>783</v>
      </c>
      <c r="M489" s="70" t="str">
        <f>+VLOOKUP(B489,Hoja1!$A$1:$E$698,5,0)</f>
        <v>Cerrado</v>
      </c>
      <c r="N489" s="70" t="b">
        <f t="shared" si="57"/>
        <v>1</v>
      </c>
      <c r="O489" s="1" t="s">
        <v>1895</v>
      </c>
      <c r="P489" s="1" t="s">
        <v>1896</v>
      </c>
    </row>
    <row r="490" spans="1:16" ht="14.25" customHeight="1" x14ac:dyDescent="0.25">
      <c r="A490" s="70">
        <v>489</v>
      </c>
      <c r="B490" s="71">
        <v>19902</v>
      </c>
      <c r="C490" s="72" t="s">
        <v>6</v>
      </c>
      <c r="D490" s="73">
        <v>43794</v>
      </c>
      <c r="E490" s="74" t="s">
        <v>645</v>
      </c>
      <c r="F490" s="73">
        <v>43808</v>
      </c>
      <c r="G490" s="72" t="s">
        <v>616</v>
      </c>
      <c r="H490" s="75">
        <f t="shared" si="60"/>
        <v>14</v>
      </c>
      <c r="I490" s="75">
        <f t="shared" si="61"/>
        <v>11</v>
      </c>
      <c r="J490" s="74" t="s">
        <v>1025</v>
      </c>
      <c r="K490" s="73" t="s">
        <v>569</v>
      </c>
      <c r="L490" s="72" t="s">
        <v>783</v>
      </c>
      <c r="M490" s="70" t="str">
        <f>+VLOOKUP(B490,Hoja1!$A$1:$E$698,5,0)</f>
        <v>Cerrado</v>
      </c>
      <c r="N490" s="70" t="b">
        <f t="shared" si="57"/>
        <v>1</v>
      </c>
      <c r="O490" s="1" t="s">
        <v>1895</v>
      </c>
      <c r="P490" s="1" t="s">
        <v>1896</v>
      </c>
    </row>
    <row r="491" spans="1:16" ht="14.25" customHeight="1" x14ac:dyDescent="0.25">
      <c r="A491" s="70">
        <v>490</v>
      </c>
      <c r="B491" s="71">
        <v>19903</v>
      </c>
      <c r="C491" s="72" t="s">
        <v>6</v>
      </c>
      <c r="D491" s="73">
        <v>43795</v>
      </c>
      <c r="E491" s="74" t="s">
        <v>645</v>
      </c>
      <c r="F491" s="73">
        <v>43795</v>
      </c>
      <c r="G491" s="72" t="s">
        <v>616</v>
      </c>
      <c r="H491" s="75">
        <f t="shared" si="60"/>
        <v>0</v>
      </c>
      <c r="I491" s="75">
        <f t="shared" si="61"/>
        <v>1</v>
      </c>
      <c r="J491" s="74" t="s">
        <v>28</v>
      </c>
      <c r="K491" s="73" t="s">
        <v>569</v>
      </c>
      <c r="L491" s="72" t="s">
        <v>645</v>
      </c>
      <c r="M491" s="70" t="str">
        <f>+VLOOKUP(B491,Hoja1!$A$1:$E$698,5,0)</f>
        <v>Cerrado</v>
      </c>
      <c r="N491" s="70" t="b">
        <f t="shared" si="57"/>
        <v>1</v>
      </c>
      <c r="O491" s="1" t="s">
        <v>1895</v>
      </c>
      <c r="P491" s="1" t="s">
        <v>1896</v>
      </c>
    </row>
    <row r="492" spans="1:16" ht="14.25" customHeight="1" x14ac:dyDescent="0.25">
      <c r="A492" s="70">
        <v>491</v>
      </c>
      <c r="B492" s="71">
        <v>19904</v>
      </c>
      <c r="C492" s="72" t="s">
        <v>568</v>
      </c>
      <c r="D492" s="73">
        <v>43795</v>
      </c>
      <c r="E492" s="74" t="s">
        <v>645</v>
      </c>
      <c r="F492" s="73">
        <v>43797</v>
      </c>
      <c r="G492" s="72" t="s">
        <v>616</v>
      </c>
      <c r="H492" s="75">
        <f t="shared" si="60"/>
        <v>2</v>
      </c>
      <c r="I492" s="75">
        <f t="shared" si="61"/>
        <v>3</v>
      </c>
      <c r="J492" s="74" t="s">
        <v>1026</v>
      </c>
      <c r="K492" s="73" t="s">
        <v>569</v>
      </c>
      <c r="L492" s="72" t="s">
        <v>645</v>
      </c>
      <c r="M492" s="70" t="str">
        <f>+VLOOKUP(B492,Hoja1!$A$1:$E$698,5,0)</f>
        <v>Cerrado</v>
      </c>
      <c r="N492" s="70" t="b">
        <f t="shared" si="57"/>
        <v>1</v>
      </c>
      <c r="O492" s="1" t="s">
        <v>1895</v>
      </c>
      <c r="P492" s="1" t="s">
        <v>1896</v>
      </c>
    </row>
    <row r="493" spans="1:16" ht="14.25" customHeight="1" x14ac:dyDescent="0.25">
      <c r="A493" s="70">
        <v>492</v>
      </c>
      <c r="B493" s="71">
        <v>19905</v>
      </c>
      <c r="C493" s="72" t="s">
        <v>568</v>
      </c>
      <c r="D493" s="73">
        <v>43795</v>
      </c>
      <c r="E493" s="74" t="s">
        <v>645</v>
      </c>
      <c r="F493" s="73">
        <v>43797</v>
      </c>
      <c r="G493" s="72" t="s">
        <v>616</v>
      </c>
      <c r="H493" s="75">
        <f t="shared" si="60"/>
        <v>2</v>
      </c>
      <c r="I493" s="75">
        <f t="shared" si="61"/>
        <v>3</v>
      </c>
      <c r="J493" s="74" t="s">
        <v>1027</v>
      </c>
      <c r="K493" s="73" t="s">
        <v>569</v>
      </c>
      <c r="L493" s="72" t="s">
        <v>645</v>
      </c>
      <c r="M493" s="70" t="str">
        <f>+VLOOKUP(B493,Hoja1!$A$1:$E$698,5,0)</f>
        <v>Cerrado</v>
      </c>
      <c r="N493" s="70" t="b">
        <f t="shared" si="57"/>
        <v>1</v>
      </c>
      <c r="O493" s="1" t="s">
        <v>1895</v>
      </c>
      <c r="P493" s="1" t="s">
        <v>1896</v>
      </c>
    </row>
    <row r="494" spans="1:16" ht="14.25" customHeight="1" x14ac:dyDescent="0.25">
      <c r="A494" s="70">
        <v>493</v>
      </c>
      <c r="B494" s="71">
        <v>19906</v>
      </c>
      <c r="C494" s="72" t="s">
        <v>4</v>
      </c>
      <c r="D494" s="73">
        <v>43795</v>
      </c>
      <c r="E494" s="74" t="s">
        <v>645</v>
      </c>
      <c r="F494" s="73">
        <v>43795</v>
      </c>
      <c r="G494" s="72" t="s">
        <v>616</v>
      </c>
      <c r="H494" s="75">
        <f t="shared" si="60"/>
        <v>0</v>
      </c>
      <c r="I494" s="75">
        <f t="shared" si="61"/>
        <v>1</v>
      </c>
      <c r="J494" s="74" t="s">
        <v>1028</v>
      </c>
      <c r="K494" s="73" t="s">
        <v>569</v>
      </c>
      <c r="L494" s="72" t="s">
        <v>645</v>
      </c>
      <c r="M494" s="70" t="str">
        <f>+VLOOKUP(B494,Hoja1!$A$1:$E$698,5,0)</f>
        <v>Cerrado</v>
      </c>
      <c r="N494" s="70" t="b">
        <f t="shared" si="57"/>
        <v>1</v>
      </c>
      <c r="O494" s="1" t="s">
        <v>1895</v>
      </c>
      <c r="P494" s="1" t="s">
        <v>1896</v>
      </c>
    </row>
    <row r="495" spans="1:16" ht="14.25" customHeight="1" x14ac:dyDescent="0.25">
      <c r="A495" s="70">
        <v>494</v>
      </c>
      <c r="B495" s="71">
        <v>19907</v>
      </c>
      <c r="C495" s="72" t="s">
        <v>4</v>
      </c>
      <c r="D495" s="73">
        <v>43795</v>
      </c>
      <c r="E495" s="74" t="s">
        <v>645</v>
      </c>
      <c r="F495" s="73" t="s">
        <v>22</v>
      </c>
      <c r="G495" s="73" t="s">
        <v>22</v>
      </c>
      <c r="H495" s="73" t="s">
        <v>22</v>
      </c>
      <c r="I495" s="73" t="s">
        <v>22</v>
      </c>
      <c r="J495" s="74" t="s">
        <v>1029</v>
      </c>
      <c r="K495" s="73" t="s">
        <v>571</v>
      </c>
      <c r="L495" s="72" t="s">
        <v>22</v>
      </c>
      <c r="M495" s="70" t="str">
        <f>+VLOOKUP(B495,Hoja1!$A$1:$E$698,5,0)</f>
        <v>Abierto</v>
      </c>
      <c r="N495" s="70" t="b">
        <f t="shared" si="57"/>
        <v>1</v>
      </c>
      <c r="O495" s="1" t="s">
        <v>1894</v>
      </c>
      <c r="P495" s="1" t="s">
        <v>22</v>
      </c>
    </row>
    <row r="496" spans="1:16" ht="14.25" customHeight="1" x14ac:dyDescent="0.25">
      <c r="A496" s="70">
        <v>495</v>
      </c>
      <c r="B496" s="71">
        <v>19908</v>
      </c>
      <c r="C496" s="72" t="s">
        <v>568</v>
      </c>
      <c r="D496" s="73">
        <v>43795</v>
      </c>
      <c r="E496" s="74" t="s">
        <v>645</v>
      </c>
      <c r="F496" s="73">
        <v>43797</v>
      </c>
      <c r="G496" s="72" t="s">
        <v>616</v>
      </c>
      <c r="H496" s="75">
        <f t="shared" ref="H496:H502" si="62">+F496-D496</f>
        <v>2</v>
      </c>
      <c r="I496" s="75">
        <f t="shared" ref="I496:I502" si="63">+NETWORKDAYS(D496,F496)</f>
        <v>3</v>
      </c>
      <c r="J496" s="74" t="s">
        <v>1030</v>
      </c>
      <c r="K496" s="73" t="s">
        <v>569</v>
      </c>
      <c r="L496" s="72" t="s">
        <v>645</v>
      </c>
      <c r="M496" s="70" t="str">
        <f>+VLOOKUP(B496,Hoja1!$A$1:$E$698,5,0)</f>
        <v>Cerrado</v>
      </c>
      <c r="N496" s="70" t="b">
        <f t="shared" si="57"/>
        <v>1</v>
      </c>
      <c r="O496" s="1" t="s">
        <v>1895</v>
      </c>
      <c r="P496" s="1" t="s">
        <v>1896</v>
      </c>
    </row>
    <row r="497" spans="1:16" ht="14.25" customHeight="1" x14ac:dyDescent="0.25">
      <c r="A497" s="70">
        <v>496</v>
      </c>
      <c r="B497" s="71">
        <v>19909</v>
      </c>
      <c r="C497" s="72" t="s">
        <v>4</v>
      </c>
      <c r="D497" s="73">
        <v>43796</v>
      </c>
      <c r="E497" s="74" t="s">
        <v>645</v>
      </c>
      <c r="F497" s="73">
        <v>43801</v>
      </c>
      <c r="G497" s="72" t="s">
        <v>616</v>
      </c>
      <c r="H497" s="75">
        <f t="shared" si="62"/>
        <v>5</v>
      </c>
      <c r="I497" s="75">
        <f t="shared" si="63"/>
        <v>4</v>
      </c>
      <c r="J497" s="74" t="s">
        <v>1031</v>
      </c>
      <c r="K497" s="73" t="s">
        <v>569</v>
      </c>
      <c r="L497" s="72" t="s">
        <v>783</v>
      </c>
      <c r="M497" s="70" t="str">
        <f>+VLOOKUP(B497,Hoja1!$A$1:$E$698,5,0)</f>
        <v>Cerrado</v>
      </c>
      <c r="N497" s="70" t="b">
        <f t="shared" si="57"/>
        <v>1</v>
      </c>
      <c r="O497" s="1" t="s">
        <v>1895</v>
      </c>
      <c r="P497" s="1" t="s">
        <v>1896</v>
      </c>
    </row>
    <row r="498" spans="1:16" ht="14.25" customHeight="1" x14ac:dyDescent="0.25">
      <c r="A498" s="70">
        <v>497</v>
      </c>
      <c r="B498" s="71">
        <v>19910</v>
      </c>
      <c r="C498" s="72" t="s">
        <v>568</v>
      </c>
      <c r="D498" s="73">
        <v>43796</v>
      </c>
      <c r="E498" s="74" t="s">
        <v>645</v>
      </c>
      <c r="F498" s="73">
        <v>43797</v>
      </c>
      <c r="G498" s="72" t="s">
        <v>616</v>
      </c>
      <c r="H498" s="75">
        <f t="shared" si="62"/>
        <v>1</v>
      </c>
      <c r="I498" s="75">
        <f t="shared" si="63"/>
        <v>2</v>
      </c>
      <c r="J498" s="74" t="s">
        <v>1032</v>
      </c>
      <c r="K498" s="73" t="s">
        <v>569</v>
      </c>
      <c r="L498" s="72" t="s">
        <v>645</v>
      </c>
      <c r="M498" s="70" t="str">
        <f>+VLOOKUP(B498,Hoja1!$A$1:$E$698,5,0)</f>
        <v>Cerrado</v>
      </c>
      <c r="N498" s="70" t="b">
        <f t="shared" si="57"/>
        <v>1</v>
      </c>
      <c r="O498" s="1" t="s">
        <v>1895</v>
      </c>
      <c r="P498" s="1" t="s">
        <v>1896</v>
      </c>
    </row>
    <row r="499" spans="1:16" ht="14.25" customHeight="1" x14ac:dyDescent="0.25">
      <c r="A499" s="70">
        <v>498</v>
      </c>
      <c r="B499" s="71">
        <v>19911</v>
      </c>
      <c r="C499" s="72" t="s">
        <v>4</v>
      </c>
      <c r="D499" s="73">
        <v>43796</v>
      </c>
      <c r="E499" s="74" t="s">
        <v>645</v>
      </c>
      <c r="F499" s="73">
        <v>43801</v>
      </c>
      <c r="G499" s="72" t="s">
        <v>616</v>
      </c>
      <c r="H499" s="75">
        <f t="shared" si="62"/>
        <v>5</v>
      </c>
      <c r="I499" s="75">
        <f t="shared" si="63"/>
        <v>4</v>
      </c>
      <c r="J499" s="74" t="s">
        <v>1033</v>
      </c>
      <c r="K499" s="73" t="s">
        <v>569</v>
      </c>
      <c r="L499" s="72" t="s">
        <v>783</v>
      </c>
      <c r="M499" s="70" t="str">
        <f>+VLOOKUP(B499,Hoja1!$A$1:$E$698,5,0)</f>
        <v>Cerrado</v>
      </c>
      <c r="N499" s="70" t="b">
        <f t="shared" si="57"/>
        <v>1</v>
      </c>
      <c r="O499" s="1" t="s">
        <v>1895</v>
      </c>
      <c r="P499" s="1" t="s">
        <v>1896</v>
      </c>
    </row>
    <row r="500" spans="1:16" ht="14.25" customHeight="1" x14ac:dyDescent="0.25">
      <c r="A500" s="70">
        <v>499</v>
      </c>
      <c r="B500" s="71">
        <v>19912</v>
      </c>
      <c r="C500" s="72" t="s">
        <v>568</v>
      </c>
      <c r="D500" s="73">
        <v>43796</v>
      </c>
      <c r="E500" s="74" t="s">
        <v>645</v>
      </c>
      <c r="F500" s="73">
        <v>43797</v>
      </c>
      <c r="G500" s="72" t="s">
        <v>616</v>
      </c>
      <c r="H500" s="75">
        <f t="shared" si="62"/>
        <v>1</v>
      </c>
      <c r="I500" s="75">
        <f t="shared" si="63"/>
        <v>2</v>
      </c>
      <c r="J500" s="74" t="s">
        <v>1034</v>
      </c>
      <c r="K500" s="73" t="s">
        <v>569</v>
      </c>
      <c r="L500" s="72" t="s">
        <v>645</v>
      </c>
      <c r="M500" s="70" t="str">
        <f>+VLOOKUP(B500,Hoja1!$A$1:$E$698,5,0)</f>
        <v>Cerrado</v>
      </c>
      <c r="N500" s="70" t="b">
        <f t="shared" si="57"/>
        <v>1</v>
      </c>
      <c r="O500" s="1" t="s">
        <v>1895</v>
      </c>
      <c r="P500" s="1" t="s">
        <v>1896</v>
      </c>
    </row>
    <row r="501" spans="1:16" ht="14.25" customHeight="1" x14ac:dyDescent="0.25">
      <c r="A501" s="70">
        <v>500</v>
      </c>
      <c r="B501" s="71">
        <v>19913</v>
      </c>
      <c r="C501" s="72" t="s">
        <v>4</v>
      </c>
      <c r="D501" s="73">
        <v>43796</v>
      </c>
      <c r="E501" s="74" t="s">
        <v>645</v>
      </c>
      <c r="F501" s="73">
        <v>43801</v>
      </c>
      <c r="G501" s="72" t="s">
        <v>616</v>
      </c>
      <c r="H501" s="75">
        <f t="shared" si="62"/>
        <v>5</v>
      </c>
      <c r="I501" s="75">
        <f t="shared" si="63"/>
        <v>4</v>
      </c>
      <c r="J501" s="74" t="s">
        <v>1035</v>
      </c>
      <c r="K501" s="73" t="s">
        <v>569</v>
      </c>
      <c r="L501" s="72" t="s">
        <v>783</v>
      </c>
      <c r="M501" s="70" t="str">
        <f>+VLOOKUP(B501,Hoja1!$A$1:$E$698,5,0)</f>
        <v>Cerrado</v>
      </c>
      <c r="N501" s="70" t="b">
        <f t="shared" si="57"/>
        <v>1</v>
      </c>
      <c r="O501" s="1" t="s">
        <v>1895</v>
      </c>
      <c r="P501" s="1" t="s">
        <v>1896</v>
      </c>
    </row>
    <row r="502" spans="1:16" ht="14.25" customHeight="1" x14ac:dyDescent="0.25">
      <c r="A502" s="70">
        <v>501</v>
      </c>
      <c r="B502" s="71">
        <v>19914</v>
      </c>
      <c r="C502" s="72" t="s">
        <v>4</v>
      </c>
      <c r="D502" s="73">
        <v>43796</v>
      </c>
      <c r="E502" s="74" t="s">
        <v>645</v>
      </c>
      <c r="F502" s="73">
        <v>43801</v>
      </c>
      <c r="G502" s="72" t="s">
        <v>616</v>
      </c>
      <c r="H502" s="75">
        <f t="shared" si="62"/>
        <v>5</v>
      </c>
      <c r="I502" s="75">
        <f t="shared" si="63"/>
        <v>4</v>
      </c>
      <c r="J502" s="74" t="s">
        <v>1036</v>
      </c>
      <c r="K502" s="73" t="s">
        <v>569</v>
      </c>
      <c r="L502" s="72" t="s">
        <v>783</v>
      </c>
      <c r="M502" s="70" t="str">
        <f>+VLOOKUP(B502,Hoja1!$A$1:$E$698,5,0)</f>
        <v>Cerrado</v>
      </c>
      <c r="N502" s="70" t="b">
        <f t="shared" si="57"/>
        <v>1</v>
      </c>
      <c r="O502" s="1" t="s">
        <v>1895</v>
      </c>
      <c r="P502" s="1" t="s">
        <v>1896</v>
      </c>
    </row>
    <row r="503" spans="1:16" ht="14.25" customHeight="1" x14ac:dyDescent="0.25">
      <c r="A503" s="70">
        <v>502</v>
      </c>
      <c r="B503" s="71">
        <v>19915</v>
      </c>
      <c r="C503" s="72" t="s">
        <v>2</v>
      </c>
      <c r="D503" s="73">
        <v>43796</v>
      </c>
      <c r="E503" s="74" t="s">
        <v>645</v>
      </c>
      <c r="F503" s="73">
        <v>43865</v>
      </c>
      <c r="G503" s="73" t="s">
        <v>1892</v>
      </c>
      <c r="H503" s="73" t="s">
        <v>1893</v>
      </c>
      <c r="I503" s="73" t="s">
        <v>1893</v>
      </c>
      <c r="J503" s="74" t="s">
        <v>1037</v>
      </c>
      <c r="K503" s="73" t="s">
        <v>569</v>
      </c>
      <c r="L503" s="73" t="s">
        <v>1892</v>
      </c>
      <c r="M503" s="70" t="str">
        <f>+VLOOKUP(B503,Hoja1!$A$1:$E$698,5,0)</f>
        <v>Cerrado</v>
      </c>
      <c r="N503" s="70" t="b">
        <f t="shared" si="57"/>
        <v>1</v>
      </c>
      <c r="O503" s="1" t="s">
        <v>1895</v>
      </c>
      <c r="P503" s="1" t="s">
        <v>1896</v>
      </c>
    </row>
    <row r="504" spans="1:16" ht="14.25" customHeight="1" x14ac:dyDescent="0.25">
      <c r="A504" s="70">
        <v>503</v>
      </c>
      <c r="B504" s="71">
        <v>19916</v>
      </c>
      <c r="C504" s="72" t="s">
        <v>568</v>
      </c>
      <c r="D504" s="73">
        <v>43797</v>
      </c>
      <c r="E504" s="74" t="s">
        <v>645</v>
      </c>
      <c r="F504" s="73">
        <v>43797</v>
      </c>
      <c r="G504" s="72" t="s">
        <v>616</v>
      </c>
      <c r="H504" s="75">
        <f>+F504-D504</f>
        <v>0</v>
      </c>
      <c r="I504" s="75">
        <f>+NETWORKDAYS(D504,F504)</f>
        <v>1</v>
      </c>
      <c r="J504" s="74" t="s">
        <v>1038</v>
      </c>
      <c r="K504" s="73" t="s">
        <v>569</v>
      </c>
      <c r="L504" s="72" t="s">
        <v>645</v>
      </c>
      <c r="M504" s="70" t="str">
        <f>+VLOOKUP(B504,Hoja1!$A$1:$E$698,5,0)</f>
        <v>Cerrado</v>
      </c>
      <c r="N504" s="70" t="b">
        <f t="shared" si="57"/>
        <v>1</v>
      </c>
      <c r="O504" s="1" t="s">
        <v>1895</v>
      </c>
      <c r="P504" s="1" t="s">
        <v>1896</v>
      </c>
    </row>
    <row r="505" spans="1:16" ht="14.25" customHeight="1" x14ac:dyDescent="0.25">
      <c r="A505" s="70">
        <v>504</v>
      </c>
      <c r="B505" s="71">
        <v>19917</v>
      </c>
      <c r="C505" s="72" t="s">
        <v>568</v>
      </c>
      <c r="D505" s="73">
        <v>43797</v>
      </c>
      <c r="E505" s="74" t="s">
        <v>645</v>
      </c>
      <c r="F505" s="73">
        <v>43797</v>
      </c>
      <c r="G505" s="72" t="s">
        <v>616</v>
      </c>
      <c r="H505" s="75">
        <f>+F505-D505</f>
        <v>0</v>
      </c>
      <c r="I505" s="75">
        <f>+NETWORKDAYS(D505,F505)</f>
        <v>1</v>
      </c>
      <c r="J505" s="74" t="s">
        <v>1039</v>
      </c>
      <c r="K505" s="73" t="s">
        <v>569</v>
      </c>
      <c r="L505" s="72" t="s">
        <v>645</v>
      </c>
      <c r="M505" s="70" t="str">
        <f>+VLOOKUP(B505,Hoja1!$A$1:$E$698,5,0)</f>
        <v>Cerrado</v>
      </c>
      <c r="N505" s="70" t="b">
        <f t="shared" si="57"/>
        <v>1</v>
      </c>
      <c r="O505" s="1" t="s">
        <v>1895</v>
      </c>
      <c r="P505" s="1" t="s">
        <v>1896</v>
      </c>
    </row>
    <row r="506" spans="1:16" ht="14.25" customHeight="1" x14ac:dyDescent="0.25">
      <c r="A506" s="70">
        <v>505</v>
      </c>
      <c r="B506" s="71">
        <v>19918</v>
      </c>
      <c r="C506" s="72" t="s">
        <v>568</v>
      </c>
      <c r="D506" s="73">
        <v>43797</v>
      </c>
      <c r="E506" s="74" t="s">
        <v>645</v>
      </c>
      <c r="F506" s="73">
        <v>43797</v>
      </c>
      <c r="G506" s="72" t="s">
        <v>616</v>
      </c>
      <c r="H506" s="75">
        <f>+F506-D506</f>
        <v>0</v>
      </c>
      <c r="I506" s="75">
        <f>+NETWORKDAYS(D506,F506)</f>
        <v>1</v>
      </c>
      <c r="J506" s="74" t="s">
        <v>1040</v>
      </c>
      <c r="K506" s="73" t="s">
        <v>569</v>
      </c>
      <c r="L506" s="72" t="s">
        <v>645</v>
      </c>
      <c r="M506" s="70" t="str">
        <f>+VLOOKUP(B506,Hoja1!$A$1:$E$698,5,0)</f>
        <v>Cerrado</v>
      </c>
      <c r="N506" s="70" t="b">
        <f t="shared" si="57"/>
        <v>1</v>
      </c>
      <c r="O506" s="1" t="s">
        <v>1895</v>
      </c>
      <c r="P506" s="1" t="s">
        <v>1896</v>
      </c>
    </row>
    <row r="507" spans="1:16" ht="14.25" customHeight="1" x14ac:dyDescent="0.25">
      <c r="A507" s="70">
        <v>506</v>
      </c>
      <c r="B507" s="71">
        <v>19919</v>
      </c>
      <c r="C507" s="72" t="s">
        <v>568</v>
      </c>
      <c r="D507" s="73">
        <v>43797</v>
      </c>
      <c r="E507" s="74" t="s">
        <v>645</v>
      </c>
      <c r="F507" s="73">
        <v>43797</v>
      </c>
      <c r="G507" s="72" t="s">
        <v>616</v>
      </c>
      <c r="H507" s="75">
        <f>+F507-D507</f>
        <v>0</v>
      </c>
      <c r="I507" s="75">
        <f>+NETWORKDAYS(D507,F507)</f>
        <v>1</v>
      </c>
      <c r="J507" s="74" t="s">
        <v>1041</v>
      </c>
      <c r="K507" s="73" t="s">
        <v>569</v>
      </c>
      <c r="L507" s="72" t="s">
        <v>645</v>
      </c>
      <c r="M507" s="70" t="str">
        <f>+VLOOKUP(B507,Hoja1!$A$1:$E$698,5,0)</f>
        <v>Cerrado</v>
      </c>
      <c r="N507" s="70" t="b">
        <f t="shared" si="57"/>
        <v>1</v>
      </c>
      <c r="O507" s="1" t="s">
        <v>1895</v>
      </c>
      <c r="P507" s="1" t="s">
        <v>1896</v>
      </c>
    </row>
    <row r="508" spans="1:16" ht="14.25" customHeight="1" x14ac:dyDescent="0.25">
      <c r="A508" s="70">
        <v>507</v>
      </c>
      <c r="B508" s="71">
        <v>19920</v>
      </c>
      <c r="C508" s="72" t="s">
        <v>4</v>
      </c>
      <c r="D508" s="73">
        <v>43797</v>
      </c>
      <c r="E508" s="74" t="s">
        <v>645</v>
      </c>
      <c r="F508" s="73">
        <v>43880</v>
      </c>
      <c r="G508" s="73" t="s">
        <v>1892</v>
      </c>
      <c r="H508" s="73" t="s">
        <v>1893</v>
      </c>
      <c r="I508" s="73" t="s">
        <v>1893</v>
      </c>
      <c r="J508" s="74" t="s">
        <v>1042</v>
      </c>
      <c r="K508" s="73" t="s">
        <v>569</v>
      </c>
      <c r="L508" s="73" t="s">
        <v>1892</v>
      </c>
      <c r="M508" s="70" t="str">
        <f>+VLOOKUP(B508,Hoja1!$A$1:$E$698,5,0)</f>
        <v>Cerrado</v>
      </c>
      <c r="N508" s="70" t="b">
        <f t="shared" si="57"/>
        <v>1</v>
      </c>
      <c r="O508" s="1" t="s">
        <v>1895</v>
      </c>
      <c r="P508" s="1" t="s">
        <v>1896</v>
      </c>
    </row>
    <row r="509" spans="1:16" ht="14.25" customHeight="1" x14ac:dyDescent="0.25">
      <c r="A509" s="70">
        <v>508</v>
      </c>
      <c r="B509" s="71">
        <v>19921</v>
      </c>
      <c r="C509" s="72" t="s">
        <v>568</v>
      </c>
      <c r="D509" s="73">
        <v>43797</v>
      </c>
      <c r="E509" s="74" t="s">
        <v>645</v>
      </c>
      <c r="F509" s="73">
        <v>43797</v>
      </c>
      <c r="G509" s="72" t="s">
        <v>616</v>
      </c>
      <c r="H509" s="75">
        <f>+F509-D509</f>
        <v>0</v>
      </c>
      <c r="I509" s="75">
        <f>+NETWORKDAYS(D509,F509)</f>
        <v>1</v>
      </c>
      <c r="J509" s="74" t="s">
        <v>610</v>
      </c>
      <c r="K509" s="73" t="s">
        <v>569</v>
      </c>
      <c r="L509" s="72" t="s">
        <v>645</v>
      </c>
      <c r="M509" s="70" t="str">
        <f>+VLOOKUP(B509,Hoja1!$A$1:$E$698,5,0)</f>
        <v>Cerrado</v>
      </c>
      <c r="N509" s="70" t="b">
        <f t="shared" si="57"/>
        <v>1</v>
      </c>
      <c r="O509" s="1" t="s">
        <v>1895</v>
      </c>
      <c r="P509" s="1" t="s">
        <v>1896</v>
      </c>
    </row>
    <row r="510" spans="1:16" ht="14.25" customHeight="1" x14ac:dyDescent="0.25">
      <c r="A510" s="70">
        <v>509</v>
      </c>
      <c r="B510" s="71">
        <v>19922</v>
      </c>
      <c r="C510" s="72" t="s">
        <v>4</v>
      </c>
      <c r="D510" s="73">
        <v>43797</v>
      </c>
      <c r="E510" s="74" t="s">
        <v>645</v>
      </c>
      <c r="F510" s="73">
        <v>43801</v>
      </c>
      <c r="G510" s="72" t="s">
        <v>616</v>
      </c>
      <c r="H510" s="75">
        <f>+F510-D510</f>
        <v>4</v>
      </c>
      <c r="I510" s="75">
        <f>+NETWORKDAYS(D510,F510)</f>
        <v>3</v>
      </c>
      <c r="J510" s="74" t="s">
        <v>1043</v>
      </c>
      <c r="K510" s="73" t="s">
        <v>569</v>
      </c>
      <c r="L510" s="72" t="s">
        <v>783</v>
      </c>
      <c r="M510" s="70" t="str">
        <f>+VLOOKUP(B510,Hoja1!$A$1:$E$698,5,0)</f>
        <v>Cerrado</v>
      </c>
      <c r="N510" s="70" t="b">
        <f t="shared" si="57"/>
        <v>1</v>
      </c>
      <c r="O510" s="1" t="s">
        <v>1895</v>
      </c>
      <c r="P510" s="1" t="s">
        <v>1896</v>
      </c>
    </row>
    <row r="511" spans="1:16" ht="14.25" customHeight="1" x14ac:dyDescent="0.25">
      <c r="A511" s="70">
        <v>510</v>
      </c>
      <c r="B511" s="71">
        <v>19923</v>
      </c>
      <c r="C511" s="72" t="s">
        <v>4</v>
      </c>
      <c r="D511" s="73">
        <v>43797</v>
      </c>
      <c r="E511" s="74" t="s">
        <v>645</v>
      </c>
      <c r="F511" s="73">
        <v>43801</v>
      </c>
      <c r="G511" s="72" t="s">
        <v>616</v>
      </c>
      <c r="H511" s="75">
        <f>+F511-D511</f>
        <v>4</v>
      </c>
      <c r="I511" s="75">
        <f>+NETWORKDAYS(D511,F511)</f>
        <v>3</v>
      </c>
      <c r="J511" s="74" t="s">
        <v>1044</v>
      </c>
      <c r="K511" s="73" t="s">
        <v>569</v>
      </c>
      <c r="L511" s="72" t="s">
        <v>783</v>
      </c>
      <c r="M511" s="70" t="str">
        <f>+VLOOKUP(B511,Hoja1!$A$1:$E$698,5,0)</f>
        <v>Cerrado</v>
      </c>
      <c r="N511" s="70" t="b">
        <f t="shared" si="57"/>
        <v>1</v>
      </c>
      <c r="O511" s="1" t="s">
        <v>1895</v>
      </c>
      <c r="P511" s="1" t="s">
        <v>1896</v>
      </c>
    </row>
    <row r="512" spans="1:16" ht="14.25" customHeight="1" x14ac:dyDescent="0.25">
      <c r="A512" s="70">
        <v>511</v>
      </c>
      <c r="B512" s="71">
        <v>19924</v>
      </c>
      <c r="C512" s="72" t="s">
        <v>4</v>
      </c>
      <c r="D512" s="73">
        <v>43797</v>
      </c>
      <c r="E512" s="74" t="s">
        <v>645</v>
      </c>
      <c r="F512" s="73">
        <v>43801</v>
      </c>
      <c r="G512" s="72" t="s">
        <v>616</v>
      </c>
      <c r="H512" s="75">
        <f>+F512-D512</f>
        <v>4</v>
      </c>
      <c r="I512" s="75">
        <f>+NETWORKDAYS(D512,F512)</f>
        <v>3</v>
      </c>
      <c r="J512" s="74" t="s">
        <v>1045</v>
      </c>
      <c r="K512" s="73" t="s">
        <v>569</v>
      </c>
      <c r="L512" s="72" t="s">
        <v>783</v>
      </c>
      <c r="M512" s="70" t="str">
        <f>+VLOOKUP(B512,Hoja1!$A$1:$E$698,5,0)</f>
        <v>Cerrado</v>
      </c>
      <c r="N512" s="70" t="b">
        <f t="shared" si="57"/>
        <v>1</v>
      </c>
      <c r="O512" s="1" t="s">
        <v>1895</v>
      </c>
      <c r="P512" s="1" t="s">
        <v>1896</v>
      </c>
    </row>
    <row r="513" spans="1:16" ht="14.25" customHeight="1" x14ac:dyDescent="0.25">
      <c r="A513" s="70">
        <v>512</v>
      </c>
      <c r="B513" s="71">
        <v>19925</v>
      </c>
      <c r="C513" s="72" t="s">
        <v>4</v>
      </c>
      <c r="D513" s="73">
        <v>43797</v>
      </c>
      <c r="E513" s="74" t="s">
        <v>645</v>
      </c>
      <c r="F513" s="73" t="s">
        <v>22</v>
      </c>
      <c r="G513" s="73" t="s">
        <v>22</v>
      </c>
      <c r="H513" s="73" t="s">
        <v>22</v>
      </c>
      <c r="I513" s="73" t="s">
        <v>22</v>
      </c>
      <c r="J513" s="74" t="s">
        <v>1045</v>
      </c>
      <c r="K513" s="73" t="s">
        <v>571</v>
      </c>
      <c r="L513" s="72" t="s">
        <v>22</v>
      </c>
      <c r="M513" s="70" t="str">
        <f>+VLOOKUP(B513,Hoja1!$A$1:$E$698,5,0)</f>
        <v>Abierto</v>
      </c>
      <c r="N513" s="70" t="b">
        <f t="shared" si="57"/>
        <v>1</v>
      </c>
      <c r="O513" s="1" t="s">
        <v>1894</v>
      </c>
      <c r="P513" s="1" t="s">
        <v>22</v>
      </c>
    </row>
    <row r="514" spans="1:16" ht="14.25" customHeight="1" x14ac:dyDescent="0.25">
      <c r="A514" s="70">
        <v>513</v>
      </c>
      <c r="B514" s="71">
        <v>19926</v>
      </c>
      <c r="C514" s="72" t="s">
        <v>568</v>
      </c>
      <c r="D514" s="73">
        <v>43797</v>
      </c>
      <c r="E514" s="74" t="s">
        <v>645</v>
      </c>
      <c r="F514" s="73">
        <v>43798</v>
      </c>
      <c r="G514" s="72" t="s">
        <v>616</v>
      </c>
      <c r="H514" s="75">
        <f>+F514-D514</f>
        <v>1</v>
      </c>
      <c r="I514" s="75">
        <f>+NETWORKDAYS(D514,F514)</f>
        <v>2</v>
      </c>
      <c r="J514" s="74" t="s">
        <v>992</v>
      </c>
      <c r="K514" s="73" t="s">
        <v>569</v>
      </c>
      <c r="L514" s="72" t="s">
        <v>645</v>
      </c>
      <c r="M514" s="70" t="str">
        <f>+VLOOKUP(B514,Hoja1!$A$1:$E$698,5,0)</f>
        <v>Cerrado</v>
      </c>
      <c r="N514" s="70" t="b">
        <f t="shared" ref="N514:N577" si="64">+M514=K514</f>
        <v>1</v>
      </c>
      <c r="O514" s="1" t="s">
        <v>1895</v>
      </c>
      <c r="P514" s="1" t="s">
        <v>1896</v>
      </c>
    </row>
    <row r="515" spans="1:16" ht="14.25" customHeight="1" x14ac:dyDescent="0.25">
      <c r="A515" s="70">
        <v>514</v>
      </c>
      <c r="B515" s="71">
        <v>19927</v>
      </c>
      <c r="C515" s="72" t="s">
        <v>4</v>
      </c>
      <c r="D515" s="73">
        <v>43798</v>
      </c>
      <c r="E515" s="74" t="s">
        <v>645</v>
      </c>
      <c r="F515" s="73" t="s">
        <v>22</v>
      </c>
      <c r="G515" s="73" t="s">
        <v>22</v>
      </c>
      <c r="H515" s="73" t="s">
        <v>22</v>
      </c>
      <c r="I515" s="73" t="s">
        <v>22</v>
      </c>
      <c r="J515" s="74" t="s">
        <v>573</v>
      </c>
      <c r="K515" s="73" t="s">
        <v>571</v>
      </c>
      <c r="L515" s="72" t="s">
        <v>22</v>
      </c>
      <c r="M515" s="70" t="str">
        <f>+VLOOKUP(B515,Hoja1!$A$1:$E$698,5,0)</f>
        <v>Abierto</v>
      </c>
      <c r="N515" s="70" t="b">
        <f t="shared" si="64"/>
        <v>1</v>
      </c>
      <c r="O515" s="1" t="s">
        <v>1894</v>
      </c>
      <c r="P515" s="1" t="s">
        <v>22</v>
      </c>
    </row>
    <row r="516" spans="1:16" ht="14.25" customHeight="1" x14ac:dyDescent="0.25">
      <c r="A516" s="70">
        <v>515</v>
      </c>
      <c r="B516" s="71">
        <v>19928</v>
      </c>
      <c r="C516" s="72" t="s">
        <v>2</v>
      </c>
      <c r="D516" s="73">
        <v>43798</v>
      </c>
      <c r="E516" s="74" t="s">
        <v>645</v>
      </c>
      <c r="F516" s="73">
        <v>43801</v>
      </c>
      <c r="G516" s="72" t="s">
        <v>616</v>
      </c>
      <c r="H516" s="75">
        <f t="shared" ref="H516:H521" si="65">+F516-D516</f>
        <v>3</v>
      </c>
      <c r="I516" s="75">
        <f t="shared" ref="I516:I521" si="66">+NETWORKDAYS(D516,F516)</f>
        <v>2</v>
      </c>
      <c r="J516" s="74" t="s">
        <v>722</v>
      </c>
      <c r="K516" s="73" t="s">
        <v>569</v>
      </c>
      <c r="L516" s="72" t="s">
        <v>783</v>
      </c>
      <c r="M516" s="70" t="str">
        <f>+VLOOKUP(B516,Hoja1!$A$1:$E$698,5,0)</f>
        <v>Cerrado</v>
      </c>
      <c r="N516" s="70" t="b">
        <f t="shared" si="64"/>
        <v>1</v>
      </c>
      <c r="O516" s="1" t="s">
        <v>1895</v>
      </c>
      <c r="P516" s="1" t="s">
        <v>1896</v>
      </c>
    </row>
    <row r="517" spans="1:16" ht="14.25" customHeight="1" x14ac:dyDescent="0.25">
      <c r="A517" s="70">
        <v>516</v>
      </c>
      <c r="B517" s="71">
        <v>19929</v>
      </c>
      <c r="C517" s="72" t="s">
        <v>2</v>
      </c>
      <c r="D517" s="73">
        <v>43798</v>
      </c>
      <c r="E517" s="74" t="s">
        <v>645</v>
      </c>
      <c r="F517" s="73">
        <v>43804</v>
      </c>
      <c r="G517" s="72" t="s">
        <v>616</v>
      </c>
      <c r="H517" s="75">
        <f t="shared" si="65"/>
        <v>6</v>
      </c>
      <c r="I517" s="75">
        <f t="shared" si="66"/>
        <v>5</v>
      </c>
      <c r="J517" s="74" t="s">
        <v>1046</v>
      </c>
      <c r="K517" s="73" t="s">
        <v>569</v>
      </c>
      <c r="L517" s="72" t="s">
        <v>783</v>
      </c>
      <c r="M517" s="70" t="str">
        <f>+VLOOKUP(B517,Hoja1!$A$1:$E$698,5,0)</f>
        <v>Cerrado</v>
      </c>
      <c r="N517" s="70" t="b">
        <f t="shared" si="64"/>
        <v>1</v>
      </c>
      <c r="O517" s="1" t="s">
        <v>1895</v>
      </c>
      <c r="P517" s="1" t="s">
        <v>1896</v>
      </c>
    </row>
    <row r="518" spans="1:16" ht="14.25" customHeight="1" x14ac:dyDescent="0.25">
      <c r="A518" s="70">
        <v>517</v>
      </c>
      <c r="B518" s="71">
        <v>19930</v>
      </c>
      <c r="C518" s="72" t="s">
        <v>568</v>
      </c>
      <c r="D518" s="73">
        <v>43798</v>
      </c>
      <c r="E518" s="74" t="s">
        <v>645</v>
      </c>
      <c r="F518" s="73">
        <v>43798</v>
      </c>
      <c r="G518" s="72" t="s">
        <v>616</v>
      </c>
      <c r="H518" s="75">
        <f t="shared" si="65"/>
        <v>0</v>
      </c>
      <c r="I518" s="75">
        <f t="shared" si="66"/>
        <v>1</v>
      </c>
      <c r="J518" s="74" t="s">
        <v>1047</v>
      </c>
      <c r="K518" s="73" t="s">
        <v>569</v>
      </c>
      <c r="L518" s="72" t="s">
        <v>645</v>
      </c>
      <c r="M518" s="70" t="str">
        <f>+VLOOKUP(B518,Hoja1!$A$1:$E$698,5,0)</f>
        <v>Cerrado</v>
      </c>
      <c r="N518" s="70" t="b">
        <f t="shared" si="64"/>
        <v>1</v>
      </c>
      <c r="O518" s="1" t="s">
        <v>1895</v>
      </c>
      <c r="P518" s="1" t="s">
        <v>1896</v>
      </c>
    </row>
    <row r="519" spans="1:16" ht="14.25" customHeight="1" x14ac:dyDescent="0.25">
      <c r="A519" s="70">
        <v>518</v>
      </c>
      <c r="B519" s="71">
        <v>19931</v>
      </c>
      <c r="C519" s="72" t="s">
        <v>4</v>
      </c>
      <c r="D519" s="73">
        <v>43798</v>
      </c>
      <c r="E519" s="74" t="s">
        <v>645</v>
      </c>
      <c r="F519" s="73">
        <v>43804</v>
      </c>
      <c r="G519" s="72" t="s">
        <v>616</v>
      </c>
      <c r="H519" s="75">
        <f t="shared" si="65"/>
        <v>6</v>
      </c>
      <c r="I519" s="75">
        <f t="shared" si="66"/>
        <v>5</v>
      </c>
      <c r="J519" s="74" t="s">
        <v>1048</v>
      </c>
      <c r="K519" s="73" t="s">
        <v>569</v>
      </c>
      <c r="L519" s="72" t="s">
        <v>783</v>
      </c>
      <c r="M519" s="70" t="str">
        <f>+VLOOKUP(B519,Hoja1!$A$1:$E$698,5,0)</f>
        <v>Cerrado</v>
      </c>
      <c r="N519" s="70" t="b">
        <f t="shared" si="64"/>
        <v>1</v>
      </c>
      <c r="O519" s="1" t="s">
        <v>1895</v>
      </c>
      <c r="P519" s="1" t="s">
        <v>1896</v>
      </c>
    </row>
    <row r="520" spans="1:16" ht="14.25" customHeight="1" x14ac:dyDescent="0.25">
      <c r="A520" s="70">
        <v>519</v>
      </c>
      <c r="B520" s="71">
        <v>19932</v>
      </c>
      <c r="C520" s="72" t="s">
        <v>4</v>
      </c>
      <c r="D520" s="73">
        <v>43798</v>
      </c>
      <c r="E520" s="74" t="s">
        <v>645</v>
      </c>
      <c r="F520" s="73">
        <v>43804</v>
      </c>
      <c r="G520" s="72" t="s">
        <v>616</v>
      </c>
      <c r="H520" s="75">
        <f t="shared" si="65"/>
        <v>6</v>
      </c>
      <c r="I520" s="75">
        <f t="shared" si="66"/>
        <v>5</v>
      </c>
      <c r="J520" s="74" t="s">
        <v>1049</v>
      </c>
      <c r="K520" s="73" t="s">
        <v>569</v>
      </c>
      <c r="L520" s="72" t="s">
        <v>783</v>
      </c>
      <c r="M520" s="70" t="str">
        <f>+VLOOKUP(B520,Hoja1!$A$1:$E$698,5,0)</f>
        <v>Cerrado</v>
      </c>
      <c r="N520" s="70" t="b">
        <f t="shared" si="64"/>
        <v>1</v>
      </c>
      <c r="O520" s="1" t="s">
        <v>1895</v>
      </c>
      <c r="P520" s="1" t="s">
        <v>1896</v>
      </c>
    </row>
    <row r="521" spans="1:16" ht="14.25" customHeight="1" x14ac:dyDescent="0.25">
      <c r="A521" s="70">
        <v>520</v>
      </c>
      <c r="B521" s="71">
        <v>19933</v>
      </c>
      <c r="C521" s="72" t="s">
        <v>568</v>
      </c>
      <c r="D521" s="73">
        <v>43798</v>
      </c>
      <c r="E521" s="74" t="s">
        <v>645</v>
      </c>
      <c r="F521" s="73">
        <v>43798</v>
      </c>
      <c r="G521" s="72" t="s">
        <v>616</v>
      </c>
      <c r="H521" s="75">
        <f t="shared" si="65"/>
        <v>0</v>
      </c>
      <c r="I521" s="75">
        <f t="shared" si="66"/>
        <v>1</v>
      </c>
      <c r="J521" s="74" t="s">
        <v>1050</v>
      </c>
      <c r="K521" s="73" t="s">
        <v>569</v>
      </c>
      <c r="L521" s="72" t="s">
        <v>645</v>
      </c>
      <c r="M521" s="70" t="str">
        <f>+VLOOKUP(B521,Hoja1!$A$1:$E$698,5,0)</f>
        <v>Cerrado</v>
      </c>
      <c r="N521" s="70" t="b">
        <f t="shared" si="64"/>
        <v>1</v>
      </c>
      <c r="O521" s="1" t="s">
        <v>1895</v>
      </c>
      <c r="P521" s="1" t="s">
        <v>1896</v>
      </c>
    </row>
    <row r="522" spans="1:16" ht="14.25" customHeight="1" x14ac:dyDescent="0.25">
      <c r="A522" s="70">
        <v>521</v>
      </c>
      <c r="B522" s="71">
        <v>19934</v>
      </c>
      <c r="C522" s="72" t="s">
        <v>4</v>
      </c>
      <c r="D522" s="73">
        <v>43798</v>
      </c>
      <c r="E522" s="74" t="s">
        <v>645</v>
      </c>
      <c r="F522" s="73" t="s">
        <v>22</v>
      </c>
      <c r="G522" s="73" t="s">
        <v>22</v>
      </c>
      <c r="H522" s="73" t="s">
        <v>22</v>
      </c>
      <c r="I522" s="73" t="s">
        <v>22</v>
      </c>
      <c r="J522" s="74" t="s">
        <v>1051</v>
      </c>
      <c r="K522" s="73" t="s">
        <v>571</v>
      </c>
      <c r="L522" s="72" t="s">
        <v>22</v>
      </c>
      <c r="M522" s="70" t="str">
        <f>+VLOOKUP(B522,Hoja1!$A$1:$E$698,5,0)</f>
        <v>Abierto</v>
      </c>
      <c r="N522" s="70" t="b">
        <f t="shared" si="64"/>
        <v>1</v>
      </c>
      <c r="O522" s="1" t="s">
        <v>1894</v>
      </c>
      <c r="P522" s="1" t="s">
        <v>22</v>
      </c>
    </row>
    <row r="523" spans="1:16" ht="14.25" customHeight="1" x14ac:dyDescent="0.25">
      <c r="A523" s="70">
        <v>522</v>
      </c>
      <c r="B523" s="71">
        <v>19935</v>
      </c>
      <c r="C523" s="72" t="s">
        <v>568</v>
      </c>
      <c r="D523" s="73">
        <v>43798</v>
      </c>
      <c r="E523" s="74" t="s">
        <v>645</v>
      </c>
      <c r="F523" s="73">
        <v>43801</v>
      </c>
      <c r="G523" s="72" t="s">
        <v>616</v>
      </c>
      <c r="H523" s="75">
        <f>+F523-D523</f>
        <v>3</v>
      </c>
      <c r="I523" s="75">
        <f>+NETWORKDAYS(D523,F523)</f>
        <v>2</v>
      </c>
      <c r="J523" s="74" t="s">
        <v>572</v>
      </c>
      <c r="K523" s="73" t="s">
        <v>569</v>
      </c>
      <c r="L523" s="72" t="s">
        <v>783</v>
      </c>
      <c r="M523" s="70" t="str">
        <f>+VLOOKUP(B523,Hoja1!$A$1:$E$698,5,0)</f>
        <v>Cerrado</v>
      </c>
      <c r="N523" s="70" t="b">
        <f t="shared" si="64"/>
        <v>1</v>
      </c>
      <c r="O523" s="1" t="s">
        <v>1895</v>
      </c>
      <c r="P523" s="1" t="s">
        <v>1896</v>
      </c>
    </row>
    <row r="524" spans="1:16" ht="14.25" customHeight="1" x14ac:dyDescent="0.25">
      <c r="A524" s="70">
        <v>523</v>
      </c>
      <c r="B524" s="71">
        <v>19936</v>
      </c>
      <c r="C524" s="72" t="s">
        <v>4</v>
      </c>
      <c r="D524" s="73">
        <v>43798</v>
      </c>
      <c r="E524" s="74" t="s">
        <v>645</v>
      </c>
      <c r="F524" s="73" t="s">
        <v>22</v>
      </c>
      <c r="G524" s="73" t="s">
        <v>22</v>
      </c>
      <c r="H524" s="73" t="s">
        <v>22</v>
      </c>
      <c r="I524" s="73" t="s">
        <v>22</v>
      </c>
      <c r="J524" s="74" t="s">
        <v>614</v>
      </c>
      <c r="K524" s="73" t="s">
        <v>571</v>
      </c>
      <c r="L524" s="72" t="s">
        <v>22</v>
      </c>
      <c r="M524" s="70" t="str">
        <f>+VLOOKUP(B524,Hoja1!$A$1:$E$698,5,0)</f>
        <v>Abierto</v>
      </c>
      <c r="N524" s="70" t="b">
        <f t="shared" si="64"/>
        <v>1</v>
      </c>
      <c r="O524" s="1" t="s">
        <v>1894</v>
      </c>
      <c r="P524" s="1" t="s">
        <v>22</v>
      </c>
    </row>
    <row r="525" spans="1:16" ht="14.25" customHeight="1" x14ac:dyDescent="0.25">
      <c r="A525" s="70">
        <v>524</v>
      </c>
      <c r="B525" s="71">
        <v>19937</v>
      </c>
      <c r="C525" s="72" t="s">
        <v>4</v>
      </c>
      <c r="D525" s="73">
        <v>43799</v>
      </c>
      <c r="E525" s="74" t="s">
        <v>645</v>
      </c>
      <c r="F525" s="73">
        <v>43801</v>
      </c>
      <c r="G525" s="72" t="s">
        <v>616</v>
      </c>
      <c r="H525" s="75">
        <f t="shared" ref="H525:H532" si="67">+F525-D525</f>
        <v>2</v>
      </c>
      <c r="I525" s="75">
        <f t="shared" ref="I525:I532" si="68">+NETWORKDAYS(D525,F525)</f>
        <v>1</v>
      </c>
      <c r="J525" s="74" t="s">
        <v>1052</v>
      </c>
      <c r="K525" s="73" t="s">
        <v>569</v>
      </c>
      <c r="L525" s="72" t="s">
        <v>783</v>
      </c>
      <c r="M525" s="70" t="str">
        <f>+VLOOKUP(B525,Hoja1!$A$1:$E$698,5,0)</f>
        <v>Cerrado</v>
      </c>
      <c r="N525" s="70" t="b">
        <f t="shared" si="64"/>
        <v>1</v>
      </c>
      <c r="O525" s="1" t="s">
        <v>1895</v>
      </c>
      <c r="P525" s="1" t="s">
        <v>1896</v>
      </c>
    </row>
    <row r="526" spans="1:16" ht="14.25" customHeight="1" x14ac:dyDescent="0.25">
      <c r="A526" s="70">
        <v>525</v>
      </c>
      <c r="B526" s="71">
        <v>19938</v>
      </c>
      <c r="C526" s="72" t="s">
        <v>568</v>
      </c>
      <c r="D526" s="73">
        <v>43801</v>
      </c>
      <c r="E526" s="74" t="s">
        <v>783</v>
      </c>
      <c r="F526" s="73">
        <v>43801</v>
      </c>
      <c r="G526" s="72" t="s">
        <v>616</v>
      </c>
      <c r="H526" s="75">
        <f t="shared" si="67"/>
        <v>0</v>
      </c>
      <c r="I526" s="75">
        <f t="shared" si="68"/>
        <v>1</v>
      </c>
      <c r="J526" s="74" t="s">
        <v>1053</v>
      </c>
      <c r="K526" s="73" t="s">
        <v>569</v>
      </c>
      <c r="L526" s="72" t="s">
        <v>783</v>
      </c>
      <c r="M526" s="70" t="str">
        <f>+VLOOKUP(B526,Hoja1!$A$1:$E$698,5,0)</f>
        <v>Cerrado</v>
      </c>
      <c r="N526" s="70" t="b">
        <f t="shared" si="64"/>
        <v>1</v>
      </c>
      <c r="O526" s="1" t="s">
        <v>1895</v>
      </c>
      <c r="P526" s="1" t="s">
        <v>1896</v>
      </c>
    </row>
    <row r="527" spans="1:16" ht="14.25" customHeight="1" x14ac:dyDescent="0.25">
      <c r="A527" s="70">
        <v>526</v>
      </c>
      <c r="B527" s="71">
        <v>19939</v>
      </c>
      <c r="C527" s="72" t="s">
        <v>4</v>
      </c>
      <c r="D527" s="73">
        <v>43801</v>
      </c>
      <c r="E527" s="74" t="s">
        <v>783</v>
      </c>
      <c r="F527" s="73">
        <v>43804</v>
      </c>
      <c r="G527" s="72" t="s">
        <v>616</v>
      </c>
      <c r="H527" s="75">
        <f t="shared" si="67"/>
        <v>3</v>
      </c>
      <c r="I527" s="75">
        <f t="shared" si="68"/>
        <v>4</v>
      </c>
      <c r="J527" s="74" t="s">
        <v>581</v>
      </c>
      <c r="K527" s="73" t="s">
        <v>569</v>
      </c>
      <c r="L527" s="72" t="s">
        <v>783</v>
      </c>
      <c r="M527" s="70" t="str">
        <f>+VLOOKUP(B527,Hoja1!$A$1:$E$698,5,0)</f>
        <v>Cerrado</v>
      </c>
      <c r="N527" s="70" t="b">
        <f t="shared" si="64"/>
        <v>1</v>
      </c>
      <c r="O527" s="1" t="s">
        <v>1895</v>
      </c>
      <c r="P527" s="1" t="s">
        <v>1896</v>
      </c>
    </row>
    <row r="528" spans="1:16" ht="14.25" customHeight="1" x14ac:dyDescent="0.25">
      <c r="A528" s="70">
        <v>527</v>
      </c>
      <c r="B528" s="71">
        <v>19940</v>
      </c>
      <c r="C528" s="72" t="s">
        <v>568</v>
      </c>
      <c r="D528" s="73">
        <v>43801</v>
      </c>
      <c r="E528" s="74" t="s">
        <v>783</v>
      </c>
      <c r="F528" s="73">
        <v>43802</v>
      </c>
      <c r="G528" s="72" t="s">
        <v>616</v>
      </c>
      <c r="H528" s="75">
        <f t="shared" si="67"/>
        <v>1</v>
      </c>
      <c r="I528" s="75">
        <f t="shared" si="68"/>
        <v>2</v>
      </c>
      <c r="J528" s="74" t="s">
        <v>1054</v>
      </c>
      <c r="K528" s="73" t="s">
        <v>569</v>
      </c>
      <c r="L528" s="72" t="s">
        <v>783</v>
      </c>
      <c r="M528" s="70" t="str">
        <f>+VLOOKUP(B528,Hoja1!$A$1:$E$698,5,0)</f>
        <v>Cerrado</v>
      </c>
      <c r="N528" s="70" t="b">
        <f t="shared" si="64"/>
        <v>1</v>
      </c>
      <c r="O528" s="1" t="s">
        <v>1895</v>
      </c>
      <c r="P528" s="1" t="s">
        <v>1896</v>
      </c>
    </row>
    <row r="529" spans="1:16" ht="14.25" customHeight="1" x14ac:dyDescent="0.25">
      <c r="A529" s="70">
        <v>528</v>
      </c>
      <c r="B529" s="71">
        <v>19941</v>
      </c>
      <c r="C529" s="72" t="s">
        <v>568</v>
      </c>
      <c r="D529" s="73">
        <v>43801</v>
      </c>
      <c r="E529" s="74" t="s">
        <v>783</v>
      </c>
      <c r="F529" s="73">
        <v>43805</v>
      </c>
      <c r="G529" s="72" t="s">
        <v>616</v>
      </c>
      <c r="H529" s="75">
        <f t="shared" si="67"/>
        <v>4</v>
      </c>
      <c r="I529" s="75">
        <f t="shared" si="68"/>
        <v>5</v>
      </c>
      <c r="J529" s="74" t="s">
        <v>596</v>
      </c>
      <c r="K529" s="73" t="s">
        <v>569</v>
      </c>
      <c r="L529" s="72" t="s">
        <v>783</v>
      </c>
      <c r="M529" s="70" t="str">
        <f>+VLOOKUP(B529,Hoja1!$A$1:$E$698,5,0)</f>
        <v>Cerrado</v>
      </c>
      <c r="N529" s="70" t="b">
        <f t="shared" si="64"/>
        <v>1</v>
      </c>
      <c r="O529" s="1" t="s">
        <v>1895</v>
      </c>
      <c r="P529" s="1" t="s">
        <v>1896</v>
      </c>
    </row>
    <row r="530" spans="1:16" ht="14.25" customHeight="1" x14ac:dyDescent="0.25">
      <c r="A530" s="70">
        <v>529</v>
      </c>
      <c r="B530" s="71">
        <v>19942</v>
      </c>
      <c r="C530" s="72" t="s">
        <v>568</v>
      </c>
      <c r="D530" s="73">
        <v>43801</v>
      </c>
      <c r="E530" s="74" t="s">
        <v>783</v>
      </c>
      <c r="F530" s="73">
        <v>43805</v>
      </c>
      <c r="G530" s="72" t="s">
        <v>616</v>
      </c>
      <c r="H530" s="75">
        <f t="shared" si="67"/>
        <v>4</v>
      </c>
      <c r="I530" s="75">
        <f t="shared" si="68"/>
        <v>5</v>
      </c>
      <c r="J530" s="74" t="s">
        <v>1055</v>
      </c>
      <c r="K530" s="73" t="s">
        <v>569</v>
      </c>
      <c r="L530" s="72" t="s">
        <v>783</v>
      </c>
      <c r="M530" s="70" t="str">
        <f>+VLOOKUP(B530,Hoja1!$A$1:$E$698,5,0)</f>
        <v>Cerrado</v>
      </c>
      <c r="N530" s="70" t="b">
        <f t="shared" si="64"/>
        <v>1</v>
      </c>
      <c r="O530" s="1" t="s">
        <v>1895</v>
      </c>
      <c r="P530" s="1" t="s">
        <v>1896</v>
      </c>
    </row>
    <row r="531" spans="1:16" ht="14.25" customHeight="1" x14ac:dyDescent="0.25">
      <c r="A531" s="70">
        <v>530</v>
      </c>
      <c r="B531" s="71">
        <v>19943</v>
      </c>
      <c r="C531" s="72" t="s">
        <v>568</v>
      </c>
      <c r="D531" s="73">
        <v>43802</v>
      </c>
      <c r="E531" s="74" t="s">
        <v>783</v>
      </c>
      <c r="F531" s="73">
        <v>43805</v>
      </c>
      <c r="G531" s="72" t="s">
        <v>616</v>
      </c>
      <c r="H531" s="75">
        <f t="shared" si="67"/>
        <v>3</v>
      </c>
      <c r="I531" s="75">
        <f t="shared" si="68"/>
        <v>4</v>
      </c>
      <c r="J531" s="74" t="s">
        <v>1056</v>
      </c>
      <c r="K531" s="73" t="s">
        <v>569</v>
      </c>
      <c r="L531" s="72" t="s">
        <v>783</v>
      </c>
      <c r="M531" s="70" t="str">
        <f>+VLOOKUP(B531,Hoja1!$A$1:$E$698,5,0)</f>
        <v>Cerrado</v>
      </c>
      <c r="N531" s="70" t="b">
        <f t="shared" si="64"/>
        <v>1</v>
      </c>
      <c r="O531" s="1" t="s">
        <v>1895</v>
      </c>
      <c r="P531" s="1" t="s">
        <v>1896</v>
      </c>
    </row>
    <row r="532" spans="1:16" ht="14.25" customHeight="1" x14ac:dyDescent="0.25">
      <c r="A532" s="70">
        <v>531</v>
      </c>
      <c r="B532" s="71">
        <v>19944</v>
      </c>
      <c r="C532" s="72" t="s">
        <v>568</v>
      </c>
      <c r="D532" s="73">
        <v>43802</v>
      </c>
      <c r="E532" s="74" t="s">
        <v>783</v>
      </c>
      <c r="F532" s="73">
        <v>43805</v>
      </c>
      <c r="G532" s="72" t="s">
        <v>616</v>
      </c>
      <c r="H532" s="75">
        <f t="shared" si="67"/>
        <v>3</v>
      </c>
      <c r="I532" s="75">
        <f t="shared" si="68"/>
        <v>4</v>
      </c>
      <c r="J532" s="74" t="s">
        <v>1057</v>
      </c>
      <c r="K532" s="73" t="s">
        <v>569</v>
      </c>
      <c r="L532" s="72" t="s">
        <v>783</v>
      </c>
      <c r="M532" s="70" t="str">
        <f>+VLOOKUP(B532,Hoja1!$A$1:$E$698,5,0)</f>
        <v>Cerrado</v>
      </c>
      <c r="N532" s="70" t="b">
        <f t="shared" si="64"/>
        <v>1</v>
      </c>
      <c r="O532" s="1" t="s">
        <v>1895</v>
      </c>
      <c r="P532" s="1" t="s">
        <v>1896</v>
      </c>
    </row>
    <row r="533" spans="1:16" ht="14.25" customHeight="1" x14ac:dyDescent="0.25">
      <c r="A533" s="70">
        <v>532</v>
      </c>
      <c r="B533" s="71">
        <v>19945</v>
      </c>
      <c r="C533" s="72" t="s">
        <v>4</v>
      </c>
      <c r="D533" s="73">
        <v>43802</v>
      </c>
      <c r="E533" s="74" t="s">
        <v>783</v>
      </c>
      <c r="F533" s="73">
        <v>43880</v>
      </c>
      <c r="G533" s="73" t="s">
        <v>1892</v>
      </c>
      <c r="H533" s="73" t="s">
        <v>1893</v>
      </c>
      <c r="I533" s="73" t="s">
        <v>1893</v>
      </c>
      <c r="J533" s="74" t="s">
        <v>1058</v>
      </c>
      <c r="K533" s="73" t="s">
        <v>569</v>
      </c>
      <c r="L533" s="73" t="s">
        <v>1892</v>
      </c>
      <c r="M533" s="70" t="str">
        <f>+VLOOKUP(B533,Hoja1!$A$1:$E$698,5,0)</f>
        <v>Cerrado</v>
      </c>
      <c r="N533" s="70" t="b">
        <f t="shared" si="64"/>
        <v>1</v>
      </c>
      <c r="O533" s="1" t="s">
        <v>1895</v>
      </c>
      <c r="P533" s="1" t="s">
        <v>1896</v>
      </c>
    </row>
    <row r="534" spans="1:16" ht="14.25" customHeight="1" x14ac:dyDescent="0.25">
      <c r="A534" s="70">
        <v>533</v>
      </c>
      <c r="B534" s="71">
        <v>19946</v>
      </c>
      <c r="C534" s="72" t="s">
        <v>568</v>
      </c>
      <c r="D534" s="73">
        <v>43802</v>
      </c>
      <c r="E534" s="74" t="s">
        <v>783</v>
      </c>
      <c r="F534" s="73">
        <v>43805</v>
      </c>
      <c r="G534" s="72" t="s">
        <v>616</v>
      </c>
      <c r="H534" s="75">
        <f>+F534-D534</f>
        <v>3</v>
      </c>
      <c r="I534" s="75">
        <f>+NETWORKDAYS(D534,F534)</f>
        <v>4</v>
      </c>
      <c r="J534" s="74" t="s">
        <v>584</v>
      </c>
      <c r="K534" s="73" t="s">
        <v>569</v>
      </c>
      <c r="L534" s="72" t="s">
        <v>783</v>
      </c>
      <c r="M534" s="70" t="str">
        <f>+VLOOKUP(B534,Hoja1!$A$1:$E$698,5,0)</f>
        <v>Cerrado</v>
      </c>
      <c r="N534" s="70" t="b">
        <f t="shared" si="64"/>
        <v>1</v>
      </c>
      <c r="O534" s="1" t="s">
        <v>1895</v>
      </c>
      <c r="P534" s="1" t="s">
        <v>1896</v>
      </c>
    </row>
    <row r="535" spans="1:16" ht="14.25" customHeight="1" x14ac:dyDescent="0.25">
      <c r="A535" s="70">
        <v>534</v>
      </c>
      <c r="B535" s="71">
        <v>19947</v>
      </c>
      <c r="C535" s="72" t="s">
        <v>4</v>
      </c>
      <c r="D535" s="73">
        <v>43802</v>
      </c>
      <c r="E535" s="74" t="s">
        <v>783</v>
      </c>
      <c r="F535" s="73">
        <v>43804</v>
      </c>
      <c r="G535" s="72" t="s">
        <v>616</v>
      </c>
      <c r="H535" s="75">
        <f>+F535-D535</f>
        <v>2</v>
      </c>
      <c r="I535" s="75">
        <f>+NETWORKDAYS(D535,F535)</f>
        <v>3</v>
      </c>
      <c r="J535" s="74" t="s">
        <v>716</v>
      </c>
      <c r="K535" s="73" t="s">
        <v>569</v>
      </c>
      <c r="L535" s="72" t="s">
        <v>783</v>
      </c>
      <c r="M535" s="70" t="str">
        <f>+VLOOKUP(B535,Hoja1!$A$1:$E$698,5,0)</f>
        <v>Cerrado</v>
      </c>
      <c r="N535" s="70" t="b">
        <f t="shared" si="64"/>
        <v>1</v>
      </c>
      <c r="O535" s="1" t="s">
        <v>1895</v>
      </c>
      <c r="P535" s="1" t="s">
        <v>1896</v>
      </c>
    </row>
    <row r="536" spans="1:16" ht="14.25" customHeight="1" x14ac:dyDescent="0.25">
      <c r="A536" s="70">
        <v>535</v>
      </c>
      <c r="B536" s="71">
        <v>19948</v>
      </c>
      <c r="C536" s="72" t="s">
        <v>4</v>
      </c>
      <c r="D536" s="73">
        <v>43802</v>
      </c>
      <c r="E536" s="74" t="s">
        <v>783</v>
      </c>
      <c r="F536" s="73">
        <v>43804</v>
      </c>
      <c r="G536" s="72" t="s">
        <v>616</v>
      </c>
      <c r="H536" s="75">
        <f>+F536-D536</f>
        <v>2</v>
      </c>
      <c r="I536" s="75">
        <f>+NETWORKDAYS(D536,F536)</f>
        <v>3</v>
      </c>
      <c r="J536" s="74" t="s">
        <v>1059</v>
      </c>
      <c r="K536" s="73" t="s">
        <v>569</v>
      </c>
      <c r="L536" s="72" t="s">
        <v>783</v>
      </c>
      <c r="M536" s="70" t="str">
        <f>+VLOOKUP(B536,Hoja1!$A$1:$E$698,5,0)</f>
        <v>Cerrado</v>
      </c>
      <c r="N536" s="70" t="b">
        <f t="shared" si="64"/>
        <v>1</v>
      </c>
      <c r="O536" s="1" t="s">
        <v>1895</v>
      </c>
      <c r="P536" s="1" t="s">
        <v>1896</v>
      </c>
    </row>
    <row r="537" spans="1:16" ht="14.25" customHeight="1" x14ac:dyDescent="0.25">
      <c r="A537" s="70">
        <v>536</v>
      </c>
      <c r="B537" s="71">
        <v>19949</v>
      </c>
      <c r="C537" s="72" t="s">
        <v>568</v>
      </c>
      <c r="D537" s="73">
        <v>43802</v>
      </c>
      <c r="E537" s="74" t="s">
        <v>783</v>
      </c>
      <c r="F537" s="73">
        <v>43805</v>
      </c>
      <c r="G537" s="72" t="s">
        <v>616</v>
      </c>
      <c r="H537" s="75">
        <f>+F537-D537</f>
        <v>3</v>
      </c>
      <c r="I537" s="75">
        <f>+NETWORKDAYS(D537,F537)</f>
        <v>4</v>
      </c>
      <c r="J537" s="74" t="s">
        <v>603</v>
      </c>
      <c r="K537" s="73" t="s">
        <v>569</v>
      </c>
      <c r="L537" s="72" t="s">
        <v>783</v>
      </c>
      <c r="M537" s="70" t="str">
        <f>+VLOOKUP(B537,Hoja1!$A$1:$E$698,5,0)</f>
        <v>Cerrado</v>
      </c>
      <c r="N537" s="70" t="b">
        <f t="shared" si="64"/>
        <v>1</v>
      </c>
      <c r="O537" s="1" t="s">
        <v>1895</v>
      </c>
      <c r="P537" s="1" t="s">
        <v>1896</v>
      </c>
    </row>
    <row r="538" spans="1:16" ht="14.25" customHeight="1" x14ac:dyDescent="0.25">
      <c r="A538" s="70">
        <v>537</v>
      </c>
      <c r="B538" s="71">
        <v>19950</v>
      </c>
      <c r="C538" s="72" t="s">
        <v>568</v>
      </c>
      <c r="D538" s="73">
        <v>43802</v>
      </c>
      <c r="E538" s="74" t="s">
        <v>783</v>
      </c>
      <c r="F538" s="73">
        <v>43805</v>
      </c>
      <c r="G538" s="72" t="s">
        <v>616</v>
      </c>
      <c r="H538" s="75">
        <f>+F538-D538</f>
        <v>3</v>
      </c>
      <c r="I538" s="75">
        <f>+NETWORKDAYS(D538,F538)</f>
        <v>4</v>
      </c>
      <c r="J538" s="74" t="s">
        <v>1060</v>
      </c>
      <c r="K538" s="73" t="s">
        <v>569</v>
      </c>
      <c r="L538" s="72" t="s">
        <v>783</v>
      </c>
      <c r="M538" s="70" t="str">
        <f>+VLOOKUP(B538,Hoja1!$A$1:$E$698,5,0)</f>
        <v>Cerrado</v>
      </c>
      <c r="N538" s="70" t="b">
        <f t="shared" si="64"/>
        <v>1</v>
      </c>
      <c r="O538" s="1" t="s">
        <v>1895</v>
      </c>
      <c r="P538" s="1" t="s">
        <v>1896</v>
      </c>
    </row>
    <row r="539" spans="1:16" ht="14.25" customHeight="1" x14ac:dyDescent="0.25">
      <c r="A539" s="70">
        <v>538</v>
      </c>
      <c r="B539" s="71">
        <v>19951</v>
      </c>
      <c r="C539" s="72" t="s">
        <v>4</v>
      </c>
      <c r="D539" s="73">
        <v>43802</v>
      </c>
      <c r="E539" s="74" t="s">
        <v>783</v>
      </c>
      <c r="F539" s="73" t="s">
        <v>22</v>
      </c>
      <c r="G539" s="73" t="s">
        <v>22</v>
      </c>
      <c r="H539" s="73" t="s">
        <v>22</v>
      </c>
      <c r="I539" s="73" t="s">
        <v>22</v>
      </c>
      <c r="J539" s="74" t="s">
        <v>1061</v>
      </c>
      <c r="K539" s="73" t="s">
        <v>571</v>
      </c>
      <c r="L539" s="72" t="s">
        <v>22</v>
      </c>
      <c r="M539" s="70" t="str">
        <f>+VLOOKUP(B539,Hoja1!$A$1:$E$698,5,0)</f>
        <v>Abierto</v>
      </c>
      <c r="N539" s="70" t="b">
        <f t="shared" si="64"/>
        <v>1</v>
      </c>
      <c r="O539" s="1" t="s">
        <v>1894</v>
      </c>
      <c r="P539" s="1" t="s">
        <v>22</v>
      </c>
    </row>
    <row r="540" spans="1:16" ht="14.25" customHeight="1" x14ac:dyDescent="0.25">
      <c r="A540" s="70">
        <v>539</v>
      </c>
      <c r="B540" s="71">
        <v>19952</v>
      </c>
      <c r="C540" s="72" t="s">
        <v>568</v>
      </c>
      <c r="D540" s="73">
        <v>43802</v>
      </c>
      <c r="E540" s="74" t="s">
        <v>783</v>
      </c>
      <c r="F540" s="73">
        <v>43805</v>
      </c>
      <c r="G540" s="72" t="s">
        <v>616</v>
      </c>
      <c r="H540" s="75">
        <f>+F540-D540</f>
        <v>3</v>
      </c>
      <c r="I540" s="75">
        <f>+NETWORKDAYS(D540,F540)</f>
        <v>4</v>
      </c>
      <c r="J540" s="74" t="s">
        <v>1062</v>
      </c>
      <c r="K540" s="73" t="s">
        <v>569</v>
      </c>
      <c r="L540" s="72" t="s">
        <v>783</v>
      </c>
      <c r="M540" s="70" t="str">
        <f>+VLOOKUP(B540,Hoja1!$A$1:$E$698,5,0)</f>
        <v>Cerrado</v>
      </c>
      <c r="N540" s="70" t="b">
        <f t="shared" si="64"/>
        <v>1</v>
      </c>
      <c r="O540" s="1" t="s">
        <v>1895</v>
      </c>
      <c r="P540" s="1" t="s">
        <v>1896</v>
      </c>
    </row>
    <row r="541" spans="1:16" ht="14.25" customHeight="1" x14ac:dyDescent="0.25">
      <c r="A541" s="70">
        <v>540</v>
      </c>
      <c r="B541" s="71">
        <v>19953</v>
      </c>
      <c r="C541" s="72" t="s">
        <v>568</v>
      </c>
      <c r="D541" s="73">
        <v>43802</v>
      </c>
      <c r="E541" s="74" t="s">
        <v>783</v>
      </c>
      <c r="F541" s="73">
        <v>43808</v>
      </c>
      <c r="G541" s="72" t="s">
        <v>616</v>
      </c>
      <c r="H541" s="75">
        <f>+F541-D541</f>
        <v>6</v>
      </c>
      <c r="I541" s="75">
        <f>+NETWORKDAYS(D541,F541)</f>
        <v>5</v>
      </c>
      <c r="J541" s="74" t="s">
        <v>1063</v>
      </c>
      <c r="K541" s="73" t="s">
        <v>569</v>
      </c>
      <c r="L541" s="72" t="s">
        <v>783</v>
      </c>
      <c r="M541" s="70" t="str">
        <f>+VLOOKUP(B541,Hoja1!$A$1:$E$698,5,0)</f>
        <v>Cerrado</v>
      </c>
      <c r="N541" s="70" t="b">
        <f t="shared" si="64"/>
        <v>1</v>
      </c>
      <c r="O541" s="1" t="s">
        <v>1895</v>
      </c>
      <c r="P541" s="1" t="s">
        <v>1896</v>
      </c>
    </row>
    <row r="542" spans="1:16" ht="14.25" customHeight="1" x14ac:dyDescent="0.25">
      <c r="A542" s="70">
        <v>541</v>
      </c>
      <c r="B542" s="71">
        <v>19954</v>
      </c>
      <c r="C542" s="72" t="s">
        <v>568</v>
      </c>
      <c r="D542" s="73">
        <v>43802</v>
      </c>
      <c r="E542" s="74" t="s">
        <v>783</v>
      </c>
      <c r="F542" s="73">
        <v>43808</v>
      </c>
      <c r="G542" s="72" t="s">
        <v>616</v>
      </c>
      <c r="H542" s="75">
        <f>+F542-D542</f>
        <v>6</v>
      </c>
      <c r="I542" s="75">
        <f>+NETWORKDAYS(D542,F542)</f>
        <v>5</v>
      </c>
      <c r="J542" s="74" t="s">
        <v>597</v>
      </c>
      <c r="K542" s="73" t="s">
        <v>569</v>
      </c>
      <c r="L542" s="72" t="s">
        <v>783</v>
      </c>
      <c r="M542" s="70" t="str">
        <f>+VLOOKUP(B542,Hoja1!$A$1:$E$698,5,0)</f>
        <v>Cerrado</v>
      </c>
      <c r="N542" s="70" t="b">
        <f t="shared" si="64"/>
        <v>1</v>
      </c>
      <c r="O542" s="1" t="s">
        <v>1895</v>
      </c>
      <c r="P542" s="1" t="s">
        <v>1896</v>
      </c>
    </row>
    <row r="543" spans="1:16" ht="14.25" customHeight="1" x14ac:dyDescent="0.25">
      <c r="A543" s="70">
        <v>542</v>
      </c>
      <c r="B543" s="71">
        <v>19955</v>
      </c>
      <c r="C543" s="72" t="s">
        <v>568</v>
      </c>
      <c r="D543" s="73">
        <v>43802</v>
      </c>
      <c r="E543" s="74" t="s">
        <v>783</v>
      </c>
      <c r="F543" s="73">
        <v>43808</v>
      </c>
      <c r="G543" s="72" t="s">
        <v>616</v>
      </c>
      <c r="H543" s="75">
        <f>+F543-D543</f>
        <v>6</v>
      </c>
      <c r="I543" s="75">
        <f>+NETWORKDAYS(D543,F543)</f>
        <v>5</v>
      </c>
      <c r="J543" s="74" t="s">
        <v>1064</v>
      </c>
      <c r="K543" s="73" t="s">
        <v>569</v>
      </c>
      <c r="L543" s="72" t="s">
        <v>783</v>
      </c>
      <c r="M543" s="70" t="str">
        <f>+VLOOKUP(B543,Hoja1!$A$1:$E$698,5,0)</f>
        <v>Cerrado</v>
      </c>
      <c r="N543" s="70" t="b">
        <f t="shared" si="64"/>
        <v>1</v>
      </c>
      <c r="O543" s="1" t="s">
        <v>1895</v>
      </c>
      <c r="P543" s="1" t="s">
        <v>1896</v>
      </c>
    </row>
    <row r="544" spans="1:16" ht="14.25" customHeight="1" x14ac:dyDescent="0.25">
      <c r="A544" s="70">
        <v>543</v>
      </c>
      <c r="B544" s="71">
        <v>19956</v>
      </c>
      <c r="C544" s="72" t="s">
        <v>2</v>
      </c>
      <c r="D544" s="73">
        <v>43803</v>
      </c>
      <c r="E544" s="74" t="s">
        <v>783</v>
      </c>
      <c r="F544" s="73" t="s">
        <v>22</v>
      </c>
      <c r="G544" s="73" t="s">
        <v>22</v>
      </c>
      <c r="H544" s="73" t="s">
        <v>22</v>
      </c>
      <c r="I544" s="73" t="s">
        <v>22</v>
      </c>
      <c r="J544" s="74" t="s">
        <v>1065</v>
      </c>
      <c r="K544" s="73" t="s">
        <v>571</v>
      </c>
      <c r="L544" s="72" t="s">
        <v>22</v>
      </c>
      <c r="M544" s="70" t="str">
        <f>+VLOOKUP(B544,Hoja1!$A$1:$E$698,5,0)</f>
        <v>Abierto</v>
      </c>
      <c r="N544" s="70" t="b">
        <f t="shared" si="64"/>
        <v>1</v>
      </c>
      <c r="O544" s="1" t="s">
        <v>1894</v>
      </c>
      <c r="P544" s="1" t="s">
        <v>22</v>
      </c>
    </row>
    <row r="545" spans="1:16" ht="14.25" customHeight="1" x14ac:dyDescent="0.25">
      <c r="A545" s="70">
        <v>544</v>
      </c>
      <c r="B545" s="71">
        <v>19957</v>
      </c>
      <c r="C545" s="72" t="s">
        <v>4</v>
      </c>
      <c r="D545" s="73">
        <v>43803</v>
      </c>
      <c r="E545" s="74" t="s">
        <v>783</v>
      </c>
      <c r="F545" s="73">
        <v>43804</v>
      </c>
      <c r="G545" s="72" t="s">
        <v>616</v>
      </c>
      <c r="H545" s="75">
        <f t="shared" ref="H545:H550" si="69">+F545-D545</f>
        <v>1</v>
      </c>
      <c r="I545" s="75">
        <f t="shared" ref="I545:I550" si="70">+NETWORKDAYS(D545,F545)</f>
        <v>2</v>
      </c>
      <c r="J545" s="74" t="s">
        <v>1066</v>
      </c>
      <c r="K545" s="73" t="s">
        <v>569</v>
      </c>
      <c r="L545" s="72" t="s">
        <v>783</v>
      </c>
      <c r="M545" s="70" t="str">
        <f>+VLOOKUP(B545,Hoja1!$A$1:$E$698,5,0)</f>
        <v>Cerrado</v>
      </c>
      <c r="N545" s="70" t="b">
        <f t="shared" si="64"/>
        <v>1</v>
      </c>
      <c r="O545" s="1" t="s">
        <v>1895</v>
      </c>
      <c r="P545" s="1" t="s">
        <v>1896</v>
      </c>
    </row>
    <row r="546" spans="1:16" ht="14.25" customHeight="1" x14ac:dyDescent="0.25">
      <c r="A546" s="70">
        <v>545</v>
      </c>
      <c r="B546" s="71">
        <v>19958</v>
      </c>
      <c r="C546" s="72" t="s">
        <v>4</v>
      </c>
      <c r="D546" s="73">
        <v>43803</v>
      </c>
      <c r="E546" s="74" t="s">
        <v>783</v>
      </c>
      <c r="F546" s="73">
        <v>43804</v>
      </c>
      <c r="G546" s="72" t="s">
        <v>616</v>
      </c>
      <c r="H546" s="75">
        <f t="shared" si="69"/>
        <v>1</v>
      </c>
      <c r="I546" s="75">
        <f t="shared" si="70"/>
        <v>2</v>
      </c>
      <c r="J546" s="74" t="s">
        <v>1067</v>
      </c>
      <c r="K546" s="73" t="s">
        <v>569</v>
      </c>
      <c r="L546" s="72" t="s">
        <v>783</v>
      </c>
      <c r="M546" s="70" t="str">
        <f>+VLOOKUP(B546,Hoja1!$A$1:$E$698,5,0)</f>
        <v>Cerrado</v>
      </c>
      <c r="N546" s="70" t="b">
        <f t="shared" si="64"/>
        <v>1</v>
      </c>
      <c r="O546" s="1" t="s">
        <v>1895</v>
      </c>
      <c r="P546" s="1" t="s">
        <v>1896</v>
      </c>
    </row>
    <row r="547" spans="1:16" ht="14.25" customHeight="1" x14ac:dyDescent="0.25">
      <c r="A547" s="70">
        <v>546</v>
      </c>
      <c r="B547" s="71">
        <v>19959</v>
      </c>
      <c r="C547" s="72" t="s">
        <v>568</v>
      </c>
      <c r="D547" s="73">
        <v>43803</v>
      </c>
      <c r="E547" s="74" t="s">
        <v>783</v>
      </c>
      <c r="F547" s="73">
        <v>43808</v>
      </c>
      <c r="G547" s="72" t="s">
        <v>616</v>
      </c>
      <c r="H547" s="75">
        <f t="shared" si="69"/>
        <v>5</v>
      </c>
      <c r="I547" s="75">
        <f t="shared" si="70"/>
        <v>4</v>
      </c>
      <c r="J547" s="74" t="s">
        <v>1068</v>
      </c>
      <c r="K547" s="73" t="s">
        <v>569</v>
      </c>
      <c r="L547" s="72" t="s">
        <v>783</v>
      </c>
      <c r="M547" s="70" t="str">
        <f>+VLOOKUP(B547,Hoja1!$A$1:$E$698,5,0)</f>
        <v>Cerrado</v>
      </c>
      <c r="N547" s="70" t="b">
        <f t="shared" si="64"/>
        <v>1</v>
      </c>
      <c r="O547" s="1" t="s">
        <v>1895</v>
      </c>
      <c r="P547" s="1" t="s">
        <v>1896</v>
      </c>
    </row>
    <row r="548" spans="1:16" ht="14.25" customHeight="1" x14ac:dyDescent="0.25">
      <c r="A548" s="70">
        <v>547</v>
      </c>
      <c r="B548" s="71">
        <v>19960</v>
      </c>
      <c r="C548" s="72" t="s">
        <v>568</v>
      </c>
      <c r="D548" s="73">
        <v>43803</v>
      </c>
      <c r="E548" s="74" t="s">
        <v>783</v>
      </c>
      <c r="F548" s="73">
        <v>43808</v>
      </c>
      <c r="G548" s="72" t="s">
        <v>616</v>
      </c>
      <c r="H548" s="75">
        <f t="shared" si="69"/>
        <v>5</v>
      </c>
      <c r="I548" s="75">
        <f t="shared" si="70"/>
        <v>4</v>
      </c>
      <c r="J548" s="74" t="s">
        <v>1069</v>
      </c>
      <c r="K548" s="73" t="s">
        <v>569</v>
      </c>
      <c r="L548" s="72" t="s">
        <v>783</v>
      </c>
      <c r="M548" s="70" t="str">
        <f>+VLOOKUP(B548,Hoja1!$A$1:$E$698,5,0)</f>
        <v>Cerrado</v>
      </c>
      <c r="N548" s="70" t="b">
        <f t="shared" si="64"/>
        <v>1</v>
      </c>
      <c r="O548" s="1" t="s">
        <v>1895</v>
      </c>
      <c r="P548" s="1" t="s">
        <v>1896</v>
      </c>
    </row>
    <row r="549" spans="1:16" ht="14.25" customHeight="1" x14ac:dyDescent="0.25">
      <c r="A549" s="70">
        <v>548</v>
      </c>
      <c r="B549" s="71">
        <v>19961</v>
      </c>
      <c r="C549" s="72" t="s">
        <v>568</v>
      </c>
      <c r="D549" s="73">
        <v>43803</v>
      </c>
      <c r="E549" s="74" t="s">
        <v>783</v>
      </c>
      <c r="F549" s="73">
        <v>43808</v>
      </c>
      <c r="G549" s="72" t="s">
        <v>616</v>
      </c>
      <c r="H549" s="75">
        <f t="shared" si="69"/>
        <v>5</v>
      </c>
      <c r="I549" s="75">
        <f t="shared" si="70"/>
        <v>4</v>
      </c>
      <c r="J549" s="74" t="s">
        <v>1070</v>
      </c>
      <c r="K549" s="73" t="s">
        <v>569</v>
      </c>
      <c r="L549" s="72" t="s">
        <v>783</v>
      </c>
      <c r="M549" s="70" t="str">
        <f>+VLOOKUP(B549,Hoja1!$A$1:$E$698,5,0)</f>
        <v>Cerrado</v>
      </c>
      <c r="N549" s="70" t="b">
        <f t="shared" si="64"/>
        <v>1</v>
      </c>
      <c r="O549" s="1" t="s">
        <v>1895</v>
      </c>
      <c r="P549" s="1" t="s">
        <v>1896</v>
      </c>
    </row>
    <row r="550" spans="1:16" ht="14.25" customHeight="1" x14ac:dyDescent="0.25">
      <c r="A550" s="70">
        <v>549</v>
      </c>
      <c r="B550" s="71">
        <v>19962</v>
      </c>
      <c r="C550" s="72" t="s">
        <v>4</v>
      </c>
      <c r="D550" s="73">
        <v>43803</v>
      </c>
      <c r="E550" s="74" t="s">
        <v>783</v>
      </c>
      <c r="F550" s="73">
        <v>43804</v>
      </c>
      <c r="G550" s="72" t="s">
        <v>616</v>
      </c>
      <c r="H550" s="75">
        <f t="shared" si="69"/>
        <v>1</v>
      </c>
      <c r="I550" s="75">
        <f t="shared" si="70"/>
        <v>2</v>
      </c>
      <c r="J550" s="74" t="s">
        <v>1071</v>
      </c>
      <c r="K550" s="73" t="s">
        <v>569</v>
      </c>
      <c r="L550" s="72" t="s">
        <v>783</v>
      </c>
      <c r="M550" s="70" t="str">
        <f>+VLOOKUP(B550,Hoja1!$A$1:$E$698,5,0)</f>
        <v>Cerrado</v>
      </c>
      <c r="N550" s="70" t="b">
        <f t="shared" si="64"/>
        <v>1</v>
      </c>
      <c r="O550" s="1" t="s">
        <v>1895</v>
      </c>
      <c r="P550" s="1" t="s">
        <v>1896</v>
      </c>
    </row>
    <row r="551" spans="1:16" ht="14.25" customHeight="1" x14ac:dyDescent="0.25">
      <c r="A551" s="70">
        <v>550</v>
      </c>
      <c r="B551" s="71">
        <v>19963</v>
      </c>
      <c r="C551" s="72" t="s">
        <v>2</v>
      </c>
      <c r="D551" s="73">
        <v>43803</v>
      </c>
      <c r="E551" s="74" t="s">
        <v>783</v>
      </c>
      <c r="F551" s="73" t="s">
        <v>22</v>
      </c>
      <c r="G551" s="73" t="s">
        <v>22</v>
      </c>
      <c r="H551" s="73" t="s">
        <v>22</v>
      </c>
      <c r="I551" s="73" t="s">
        <v>22</v>
      </c>
      <c r="J551" s="74" t="s">
        <v>1072</v>
      </c>
      <c r="K551" s="73" t="s">
        <v>571</v>
      </c>
      <c r="L551" s="72" t="s">
        <v>22</v>
      </c>
      <c r="M551" s="70" t="str">
        <f>+VLOOKUP(B551,Hoja1!$A$1:$E$698,5,0)</f>
        <v>Abierto</v>
      </c>
      <c r="N551" s="70" t="b">
        <f t="shared" si="64"/>
        <v>1</v>
      </c>
      <c r="O551" s="1" t="s">
        <v>1894</v>
      </c>
      <c r="P551" s="1" t="s">
        <v>22</v>
      </c>
    </row>
    <row r="552" spans="1:16" ht="14.25" customHeight="1" x14ac:dyDescent="0.25">
      <c r="A552" s="70">
        <v>551</v>
      </c>
      <c r="B552" s="71">
        <v>19964</v>
      </c>
      <c r="C552" s="72" t="s">
        <v>568</v>
      </c>
      <c r="D552" s="73">
        <v>43803</v>
      </c>
      <c r="E552" s="74" t="s">
        <v>783</v>
      </c>
      <c r="F552" s="73">
        <v>43808</v>
      </c>
      <c r="G552" s="72" t="s">
        <v>616</v>
      </c>
      <c r="H552" s="75">
        <f>+F552-D552</f>
        <v>5</v>
      </c>
      <c r="I552" s="75">
        <f>+NETWORKDAYS(D552,F552)</f>
        <v>4</v>
      </c>
      <c r="J552" s="74" t="s">
        <v>1073</v>
      </c>
      <c r="K552" s="73" t="s">
        <v>569</v>
      </c>
      <c r="L552" s="72" t="s">
        <v>783</v>
      </c>
      <c r="M552" s="70" t="str">
        <f>+VLOOKUP(B552,Hoja1!$A$1:$E$698,5,0)</f>
        <v>Cerrado</v>
      </c>
      <c r="N552" s="70" t="b">
        <f t="shared" si="64"/>
        <v>1</v>
      </c>
      <c r="O552" s="1" t="s">
        <v>1895</v>
      </c>
      <c r="P552" s="1" t="s">
        <v>1896</v>
      </c>
    </row>
    <row r="553" spans="1:16" ht="14.25" customHeight="1" x14ac:dyDescent="0.25">
      <c r="A553" s="70">
        <v>552</v>
      </c>
      <c r="B553" s="71">
        <v>19965</v>
      </c>
      <c r="C553" s="72" t="s">
        <v>568</v>
      </c>
      <c r="D553" s="73">
        <v>43803</v>
      </c>
      <c r="E553" s="74" t="s">
        <v>783</v>
      </c>
      <c r="F553" s="73">
        <v>43808</v>
      </c>
      <c r="G553" s="72" t="s">
        <v>616</v>
      </c>
      <c r="H553" s="75">
        <f>+F553-D553</f>
        <v>5</v>
      </c>
      <c r="I553" s="75">
        <f>+NETWORKDAYS(D553,F553)</f>
        <v>4</v>
      </c>
      <c r="J553" s="74" t="s">
        <v>579</v>
      </c>
      <c r="K553" s="73" t="s">
        <v>569</v>
      </c>
      <c r="L553" s="72" t="s">
        <v>783</v>
      </c>
      <c r="M553" s="70" t="str">
        <f>+VLOOKUP(B553,Hoja1!$A$1:$E$698,5,0)</f>
        <v>Cerrado</v>
      </c>
      <c r="N553" s="70" t="b">
        <f t="shared" si="64"/>
        <v>1</v>
      </c>
      <c r="O553" s="1" t="s">
        <v>1895</v>
      </c>
      <c r="P553" s="1" t="s">
        <v>1896</v>
      </c>
    </row>
    <row r="554" spans="1:16" ht="14.25" customHeight="1" x14ac:dyDescent="0.25">
      <c r="A554" s="70">
        <v>553</v>
      </c>
      <c r="B554" s="71">
        <v>19966</v>
      </c>
      <c r="C554" s="72" t="s">
        <v>568</v>
      </c>
      <c r="D554" s="73">
        <v>43804</v>
      </c>
      <c r="E554" s="74" t="s">
        <v>783</v>
      </c>
      <c r="F554" s="73">
        <v>43809</v>
      </c>
      <c r="G554" s="72" t="s">
        <v>616</v>
      </c>
      <c r="H554" s="75">
        <f>+F554-D554</f>
        <v>5</v>
      </c>
      <c r="I554" s="75">
        <f>+NETWORKDAYS(D554,F554)</f>
        <v>4</v>
      </c>
      <c r="J554" s="74" t="s">
        <v>1074</v>
      </c>
      <c r="K554" s="73" t="s">
        <v>569</v>
      </c>
      <c r="L554" s="72" t="s">
        <v>783</v>
      </c>
      <c r="M554" s="70" t="str">
        <f>+VLOOKUP(B554,Hoja1!$A$1:$E$698,5,0)</f>
        <v>Cerrado</v>
      </c>
      <c r="N554" s="70" t="b">
        <f t="shared" si="64"/>
        <v>1</v>
      </c>
      <c r="O554" s="1" t="s">
        <v>1895</v>
      </c>
      <c r="P554" s="1" t="s">
        <v>1896</v>
      </c>
    </row>
    <row r="555" spans="1:16" ht="14.25" customHeight="1" x14ac:dyDescent="0.25">
      <c r="A555" s="70">
        <v>554</v>
      </c>
      <c r="B555" s="71">
        <v>19967</v>
      </c>
      <c r="C555" s="72" t="s">
        <v>4</v>
      </c>
      <c r="D555" s="73">
        <v>43804</v>
      </c>
      <c r="E555" s="74" t="s">
        <v>783</v>
      </c>
      <c r="F555" s="73">
        <v>43804</v>
      </c>
      <c r="G555" s="72" t="s">
        <v>616</v>
      </c>
      <c r="H555" s="75">
        <f>+F555-D555</f>
        <v>0</v>
      </c>
      <c r="I555" s="75">
        <f>+NETWORKDAYS(D555,F555)</f>
        <v>1</v>
      </c>
      <c r="J555" s="74" t="s">
        <v>1075</v>
      </c>
      <c r="K555" s="73" t="s">
        <v>569</v>
      </c>
      <c r="L555" s="72" t="s">
        <v>783</v>
      </c>
      <c r="M555" s="70" t="str">
        <f>+VLOOKUP(B555,Hoja1!$A$1:$E$698,5,0)</f>
        <v>Cerrado</v>
      </c>
      <c r="N555" s="70" t="b">
        <f t="shared" si="64"/>
        <v>1</v>
      </c>
      <c r="O555" s="1" t="s">
        <v>1895</v>
      </c>
      <c r="P555" s="1" t="s">
        <v>1896</v>
      </c>
    </row>
    <row r="556" spans="1:16" ht="14.25" customHeight="1" x14ac:dyDescent="0.25">
      <c r="A556" s="70">
        <v>555</v>
      </c>
      <c r="B556" s="71">
        <v>19968</v>
      </c>
      <c r="C556" s="72" t="s">
        <v>568</v>
      </c>
      <c r="D556" s="73">
        <v>43804</v>
      </c>
      <c r="E556" s="74" t="s">
        <v>783</v>
      </c>
      <c r="F556" s="73">
        <v>43809</v>
      </c>
      <c r="G556" s="72" t="s">
        <v>616</v>
      </c>
      <c r="H556" s="75">
        <f>+F556-D556</f>
        <v>5</v>
      </c>
      <c r="I556" s="75">
        <f>+NETWORKDAYS(D556,F556)</f>
        <v>4</v>
      </c>
      <c r="J556" s="74" t="s">
        <v>1070</v>
      </c>
      <c r="K556" s="73" t="s">
        <v>569</v>
      </c>
      <c r="L556" s="72" t="s">
        <v>783</v>
      </c>
      <c r="M556" s="70" t="str">
        <f>+VLOOKUP(B556,Hoja1!$A$1:$E$698,5,0)</f>
        <v>Cerrado</v>
      </c>
      <c r="N556" s="70" t="b">
        <f t="shared" si="64"/>
        <v>1</v>
      </c>
      <c r="O556" s="1" t="s">
        <v>1895</v>
      </c>
      <c r="P556" s="1" t="s">
        <v>1896</v>
      </c>
    </row>
    <row r="557" spans="1:16" ht="14.25" customHeight="1" x14ac:dyDescent="0.25">
      <c r="A557" s="70">
        <v>556</v>
      </c>
      <c r="B557" s="71">
        <v>19969</v>
      </c>
      <c r="C557" s="72" t="s">
        <v>4</v>
      </c>
      <c r="D557" s="73">
        <v>43804</v>
      </c>
      <c r="E557" s="74" t="s">
        <v>783</v>
      </c>
      <c r="F557" s="73" t="s">
        <v>22</v>
      </c>
      <c r="G557" s="73" t="s">
        <v>22</v>
      </c>
      <c r="H557" s="73" t="s">
        <v>22</v>
      </c>
      <c r="I557" s="73" t="s">
        <v>22</v>
      </c>
      <c r="J557" s="74" t="s">
        <v>1076</v>
      </c>
      <c r="K557" s="73" t="s">
        <v>571</v>
      </c>
      <c r="L557" s="72" t="s">
        <v>22</v>
      </c>
      <c r="M557" s="70" t="str">
        <f>+VLOOKUP(B557,Hoja1!$A$1:$E$698,5,0)</f>
        <v>Abierto</v>
      </c>
      <c r="N557" s="70" t="b">
        <f t="shared" si="64"/>
        <v>1</v>
      </c>
      <c r="O557" s="1" t="s">
        <v>1894</v>
      </c>
      <c r="P557" s="1" t="s">
        <v>22</v>
      </c>
    </row>
    <row r="558" spans="1:16" ht="14.25" customHeight="1" x14ac:dyDescent="0.25">
      <c r="A558" s="70">
        <v>557</v>
      </c>
      <c r="B558" s="71">
        <v>19970</v>
      </c>
      <c r="C558" s="72" t="s">
        <v>4</v>
      </c>
      <c r="D558" s="73">
        <v>43804</v>
      </c>
      <c r="E558" s="74" t="s">
        <v>783</v>
      </c>
      <c r="F558" s="73">
        <v>43809</v>
      </c>
      <c r="G558" s="72" t="s">
        <v>616</v>
      </c>
      <c r="H558" s="75">
        <f>+F558-D558</f>
        <v>5</v>
      </c>
      <c r="I558" s="75">
        <f>+NETWORKDAYS(D558,F558)</f>
        <v>4</v>
      </c>
      <c r="J558" s="74" t="s">
        <v>1077</v>
      </c>
      <c r="K558" s="73" t="s">
        <v>569</v>
      </c>
      <c r="L558" s="72" t="s">
        <v>783</v>
      </c>
      <c r="M558" s="70" t="str">
        <f>+VLOOKUP(B558,Hoja1!$A$1:$E$698,5,0)</f>
        <v>Cerrado</v>
      </c>
      <c r="N558" s="70" t="b">
        <f t="shared" si="64"/>
        <v>1</v>
      </c>
      <c r="O558" s="1" t="s">
        <v>1895</v>
      </c>
      <c r="P558" s="1" t="s">
        <v>1896</v>
      </c>
    </row>
    <row r="559" spans="1:16" ht="14.25" customHeight="1" x14ac:dyDescent="0.25">
      <c r="A559" s="70">
        <v>558</v>
      </c>
      <c r="B559" s="71">
        <v>19971</v>
      </c>
      <c r="C559" s="72" t="s">
        <v>568</v>
      </c>
      <c r="D559" s="73">
        <v>43804</v>
      </c>
      <c r="E559" s="74" t="s">
        <v>783</v>
      </c>
      <c r="F559" s="73">
        <v>43809</v>
      </c>
      <c r="G559" s="72" t="s">
        <v>616</v>
      </c>
      <c r="H559" s="75">
        <f>+F559-D559</f>
        <v>5</v>
      </c>
      <c r="I559" s="75">
        <f>+NETWORKDAYS(D559,F559)</f>
        <v>4</v>
      </c>
      <c r="J559" s="74" t="s">
        <v>1078</v>
      </c>
      <c r="K559" s="73" t="s">
        <v>569</v>
      </c>
      <c r="L559" s="72" t="s">
        <v>783</v>
      </c>
      <c r="M559" s="70" t="str">
        <f>+VLOOKUP(B559,Hoja1!$A$1:$E$698,5,0)</f>
        <v>Cerrado</v>
      </c>
      <c r="N559" s="70" t="b">
        <f t="shared" si="64"/>
        <v>1</v>
      </c>
      <c r="O559" s="1" t="s">
        <v>1895</v>
      </c>
      <c r="P559" s="1" t="s">
        <v>1896</v>
      </c>
    </row>
    <row r="560" spans="1:16" ht="14.25" customHeight="1" x14ac:dyDescent="0.25">
      <c r="A560" s="70">
        <v>559</v>
      </c>
      <c r="B560" s="71">
        <v>19972</v>
      </c>
      <c r="C560" s="72" t="s">
        <v>568</v>
      </c>
      <c r="D560" s="73">
        <v>43804</v>
      </c>
      <c r="E560" s="74" t="s">
        <v>783</v>
      </c>
      <c r="F560" s="73">
        <v>43811</v>
      </c>
      <c r="G560" s="72" t="s">
        <v>616</v>
      </c>
      <c r="H560" s="75">
        <f>+F560-D560</f>
        <v>7</v>
      </c>
      <c r="I560" s="75">
        <f>+NETWORKDAYS(D560,F560)</f>
        <v>6</v>
      </c>
      <c r="J560" s="74" t="s">
        <v>1079</v>
      </c>
      <c r="K560" s="73" t="s">
        <v>569</v>
      </c>
      <c r="L560" s="72" t="s">
        <v>783</v>
      </c>
      <c r="M560" s="70" t="str">
        <f>+VLOOKUP(B560,Hoja1!$A$1:$E$698,5,0)</f>
        <v>Cerrado</v>
      </c>
      <c r="N560" s="70" t="b">
        <f t="shared" si="64"/>
        <v>1</v>
      </c>
      <c r="O560" s="1" t="s">
        <v>1895</v>
      </c>
      <c r="P560" s="1" t="s">
        <v>1896</v>
      </c>
    </row>
    <row r="561" spans="1:16" ht="14.25" customHeight="1" x14ac:dyDescent="0.25">
      <c r="A561" s="70">
        <v>560</v>
      </c>
      <c r="B561" s="71">
        <v>19973</v>
      </c>
      <c r="C561" s="72" t="s">
        <v>568</v>
      </c>
      <c r="D561" s="73">
        <v>43804</v>
      </c>
      <c r="E561" s="74" t="s">
        <v>783</v>
      </c>
      <c r="F561" s="73">
        <v>43811</v>
      </c>
      <c r="G561" s="72" t="s">
        <v>616</v>
      </c>
      <c r="H561" s="75">
        <f>+F561-D561</f>
        <v>7</v>
      </c>
      <c r="I561" s="75">
        <f>+NETWORKDAYS(D561,F561)</f>
        <v>6</v>
      </c>
      <c r="J561" s="74" t="s">
        <v>825</v>
      </c>
      <c r="K561" s="73" t="s">
        <v>569</v>
      </c>
      <c r="L561" s="72" t="s">
        <v>783</v>
      </c>
      <c r="M561" s="70" t="str">
        <f>+VLOOKUP(B561,Hoja1!$A$1:$E$698,5,0)</f>
        <v>Cerrado</v>
      </c>
      <c r="N561" s="70" t="b">
        <f t="shared" si="64"/>
        <v>1</v>
      </c>
      <c r="O561" s="1" t="s">
        <v>1895</v>
      </c>
      <c r="P561" s="1" t="s">
        <v>1896</v>
      </c>
    </row>
    <row r="562" spans="1:16" ht="14.25" customHeight="1" x14ac:dyDescent="0.25">
      <c r="A562" s="70">
        <v>561</v>
      </c>
      <c r="B562" s="71">
        <v>19974</v>
      </c>
      <c r="C562" s="72" t="s">
        <v>568</v>
      </c>
      <c r="D562" s="73">
        <v>43804</v>
      </c>
      <c r="E562" s="74" t="s">
        <v>783</v>
      </c>
      <c r="F562" s="73">
        <v>43811</v>
      </c>
      <c r="G562" s="72" t="s">
        <v>616</v>
      </c>
      <c r="H562" s="75">
        <f>+F562-D562</f>
        <v>7</v>
      </c>
      <c r="I562" s="75">
        <f>+NETWORKDAYS(D562,F562)</f>
        <v>6</v>
      </c>
      <c r="J562" s="74" t="s">
        <v>1080</v>
      </c>
      <c r="K562" s="73" t="s">
        <v>569</v>
      </c>
      <c r="L562" s="72" t="s">
        <v>783</v>
      </c>
      <c r="M562" s="70" t="str">
        <f>+VLOOKUP(B562,Hoja1!$A$1:$E$698,5,0)</f>
        <v>Cerrado</v>
      </c>
      <c r="N562" s="70" t="b">
        <f t="shared" si="64"/>
        <v>1</v>
      </c>
      <c r="O562" s="1" t="s">
        <v>1895</v>
      </c>
      <c r="P562" s="1" t="s">
        <v>1896</v>
      </c>
    </row>
    <row r="563" spans="1:16" ht="14.25" customHeight="1" x14ac:dyDescent="0.25">
      <c r="A563" s="70">
        <v>562</v>
      </c>
      <c r="B563" s="71">
        <v>19975</v>
      </c>
      <c r="C563" s="72" t="s">
        <v>4</v>
      </c>
      <c r="D563" s="73">
        <v>43804</v>
      </c>
      <c r="E563" s="74" t="s">
        <v>783</v>
      </c>
      <c r="F563" s="73">
        <v>43882</v>
      </c>
      <c r="G563" s="73" t="s">
        <v>1892</v>
      </c>
      <c r="H563" s="73" t="s">
        <v>1893</v>
      </c>
      <c r="I563" s="73" t="s">
        <v>1893</v>
      </c>
      <c r="J563" s="74" t="s">
        <v>1081</v>
      </c>
      <c r="K563" s="73" t="s">
        <v>569</v>
      </c>
      <c r="L563" s="73" t="s">
        <v>1892</v>
      </c>
      <c r="M563" s="70" t="str">
        <f>+VLOOKUP(B563,Hoja1!$A$1:$E$698,5,0)</f>
        <v>Cerrado</v>
      </c>
      <c r="N563" s="70" t="b">
        <f t="shared" si="64"/>
        <v>1</v>
      </c>
      <c r="O563" s="1" t="s">
        <v>1895</v>
      </c>
      <c r="P563" s="1" t="s">
        <v>1896</v>
      </c>
    </row>
    <row r="564" spans="1:16" ht="14.25" customHeight="1" x14ac:dyDescent="0.25">
      <c r="A564" s="70">
        <v>563</v>
      </c>
      <c r="B564" s="71">
        <v>19976</v>
      </c>
      <c r="C564" s="72" t="s">
        <v>568</v>
      </c>
      <c r="D564" s="73">
        <v>43804</v>
      </c>
      <c r="E564" s="74" t="s">
        <v>783</v>
      </c>
      <c r="F564" s="73">
        <v>43811</v>
      </c>
      <c r="G564" s="72" t="s">
        <v>616</v>
      </c>
      <c r="H564" s="75">
        <f>+F564-D564</f>
        <v>7</v>
      </c>
      <c r="I564" s="75">
        <f>+NETWORKDAYS(D564,F564)</f>
        <v>6</v>
      </c>
      <c r="J564" s="74" t="s">
        <v>586</v>
      </c>
      <c r="K564" s="73" t="s">
        <v>569</v>
      </c>
      <c r="L564" s="72" t="s">
        <v>783</v>
      </c>
      <c r="M564" s="70" t="str">
        <f>+VLOOKUP(B564,Hoja1!$A$1:$E$698,5,0)</f>
        <v>Cerrado</v>
      </c>
      <c r="N564" s="70" t="b">
        <f t="shared" si="64"/>
        <v>1</v>
      </c>
      <c r="O564" s="1" t="s">
        <v>1895</v>
      </c>
      <c r="P564" s="1" t="s">
        <v>1896</v>
      </c>
    </row>
    <row r="565" spans="1:16" ht="14.25" customHeight="1" x14ac:dyDescent="0.25">
      <c r="A565" s="70">
        <v>564</v>
      </c>
      <c r="B565" s="71">
        <v>19977</v>
      </c>
      <c r="C565" s="72" t="s">
        <v>568</v>
      </c>
      <c r="D565" s="73">
        <v>43804</v>
      </c>
      <c r="E565" s="74" t="s">
        <v>783</v>
      </c>
      <c r="F565" s="73">
        <v>43811</v>
      </c>
      <c r="G565" s="72" t="s">
        <v>616</v>
      </c>
      <c r="H565" s="75">
        <f>+F565-D565</f>
        <v>7</v>
      </c>
      <c r="I565" s="75">
        <f>+NETWORKDAYS(D565,F565)</f>
        <v>6</v>
      </c>
      <c r="J565" s="74" t="s">
        <v>1082</v>
      </c>
      <c r="K565" s="73" t="s">
        <v>569</v>
      </c>
      <c r="L565" s="72" t="s">
        <v>783</v>
      </c>
      <c r="M565" s="70" t="str">
        <f>+VLOOKUP(B565,Hoja1!$A$1:$E$698,5,0)</f>
        <v>Cerrado</v>
      </c>
      <c r="N565" s="70" t="b">
        <f t="shared" si="64"/>
        <v>1</v>
      </c>
      <c r="O565" s="1" t="s">
        <v>1895</v>
      </c>
      <c r="P565" s="1" t="s">
        <v>1896</v>
      </c>
    </row>
    <row r="566" spans="1:16" ht="14.25" customHeight="1" x14ac:dyDescent="0.25">
      <c r="A566" s="70">
        <v>565</v>
      </c>
      <c r="B566" s="71">
        <v>19978</v>
      </c>
      <c r="C566" s="72" t="s">
        <v>568</v>
      </c>
      <c r="D566" s="73">
        <v>43804</v>
      </c>
      <c r="E566" s="74" t="s">
        <v>783</v>
      </c>
      <c r="F566" s="73">
        <v>43811</v>
      </c>
      <c r="G566" s="72" t="s">
        <v>616</v>
      </c>
      <c r="H566" s="75">
        <f>+F566-D566</f>
        <v>7</v>
      </c>
      <c r="I566" s="75">
        <f>+NETWORKDAYS(D566,F566)</f>
        <v>6</v>
      </c>
      <c r="J566" s="74" t="s">
        <v>1083</v>
      </c>
      <c r="K566" s="73" t="s">
        <v>569</v>
      </c>
      <c r="L566" s="72" t="s">
        <v>783</v>
      </c>
      <c r="M566" s="70" t="str">
        <f>+VLOOKUP(B566,Hoja1!$A$1:$E$698,5,0)</f>
        <v>Cerrado</v>
      </c>
      <c r="N566" s="70" t="b">
        <f t="shared" si="64"/>
        <v>1</v>
      </c>
      <c r="O566" s="1" t="s">
        <v>1895</v>
      </c>
      <c r="P566" s="1" t="s">
        <v>1896</v>
      </c>
    </row>
    <row r="567" spans="1:16" ht="14.25" customHeight="1" x14ac:dyDescent="0.25">
      <c r="A567" s="70">
        <v>566</v>
      </c>
      <c r="B567" s="71">
        <v>19979</v>
      </c>
      <c r="C567" s="72" t="s">
        <v>568</v>
      </c>
      <c r="D567" s="73">
        <v>43805</v>
      </c>
      <c r="E567" s="74" t="s">
        <v>783</v>
      </c>
      <c r="F567" s="73">
        <v>43812</v>
      </c>
      <c r="G567" s="72" t="s">
        <v>616</v>
      </c>
      <c r="H567" s="75">
        <f>+F567-D567</f>
        <v>7</v>
      </c>
      <c r="I567" s="75">
        <f>+NETWORKDAYS(D567,F567)</f>
        <v>6</v>
      </c>
      <c r="J567" s="74" t="s">
        <v>1084</v>
      </c>
      <c r="K567" s="73" t="s">
        <v>569</v>
      </c>
      <c r="L567" s="72" t="s">
        <v>783</v>
      </c>
      <c r="M567" s="70" t="str">
        <f>+VLOOKUP(B567,Hoja1!$A$1:$E$698,5,0)</f>
        <v>Cerrado</v>
      </c>
      <c r="N567" s="70" t="b">
        <f t="shared" si="64"/>
        <v>1</v>
      </c>
      <c r="O567" s="1" t="s">
        <v>1895</v>
      </c>
      <c r="P567" s="1" t="s">
        <v>1896</v>
      </c>
    </row>
    <row r="568" spans="1:16" ht="14.25" customHeight="1" x14ac:dyDescent="0.25">
      <c r="A568" s="70">
        <v>567</v>
      </c>
      <c r="B568" s="71">
        <v>19980</v>
      </c>
      <c r="C568" s="72" t="s">
        <v>4</v>
      </c>
      <c r="D568" s="73">
        <v>43805</v>
      </c>
      <c r="E568" s="74" t="s">
        <v>783</v>
      </c>
      <c r="F568" s="73" t="s">
        <v>22</v>
      </c>
      <c r="G568" s="73" t="s">
        <v>22</v>
      </c>
      <c r="H568" s="73" t="s">
        <v>22</v>
      </c>
      <c r="I568" s="73" t="s">
        <v>22</v>
      </c>
      <c r="J568" s="74" t="s">
        <v>906</v>
      </c>
      <c r="K568" s="73" t="s">
        <v>571</v>
      </c>
      <c r="L568" s="72" t="s">
        <v>22</v>
      </c>
      <c r="M568" s="70" t="str">
        <f>+VLOOKUP(B568,Hoja1!$A$1:$E$698,5,0)</f>
        <v>Abierto</v>
      </c>
      <c r="N568" s="70" t="b">
        <f t="shared" si="64"/>
        <v>1</v>
      </c>
      <c r="O568" s="1" t="s">
        <v>1894</v>
      </c>
      <c r="P568" s="1" t="s">
        <v>22</v>
      </c>
    </row>
    <row r="569" spans="1:16" ht="14.25" customHeight="1" x14ac:dyDescent="0.25">
      <c r="A569" s="70">
        <v>568</v>
      </c>
      <c r="B569" s="71">
        <v>19981</v>
      </c>
      <c r="C569" s="72" t="s">
        <v>568</v>
      </c>
      <c r="D569" s="73">
        <v>43805</v>
      </c>
      <c r="E569" s="74" t="s">
        <v>783</v>
      </c>
      <c r="F569" s="73">
        <v>43812</v>
      </c>
      <c r="G569" s="72" t="s">
        <v>616</v>
      </c>
      <c r="H569" s="75">
        <f t="shared" ref="H569:H584" si="71">+F569-D569</f>
        <v>7</v>
      </c>
      <c r="I569" s="75">
        <f t="shared" ref="I569:I584" si="72">+NETWORKDAYS(D569,F569)</f>
        <v>6</v>
      </c>
      <c r="J569" s="74" t="s">
        <v>1085</v>
      </c>
      <c r="K569" s="73" t="s">
        <v>569</v>
      </c>
      <c r="L569" s="72" t="s">
        <v>783</v>
      </c>
      <c r="M569" s="70" t="str">
        <f>+VLOOKUP(B569,Hoja1!$A$1:$E$698,5,0)</f>
        <v>Cerrado</v>
      </c>
      <c r="N569" s="70" t="b">
        <f t="shared" si="64"/>
        <v>1</v>
      </c>
      <c r="O569" s="1" t="s">
        <v>1895</v>
      </c>
      <c r="P569" s="1" t="s">
        <v>1896</v>
      </c>
    </row>
    <row r="570" spans="1:16" ht="14.25" customHeight="1" x14ac:dyDescent="0.25">
      <c r="A570" s="70">
        <v>569</v>
      </c>
      <c r="B570" s="71">
        <v>19982</v>
      </c>
      <c r="C570" s="72" t="s">
        <v>568</v>
      </c>
      <c r="D570" s="73">
        <v>43805</v>
      </c>
      <c r="E570" s="74" t="s">
        <v>783</v>
      </c>
      <c r="F570" s="73">
        <v>43812</v>
      </c>
      <c r="G570" s="72" t="s">
        <v>616</v>
      </c>
      <c r="H570" s="75">
        <f t="shared" si="71"/>
        <v>7</v>
      </c>
      <c r="I570" s="75">
        <f t="shared" si="72"/>
        <v>6</v>
      </c>
      <c r="J570" s="74" t="s">
        <v>1086</v>
      </c>
      <c r="K570" s="73" t="s">
        <v>569</v>
      </c>
      <c r="L570" s="72" t="s">
        <v>783</v>
      </c>
      <c r="M570" s="70" t="str">
        <f>+VLOOKUP(B570,Hoja1!$A$1:$E$698,5,0)</f>
        <v>Cerrado</v>
      </c>
      <c r="N570" s="70" t="b">
        <f t="shared" si="64"/>
        <v>1</v>
      </c>
      <c r="O570" s="1" t="s">
        <v>1895</v>
      </c>
      <c r="P570" s="1" t="s">
        <v>1896</v>
      </c>
    </row>
    <row r="571" spans="1:16" ht="14.25" customHeight="1" x14ac:dyDescent="0.25">
      <c r="A571" s="70">
        <v>570</v>
      </c>
      <c r="B571" s="71">
        <v>19983</v>
      </c>
      <c r="C571" s="72" t="s">
        <v>568</v>
      </c>
      <c r="D571" s="73">
        <v>43805</v>
      </c>
      <c r="E571" s="74" t="s">
        <v>783</v>
      </c>
      <c r="F571" s="73">
        <v>43812</v>
      </c>
      <c r="G571" s="72" t="s">
        <v>616</v>
      </c>
      <c r="H571" s="75">
        <f t="shared" si="71"/>
        <v>7</v>
      </c>
      <c r="I571" s="75">
        <f t="shared" si="72"/>
        <v>6</v>
      </c>
      <c r="J571" s="74" t="s">
        <v>1087</v>
      </c>
      <c r="K571" s="73" t="s">
        <v>569</v>
      </c>
      <c r="L571" s="72" t="s">
        <v>783</v>
      </c>
      <c r="M571" s="70" t="str">
        <f>+VLOOKUP(B571,Hoja1!$A$1:$E$698,5,0)</f>
        <v>Cerrado</v>
      </c>
      <c r="N571" s="70" t="b">
        <f t="shared" si="64"/>
        <v>1</v>
      </c>
      <c r="O571" s="1" t="s">
        <v>1895</v>
      </c>
      <c r="P571" s="1" t="s">
        <v>1896</v>
      </c>
    </row>
    <row r="572" spans="1:16" ht="14.25" customHeight="1" x14ac:dyDescent="0.25">
      <c r="A572" s="70">
        <v>571</v>
      </c>
      <c r="B572" s="71">
        <v>19984</v>
      </c>
      <c r="C572" s="72" t="s">
        <v>4</v>
      </c>
      <c r="D572" s="73">
        <v>43805</v>
      </c>
      <c r="E572" s="74" t="s">
        <v>783</v>
      </c>
      <c r="F572" s="73">
        <v>43808</v>
      </c>
      <c r="G572" s="72" t="s">
        <v>616</v>
      </c>
      <c r="H572" s="75">
        <f t="shared" si="71"/>
        <v>3</v>
      </c>
      <c r="I572" s="75">
        <f t="shared" si="72"/>
        <v>2</v>
      </c>
      <c r="J572" s="74" t="s">
        <v>1088</v>
      </c>
      <c r="K572" s="73" t="s">
        <v>569</v>
      </c>
      <c r="L572" s="72" t="s">
        <v>783</v>
      </c>
      <c r="M572" s="70" t="str">
        <f>+VLOOKUP(B572,Hoja1!$A$1:$E$698,5,0)</f>
        <v>Cerrado</v>
      </c>
      <c r="N572" s="70" t="b">
        <f t="shared" si="64"/>
        <v>1</v>
      </c>
      <c r="O572" s="1" t="s">
        <v>1895</v>
      </c>
      <c r="P572" s="1" t="s">
        <v>1896</v>
      </c>
    </row>
    <row r="573" spans="1:16" ht="14.25" customHeight="1" x14ac:dyDescent="0.25">
      <c r="A573" s="70">
        <v>572</v>
      </c>
      <c r="B573" s="71">
        <v>19985</v>
      </c>
      <c r="C573" s="72" t="s">
        <v>4</v>
      </c>
      <c r="D573" s="73">
        <v>43805</v>
      </c>
      <c r="E573" s="74" t="s">
        <v>783</v>
      </c>
      <c r="F573" s="73">
        <v>43812</v>
      </c>
      <c r="G573" s="72" t="s">
        <v>616</v>
      </c>
      <c r="H573" s="75">
        <f t="shared" si="71"/>
        <v>7</v>
      </c>
      <c r="I573" s="75">
        <f t="shared" si="72"/>
        <v>6</v>
      </c>
      <c r="J573" s="74" t="s">
        <v>1089</v>
      </c>
      <c r="K573" s="73" t="s">
        <v>569</v>
      </c>
      <c r="L573" s="72" t="s">
        <v>783</v>
      </c>
      <c r="M573" s="70" t="str">
        <f>+VLOOKUP(B573,Hoja1!$A$1:$E$698,5,0)</f>
        <v>Cerrado</v>
      </c>
      <c r="N573" s="70" t="b">
        <f t="shared" si="64"/>
        <v>1</v>
      </c>
      <c r="O573" s="1" t="s">
        <v>1895</v>
      </c>
      <c r="P573" s="1" t="s">
        <v>1896</v>
      </c>
    </row>
    <row r="574" spans="1:16" ht="14.25" customHeight="1" x14ac:dyDescent="0.25">
      <c r="A574" s="70">
        <v>573</v>
      </c>
      <c r="B574" s="71">
        <v>19986</v>
      </c>
      <c r="C574" s="72" t="s">
        <v>568</v>
      </c>
      <c r="D574" s="73">
        <v>43805</v>
      </c>
      <c r="E574" s="74" t="s">
        <v>783</v>
      </c>
      <c r="F574" s="73">
        <v>43812</v>
      </c>
      <c r="G574" s="72" t="s">
        <v>616</v>
      </c>
      <c r="H574" s="75">
        <f t="shared" si="71"/>
        <v>7</v>
      </c>
      <c r="I574" s="75">
        <f t="shared" si="72"/>
        <v>6</v>
      </c>
      <c r="J574" s="74" t="s">
        <v>1090</v>
      </c>
      <c r="K574" s="73" t="s">
        <v>569</v>
      </c>
      <c r="L574" s="72" t="s">
        <v>783</v>
      </c>
      <c r="M574" s="70" t="str">
        <f>+VLOOKUP(B574,Hoja1!$A$1:$E$698,5,0)</f>
        <v>Cerrado</v>
      </c>
      <c r="N574" s="70" t="b">
        <f t="shared" si="64"/>
        <v>1</v>
      </c>
      <c r="O574" s="1" t="s">
        <v>1895</v>
      </c>
      <c r="P574" s="1" t="s">
        <v>1896</v>
      </c>
    </row>
    <row r="575" spans="1:16" ht="14.25" customHeight="1" x14ac:dyDescent="0.25">
      <c r="A575" s="70">
        <v>574</v>
      </c>
      <c r="B575" s="71">
        <v>19987</v>
      </c>
      <c r="C575" s="72" t="s">
        <v>2</v>
      </c>
      <c r="D575" s="73">
        <v>43805</v>
      </c>
      <c r="E575" s="74" t="s">
        <v>783</v>
      </c>
      <c r="F575" s="73">
        <v>43808</v>
      </c>
      <c r="G575" s="72" t="s">
        <v>616</v>
      </c>
      <c r="H575" s="75">
        <f t="shared" si="71"/>
        <v>3</v>
      </c>
      <c r="I575" s="75">
        <f t="shared" si="72"/>
        <v>2</v>
      </c>
      <c r="J575" s="74" t="s">
        <v>1091</v>
      </c>
      <c r="K575" s="73" t="s">
        <v>569</v>
      </c>
      <c r="L575" s="72" t="s">
        <v>783</v>
      </c>
      <c r="M575" s="70" t="str">
        <f>+VLOOKUP(B575,Hoja1!$A$1:$E$698,5,0)</f>
        <v>Cerrado</v>
      </c>
      <c r="N575" s="70" t="b">
        <f t="shared" si="64"/>
        <v>1</v>
      </c>
      <c r="O575" s="1" t="s">
        <v>1895</v>
      </c>
      <c r="P575" s="1" t="s">
        <v>1896</v>
      </c>
    </row>
    <row r="576" spans="1:16" ht="14.25" customHeight="1" x14ac:dyDescent="0.25">
      <c r="A576" s="70">
        <v>575</v>
      </c>
      <c r="B576" s="71">
        <v>19988</v>
      </c>
      <c r="C576" s="72" t="s">
        <v>568</v>
      </c>
      <c r="D576" s="73">
        <v>43805</v>
      </c>
      <c r="E576" s="74" t="s">
        <v>783</v>
      </c>
      <c r="F576" s="73">
        <v>43812</v>
      </c>
      <c r="G576" s="72" t="s">
        <v>616</v>
      </c>
      <c r="H576" s="75">
        <f t="shared" si="71"/>
        <v>7</v>
      </c>
      <c r="I576" s="75">
        <f t="shared" si="72"/>
        <v>6</v>
      </c>
      <c r="J576" s="74" t="s">
        <v>583</v>
      </c>
      <c r="K576" s="73" t="s">
        <v>569</v>
      </c>
      <c r="L576" s="72" t="s">
        <v>783</v>
      </c>
      <c r="M576" s="70" t="str">
        <f>+VLOOKUP(B576,Hoja1!$A$1:$E$698,5,0)</f>
        <v>Cerrado</v>
      </c>
      <c r="N576" s="70" t="b">
        <f t="shared" si="64"/>
        <v>1</v>
      </c>
      <c r="O576" s="1" t="s">
        <v>1895</v>
      </c>
      <c r="P576" s="1" t="s">
        <v>1896</v>
      </c>
    </row>
    <row r="577" spans="1:16" ht="14.25" customHeight="1" x14ac:dyDescent="0.25">
      <c r="A577" s="70">
        <v>576</v>
      </c>
      <c r="B577" s="71">
        <v>19989</v>
      </c>
      <c r="C577" s="72" t="s">
        <v>568</v>
      </c>
      <c r="D577" s="73">
        <v>43805</v>
      </c>
      <c r="E577" s="74" t="s">
        <v>783</v>
      </c>
      <c r="F577" s="73">
        <v>43812</v>
      </c>
      <c r="G577" s="72" t="s">
        <v>616</v>
      </c>
      <c r="H577" s="75">
        <f t="shared" si="71"/>
        <v>7</v>
      </c>
      <c r="I577" s="75">
        <f t="shared" si="72"/>
        <v>6</v>
      </c>
      <c r="J577" s="74" t="s">
        <v>593</v>
      </c>
      <c r="K577" s="73" t="s">
        <v>569</v>
      </c>
      <c r="L577" s="72" t="s">
        <v>783</v>
      </c>
      <c r="M577" s="70" t="str">
        <f>+VLOOKUP(B577,Hoja1!$A$1:$E$698,5,0)</f>
        <v>Cerrado</v>
      </c>
      <c r="N577" s="70" t="b">
        <f t="shared" si="64"/>
        <v>1</v>
      </c>
      <c r="O577" s="1" t="s">
        <v>1895</v>
      </c>
      <c r="P577" s="1" t="s">
        <v>1896</v>
      </c>
    </row>
    <row r="578" spans="1:16" ht="14.25" customHeight="1" x14ac:dyDescent="0.25">
      <c r="A578" s="70">
        <v>577</v>
      </c>
      <c r="B578" s="71">
        <v>19990</v>
      </c>
      <c r="C578" s="72" t="s">
        <v>568</v>
      </c>
      <c r="D578" s="73">
        <v>43805</v>
      </c>
      <c r="E578" s="74" t="s">
        <v>783</v>
      </c>
      <c r="F578" s="73">
        <v>43812</v>
      </c>
      <c r="G578" s="72" t="s">
        <v>616</v>
      </c>
      <c r="H578" s="75">
        <f t="shared" si="71"/>
        <v>7</v>
      </c>
      <c r="I578" s="75">
        <f t="shared" si="72"/>
        <v>6</v>
      </c>
      <c r="J578" s="74" t="s">
        <v>1092</v>
      </c>
      <c r="K578" s="73" t="s">
        <v>569</v>
      </c>
      <c r="L578" s="72" t="s">
        <v>783</v>
      </c>
      <c r="M578" s="70" t="str">
        <f>+VLOOKUP(B578,Hoja1!$A$1:$E$698,5,0)</f>
        <v>Cerrado</v>
      </c>
      <c r="N578" s="70" t="b">
        <f t="shared" ref="N578:N641" si="73">+M578=K578</f>
        <v>1</v>
      </c>
      <c r="O578" s="1" t="s">
        <v>1895</v>
      </c>
      <c r="P578" s="1" t="s">
        <v>1896</v>
      </c>
    </row>
    <row r="579" spans="1:16" ht="14.25" customHeight="1" x14ac:dyDescent="0.25">
      <c r="A579" s="70">
        <v>578</v>
      </c>
      <c r="B579" s="71">
        <v>19991</v>
      </c>
      <c r="C579" s="72" t="s">
        <v>568</v>
      </c>
      <c r="D579" s="73">
        <v>43805</v>
      </c>
      <c r="E579" s="74" t="s">
        <v>783</v>
      </c>
      <c r="F579" s="73">
        <v>43812</v>
      </c>
      <c r="G579" s="72" t="s">
        <v>616</v>
      </c>
      <c r="H579" s="75">
        <f t="shared" si="71"/>
        <v>7</v>
      </c>
      <c r="I579" s="75">
        <f t="shared" si="72"/>
        <v>6</v>
      </c>
      <c r="J579" s="74" t="s">
        <v>1093</v>
      </c>
      <c r="K579" s="73" t="s">
        <v>569</v>
      </c>
      <c r="L579" s="72" t="s">
        <v>783</v>
      </c>
      <c r="M579" s="70" t="str">
        <f>+VLOOKUP(B579,Hoja1!$A$1:$E$698,5,0)</f>
        <v>Cerrado</v>
      </c>
      <c r="N579" s="70" t="b">
        <f t="shared" si="73"/>
        <v>1</v>
      </c>
      <c r="O579" s="1" t="s">
        <v>1895</v>
      </c>
      <c r="P579" s="1" t="s">
        <v>1896</v>
      </c>
    </row>
    <row r="580" spans="1:16" ht="14.25" customHeight="1" x14ac:dyDescent="0.25">
      <c r="A580" s="70">
        <v>579</v>
      </c>
      <c r="B580" s="71">
        <v>19992</v>
      </c>
      <c r="C580" s="72" t="s">
        <v>4</v>
      </c>
      <c r="D580" s="73">
        <v>43807</v>
      </c>
      <c r="E580" s="74" t="s">
        <v>783</v>
      </c>
      <c r="F580" s="73">
        <v>43808</v>
      </c>
      <c r="G580" s="72" t="s">
        <v>616</v>
      </c>
      <c r="H580" s="75">
        <f t="shared" si="71"/>
        <v>1</v>
      </c>
      <c r="I580" s="75">
        <f t="shared" si="72"/>
        <v>1</v>
      </c>
      <c r="J580" s="74" t="s">
        <v>598</v>
      </c>
      <c r="K580" s="73" t="s">
        <v>569</v>
      </c>
      <c r="L580" s="72" t="s">
        <v>783</v>
      </c>
      <c r="M580" s="70" t="str">
        <f>+VLOOKUP(B580,Hoja1!$A$1:$E$698,5,0)</f>
        <v>Cerrado</v>
      </c>
      <c r="N580" s="70" t="b">
        <f t="shared" si="73"/>
        <v>1</v>
      </c>
      <c r="O580" s="1" t="s">
        <v>1895</v>
      </c>
      <c r="P580" s="1" t="s">
        <v>1896</v>
      </c>
    </row>
    <row r="581" spans="1:16" ht="14.25" customHeight="1" x14ac:dyDescent="0.25">
      <c r="A581" s="70">
        <v>580</v>
      </c>
      <c r="B581" s="71">
        <v>19993</v>
      </c>
      <c r="C581" s="72" t="s">
        <v>568</v>
      </c>
      <c r="D581" s="73">
        <v>43808</v>
      </c>
      <c r="E581" s="74" t="s">
        <v>783</v>
      </c>
      <c r="F581" s="73">
        <v>43812</v>
      </c>
      <c r="G581" s="72" t="s">
        <v>616</v>
      </c>
      <c r="H581" s="75">
        <f t="shared" si="71"/>
        <v>4</v>
      </c>
      <c r="I581" s="75">
        <f t="shared" si="72"/>
        <v>5</v>
      </c>
      <c r="J581" s="74" t="s">
        <v>1094</v>
      </c>
      <c r="K581" s="73" t="s">
        <v>569</v>
      </c>
      <c r="L581" s="72" t="s">
        <v>783</v>
      </c>
      <c r="M581" s="70" t="str">
        <f>+VLOOKUP(B581,Hoja1!$A$1:$E$698,5,0)</f>
        <v>Cerrado</v>
      </c>
      <c r="N581" s="70" t="b">
        <f t="shared" si="73"/>
        <v>1</v>
      </c>
      <c r="O581" s="1" t="s">
        <v>1895</v>
      </c>
      <c r="P581" s="1" t="s">
        <v>1896</v>
      </c>
    </row>
    <row r="582" spans="1:16" ht="14.25" customHeight="1" x14ac:dyDescent="0.25">
      <c r="A582" s="70">
        <v>581</v>
      </c>
      <c r="B582" s="71">
        <v>19994</v>
      </c>
      <c r="C582" s="72" t="s">
        <v>568</v>
      </c>
      <c r="D582" s="73">
        <v>43808</v>
      </c>
      <c r="E582" s="74" t="s">
        <v>783</v>
      </c>
      <c r="F582" s="73">
        <v>43812</v>
      </c>
      <c r="G582" s="72" t="s">
        <v>616</v>
      </c>
      <c r="H582" s="75">
        <f t="shared" si="71"/>
        <v>4</v>
      </c>
      <c r="I582" s="75">
        <f t="shared" si="72"/>
        <v>5</v>
      </c>
      <c r="J582" s="74" t="s">
        <v>1095</v>
      </c>
      <c r="K582" s="73" t="s">
        <v>569</v>
      </c>
      <c r="L582" s="72" t="s">
        <v>783</v>
      </c>
      <c r="M582" s="70" t="str">
        <f>+VLOOKUP(B582,Hoja1!$A$1:$E$698,5,0)</f>
        <v>Cerrado</v>
      </c>
      <c r="N582" s="70" t="b">
        <f t="shared" si="73"/>
        <v>1</v>
      </c>
      <c r="O582" s="1" t="s">
        <v>1895</v>
      </c>
      <c r="P582" s="1" t="s">
        <v>1896</v>
      </c>
    </row>
    <row r="583" spans="1:16" ht="14.25" customHeight="1" x14ac:dyDescent="0.25">
      <c r="A583" s="70">
        <v>582</v>
      </c>
      <c r="B583" s="71">
        <v>19995</v>
      </c>
      <c r="C583" s="72" t="s">
        <v>568</v>
      </c>
      <c r="D583" s="73">
        <v>43808</v>
      </c>
      <c r="E583" s="74" t="s">
        <v>783</v>
      </c>
      <c r="F583" s="73">
        <v>43812</v>
      </c>
      <c r="G583" s="72" t="s">
        <v>616</v>
      </c>
      <c r="H583" s="75">
        <f t="shared" si="71"/>
        <v>4</v>
      </c>
      <c r="I583" s="75">
        <f t="shared" si="72"/>
        <v>5</v>
      </c>
      <c r="J583" s="74" t="s">
        <v>1096</v>
      </c>
      <c r="K583" s="73" t="s">
        <v>569</v>
      </c>
      <c r="L583" s="72" t="s">
        <v>783</v>
      </c>
      <c r="M583" s="70" t="str">
        <f>+VLOOKUP(B583,Hoja1!$A$1:$E$698,5,0)</f>
        <v>Cerrado</v>
      </c>
      <c r="N583" s="70" t="b">
        <f t="shared" si="73"/>
        <v>1</v>
      </c>
      <c r="O583" s="1" t="s">
        <v>1895</v>
      </c>
      <c r="P583" s="1" t="s">
        <v>1896</v>
      </c>
    </row>
    <row r="584" spans="1:16" ht="14.25" customHeight="1" x14ac:dyDescent="0.25">
      <c r="A584" s="70">
        <v>583</v>
      </c>
      <c r="B584" s="71">
        <v>19996</v>
      </c>
      <c r="C584" s="72" t="s">
        <v>568</v>
      </c>
      <c r="D584" s="73">
        <v>43808</v>
      </c>
      <c r="E584" s="74" t="s">
        <v>783</v>
      </c>
      <c r="F584" s="73">
        <v>43812</v>
      </c>
      <c r="G584" s="72" t="s">
        <v>616</v>
      </c>
      <c r="H584" s="75">
        <f t="shared" si="71"/>
        <v>4</v>
      </c>
      <c r="I584" s="75">
        <f t="shared" si="72"/>
        <v>5</v>
      </c>
      <c r="J584" s="74" t="s">
        <v>1097</v>
      </c>
      <c r="K584" s="73" t="s">
        <v>569</v>
      </c>
      <c r="L584" s="72" t="s">
        <v>783</v>
      </c>
      <c r="M584" s="70" t="str">
        <f>+VLOOKUP(B584,Hoja1!$A$1:$E$698,5,0)</f>
        <v>Cerrado</v>
      </c>
      <c r="N584" s="70" t="b">
        <f t="shared" si="73"/>
        <v>1</v>
      </c>
      <c r="O584" s="1" t="s">
        <v>1895</v>
      </c>
      <c r="P584" s="1" t="s">
        <v>1896</v>
      </c>
    </row>
    <row r="585" spans="1:16" ht="14.25" customHeight="1" x14ac:dyDescent="0.25">
      <c r="A585" s="70">
        <v>584</v>
      </c>
      <c r="B585" s="71">
        <v>19997</v>
      </c>
      <c r="C585" s="72" t="s">
        <v>4</v>
      </c>
      <c r="D585" s="73">
        <v>43808</v>
      </c>
      <c r="E585" s="74" t="s">
        <v>783</v>
      </c>
      <c r="F585" s="73" t="s">
        <v>22</v>
      </c>
      <c r="G585" s="73" t="s">
        <v>22</v>
      </c>
      <c r="H585" s="73" t="s">
        <v>22</v>
      </c>
      <c r="I585" s="73" t="s">
        <v>22</v>
      </c>
      <c r="J585" s="74" t="s">
        <v>1097</v>
      </c>
      <c r="K585" s="73" t="s">
        <v>571</v>
      </c>
      <c r="L585" s="72" t="s">
        <v>22</v>
      </c>
      <c r="M585" s="70" t="str">
        <f>+VLOOKUP(B585,Hoja1!$A$1:$E$698,5,0)</f>
        <v>Abierto</v>
      </c>
      <c r="N585" s="70" t="b">
        <f t="shared" si="73"/>
        <v>1</v>
      </c>
      <c r="O585" s="1" t="s">
        <v>1894</v>
      </c>
      <c r="P585" s="1" t="s">
        <v>22</v>
      </c>
    </row>
    <row r="586" spans="1:16" ht="14.25" customHeight="1" x14ac:dyDescent="0.25">
      <c r="A586" s="70">
        <v>585</v>
      </c>
      <c r="B586" s="71">
        <v>19998</v>
      </c>
      <c r="C586" s="72" t="s">
        <v>568</v>
      </c>
      <c r="D586" s="73">
        <v>43808</v>
      </c>
      <c r="E586" s="74" t="s">
        <v>783</v>
      </c>
      <c r="F586" s="73">
        <v>43812</v>
      </c>
      <c r="G586" s="72" t="s">
        <v>616</v>
      </c>
      <c r="H586" s="75">
        <f>+F586-D586</f>
        <v>4</v>
      </c>
      <c r="I586" s="75">
        <f>+NETWORKDAYS(D586,F586)</f>
        <v>5</v>
      </c>
      <c r="J586" s="74" t="s">
        <v>1098</v>
      </c>
      <c r="K586" s="73" t="s">
        <v>569</v>
      </c>
      <c r="L586" s="72" t="s">
        <v>783</v>
      </c>
      <c r="M586" s="70" t="str">
        <f>+VLOOKUP(B586,Hoja1!$A$1:$E$698,5,0)</f>
        <v>Cerrado</v>
      </c>
      <c r="N586" s="70" t="b">
        <f t="shared" si="73"/>
        <v>1</v>
      </c>
      <c r="O586" s="1" t="s">
        <v>1895</v>
      </c>
      <c r="P586" s="1" t="s">
        <v>1896</v>
      </c>
    </row>
    <row r="587" spans="1:16" ht="14.25" customHeight="1" x14ac:dyDescent="0.25">
      <c r="A587" s="70">
        <v>586</v>
      </c>
      <c r="B587" s="71">
        <v>19999</v>
      </c>
      <c r="C587" s="72" t="s">
        <v>568</v>
      </c>
      <c r="D587" s="73">
        <v>43808</v>
      </c>
      <c r="E587" s="74" t="s">
        <v>783</v>
      </c>
      <c r="F587" s="73">
        <v>43812</v>
      </c>
      <c r="G587" s="72" t="s">
        <v>616</v>
      </c>
      <c r="H587" s="75">
        <f>+F587-D587</f>
        <v>4</v>
      </c>
      <c r="I587" s="75">
        <f>+NETWORKDAYS(D587,F587)</f>
        <v>5</v>
      </c>
      <c r="J587" s="74" t="s">
        <v>1099</v>
      </c>
      <c r="K587" s="73" t="s">
        <v>569</v>
      </c>
      <c r="L587" s="72" t="s">
        <v>783</v>
      </c>
      <c r="M587" s="70" t="str">
        <f>+VLOOKUP(B587,Hoja1!$A$1:$E$698,5,0)</f>
        <v>Cerrado</v>
      </c>
      <c r="N587" s="70" t="b">
        <f t="shared" si="73"/>
        <v>1</v>
      </c>
      <c r="O587" s="1" t="s">
        <v>1895</v>
      </c>
      <c r="P587" s="1" t="s">
        <v>1896</v>
      </c>
    </row>
    <row r="588" spans="1:16" ht="14.25" customHeight="1" x14ac:dyDescent="0.25">
      <c r="A588" s="70">
        <v>587</v>
      </c>
      <c r="B588" s="71">
        <v>20000</v>
      </c>
      <c r="C588" s="72" t="s">
        <v>568</v>
      </c>
      <c r="D588" s="73">
        <v>43808</v>
      </c>
      <c r="E588" s="74" t="s">
        <v>783</v>
      </c>
      <c r="F588" s="73">
        <v>43812</v>
      </c>
      <c r="G588" s="72" t="s">
        <v>616</v>
      </c>
      <c r="H588" s="75">
        <f>+F588-D588</f>
        <v>4</v>
      </c>
      <c r="I588" s="75">
        <f>+NETWORKDAYS(D588,F588)</f>
        <v>5</v>
      </c>
      <c r="J588" s="74" t="s">
        <v>1077</v>
      </c>
      <c r="K588" s="73" t="s">
        <v>569</v>
      </c>
      <c r="L588" s="72" t="s">
        <v>783</v>
      </c>
      <c r="M588" s="70" t="str">
        <f>+VLOOKUP(B588,Hoja1!$A$1:$E$698,5,0)</f>
        <v>Cerrado</v>
      </c>
      <c r="N588" s="70" t="b">
        <f t="shared" si="73"/>
        <v>1</v>
      </c>
      <c r="O588" s="1" t="s">
        <v>1895</v>
      </c>
      <c r="P588" s="1" t="s">
        <v>1896</v>
      </c>
    </row>
    <row r="589" spans="1:16" ht="14.25" customHeight="1" x14ac:dyDescent="0.25">
      <c r="A589" s="70">
        <v>588</v>
      </c>
      <c r="B589" s="71">
        <v>20001</v>
      </c>
      <c r="C589" s="72" t="s">
        <v>2</v>
      </c>
      <c r="D589" s="73">
        <v>43808</v>
      </c>
      <c r="E589" s="74" t="s">
        <v>783</v>
      </c>
      <c r="F589" s="73" t="s">
        <v>22</v>
      </c>
      <c r="G589" s="73" t="s">
        <v>22</v>
      </c>
      <c r="H589" s="73" t="s">
        <v>22</v>
      </c>
      <c r="I589" s="73" t="s">
        <v>22</v>
      </c>
      <c r="J589" s="74" t="s">
        <v>1100</v>
      </c>
      <c r="K589" s="73" t="s">
        <v>571</v>
      </c>
      <c r="L589" s="72" t="s">
        <v>22</v>
      </c>
      <c r="M589" s="70" t="str">
        <f>+VLOOKUP(B589,Hoja1!$A$1:$E$698,5,0)</f>
        <v>Abierto</v>
      </c>
      <c r="N589" s="70" t="b">
        <f t="shared" si="73"/>
        <v>1</v>
      </c>
      <c r="O589" s="1" t="s">
        <v>1894</v>
      </c>
      <c r="P589" s="1" t="s">
        <v>22</v>
      </c>
    </row>
    <row r="590" spans="1:16" ht="14.25" customHeight="1" x14ac:dyDescent="0.25">
      <c r="A590" s="70">
        <v>589</v>
      </c>
      <c r="B590" s="71">
        <v>20002</v>
      </c>
      <c r="C590" s="72" t="s">
        <v>2</v>
      </c>
      <c r="D590" s="73">
        <v>43808</v>
      </c>
      <c r="E590" s="74" t="s">
        <v>783</v>
      </c>
      <c r="F590" s="73">
        <v>43910</v>
      </c>
      <c r="G590" s="73" t="s">
        <v>1892</v>
      </c>
      <c r="H590" s="73" t="s">
        <v>1893</v>
      </c>
      <c r="I590" s="73" t="s">
        <v>1893</v>
      </c>
      <c r="J590" s="74" t="s">
        <v>1100</v>
      </c>
      <c r="K590" s="73" t="s">
        <v>569</v>
      </c>
      <c r="L590" s="73" t="s">
        <v>1892</v>
      </c>
      <c r="M590" s="70" t="str">
        <f>+VLOOKUP(B590,Hoja1!$A$1:$E$698,5,0)</f>
        <v>Cerrado</v>
      </c>
      <c r="N590" s="70" t="b">
        <f t="shared" si="73"/>
        <v>1</v>
      </c>
      <c r="O590" s="1" t="s">
        <v>1895</v>
      </c>
      <c r="P590" s="1" t="s">
        <v>1896</v>
      </c>
    </row>
    <row r="591" spans="1:16" ht="14.25" customHeight="1" x14ac:dyDescent="0.25">
      <c r="A591" s="70">
        <v>590</v>
      </c>
      <c r="B591" s="71">
        <v>20003</v>
      </c>
      <c r="C591" s="72" t="s">
        <v>568</v>
      </c>
      <c r="D591" s="73">
        <v>43808</v>
      </c>
      <c r="E591" s="74" t="s">
        <v>783</v>
      </c>
      <c r="F591" s="73">
        <v>43812</v>
      </c>
      <c r="G591" s="72" t="s">
        <v>616</v>
      </c>
      <c r="H591" s="75">
        <f t="shared" ref="H591:H604" si="74">+F591-D591</f>
        <v>4</v>
      </c>
      <c r="I591" s="75">
        <f t="shared" ref="I591:I604" si="75">+NETWORKDAYS(D591,F591)</f>
        <v>5</v>
      </c>
      <c r="J591" s="74" t="s">
        <v>1101</v>
      </c>
      <c r="K591" s="73" t="s">
        <v>569</v>
      </c>
      <c r="L591" s="72" t="s">
        <v>783</v>
      </c>
      <c r="M591" s="70" t="str">
        <f>+VLOOKUP(B591,Hoja1!$A$1:$E$698,5,0)</f>
        <v>Cerrado</v>
      </c>
      <c r="N591" s="70" t="b">
        <f t="shared" si="73"/>
        <v>1</v>
      </c>
      <c r="O591" s="1" t="s">
        <v>1895</v>
      </c>
      <c r="P591" s="1" t="s">
        <v>1896</v>
      </c>
    </row>
    <row r="592" spans="1:16" ht="14.25" customHeight="1" x14ac:dyDescent="0.25">
      <c r="A592" s="70">
        <v>591</v>
      </c>
      <c r="B592" s="71">
        <v>20004</v>
      </c>
      <c r="C592" s="72" t="s">
        <v>4</v>
      </c>
      <c r="D592" s="73">
        <v>43808</v>
      </c>
      <c r="E592" s="74" t="s">
        <v>783</v>
      </c>
      <c r="F592" s="73">
        <v>43817</v>
      </c>
      <c r="G592" s="72" t="s">
        <v>616</v>
      </c>
      <c r="H592" s="75">
        <f t="shared" si="74"/>
        <v>9</v>
      </c>
      <c r="I592" s="75">
        <f t="shared" si="75"/>
        <v>8</v>
      </c>
      <c r="J592" s="74" t="s">
        <v>1102</v>
      </c>
      <c r="K592" s="73" t="s">
        <v>569</v>
      </c>
      <c r="L592" s="72" t="s">
        <v>783</v>
      </c>
      <c r="M592" s="70" t="str">
        <f>+VLOOKUP(B592,Hoja1!$A$1:$E$698,5,0)</f>
        <v>Cerrado</v>
      </c>
      <c r="N592" s="70" t="b">
        <f t="shared" si="73"/>
        <v>1</v>
      </c>
      <c r="O592" s="1" t="s">
        <v>1895</v>
      </c>
      <c r="P592" s="1" t="s">
        <v>1896</v>
      </c>
    </row>
    <row r="593" spans="1:16" ht="14.25" customHeight="1" x14ac:dyDescent="0.25">
      <c r="A593" s="70">
        <v>592</v>
      </c>
      <c r="B593" s="71">
        <v>20005</v>
      </c>
      <c r="C593" s="72" t="s">
        <v>568</v>
      </c>
      <c r="D593" s="73">
        <v>43808</v>
      </c>
      <c r="E593" s="74" t="s">
        <v>783</v>
      </c>
      <c r="F593" s="73">
        <v>43812</v>
      </c>
      <c r="G593" s="72" t="s">
        <v>616</v>
      </c>
      <c r="H593" s="75">
        <f t="shared" si="74"/>
        <v>4</v>
      </c>
      <c r="I593" s="75">
        <f t="shared" si="75"/>
        <v>5</v>
      </c>
      <c r="J593" s="74" t="s">
        <v>1103</v>
      </c>
      <c r="K593" s="73" t="s">
        <v>569</v>
      </c>
      <c r="L593" s="72" t="s">
        <v>783</v>
      </c>
      <c r="M593" s="70" t="str">
        <f>+VLOOKUP(B593,Hoja1!$A$1:$E$698,5,0)</f>
        <v>Cerrado</v>
      </c>
      <c r="N593" s="70" t="b">
        <f t="shared" si="73"/>
        <v>1</v>
      </c>
      <c r="O593" s="1" t="s">
        <v>1895</v>
      </c>
      <c r="P593" s="1" t="s">
        <v>1896</v>
      </c>
    </row>
    <row r="594" spans="1:16" ht="14.25" customHeight="1" x14ac:dyDescent="0.25">
      <c r="A594" s="70">
        <v>593</v>
      </c>
      <c r="B594" s="71">
        <v>20006</v>
      </c>
      <c r="C594" s="72" t="s">
        <v>568</v>
      </c>
      <c r="D594" s="73">
        <v>43809</v>
      </c>
      <c r="E594" s="74" t="s">
        <v>783</v>
      </c>
      <c r="F594" s="73">
        <v>43812</v>
      </c>
      <c r="G594" s="72" t="s">
        <v>616</v>
      </c>
      <c r="H594" s="75">
        <f t="shared" si="74"/>
        <v>3</v>
      </c>
      <c r="I594" s="75">
        <f t="shared" si="75"/>
        <v>4</v>
      </c>
      <c r="J594" s="74" t="s">
        <v>1104</v>
      </c>
      <c r="K594" s="73" t="s">
        <v>569</v>
      </c>
      <c r="L594" s="72" t="s">
        <v>783</v>
      </c>
      <c r="M594" s="70" t="str">
        <f>+VLOOKUP(B594,Hoja1!$A$1:$E$698,5,0)</f>
        <v>Cerrado</v>
      </c>
      <c r="N594" s="70" t="b">
        <f t="shared" si="73"/>
        <v>1</v>
      </c>
      <c r="O594" s="1" t="s">
        <v>1895</v>
      </c>
      <c r="P594" s="1" t="s">
        <v>1896</v>
      </c>
    </row>
    <row r="595" spans="1:16" ht="14.25" customHeight="1" x14ac:dyDescent="0.25">
      <c r="A595" s="70">
        <v>594</v>
      </c>
      <c r="B595" s="71">
        <v>20007</v>
      </c>
      <c r="C595" s="72" t="s">
        <v>2</v>
      </c>
      <c r="D595" s="73">
        <v>43809</v>
      </c>
      <c r="E595" s="74" t="s">
        <v>783</v>
      </c>
      <c r="F595" s="73">
        <v>43812</v>
      </c>
      <c r="G595" s="72" t="s">
        <v>616</v>
      </c>
      <c r="H595" s="75">
        <f t="shared" si="74"/>
        <v>3</v>
      </c>
      <c r="I595" s="75">
        <f t="shared" si="75"/>
        <v>4</v>
      </c>
      <c r="J595" s="74" t="s">
        <v>1105</v>
      </c>
      <c r="K595" s="73" t="s">
        <v>569</v>
      </c>
      <c r="L595" s="72" t="s">
        <v>783</v>
      </c>
      <c r="M595" s="70" t="str">
        <f>+VLOOKUP(B595,Hoja1!$A$1:$E$698,5,0)</f>
        <v>Cerrado</v>
      </c>
      <c r="N595" s="70" t="b">
        <f t="shared" si="73"/>
        <v>1</v>
      </c>
      <c r="O595" s="1" t="s">
        <v>1895</v>
      </c>
      <c r="P595" s="1" t="s">
        <v>1896</v>
      </c>
    </row>
    <row r="596" spans="1:16" ht="14.25" customHeight="1" x14ac:dyDescent="0.25">
      <c r="A596" s="70">
        <v>595</v>
      </c>
      <c r="B596" s="71">
        <v>20008</v>
      </c>
      <c r="C596" s="72" t="s">
        <v>568</v>
      </c>
      <c r="D596" s="73">
        <v>43809</v>
      </c>
      <c r="E596" s="74" t="s">
        <v>783</v>
      </c>
      <c r="F596" s="73">
        <v>43812</v>
      </c>
      <c r="G596" s="72" t="s">
        <v>616</v>
      </c>
      <c r="H596" s="75">
        <f t="shared" si="74"/>
        <v>3</v>
      </c>
      <c r="I596" s="75">
        <f t="shared" si="75"/>
        <v>4</v>
      </c>
      <c r="J596" s="74" t="s">
        <v>1106</v>
      </c>
      <c r="K596" s="73" t="s">
        <v>569</v>
      </c>
      <c r="L596" s="72" t="s">
        <v>783</v>
      </c>
      <c r="M596" s="70" t="str">
        <f>+VLOOKUP(B596,Hoja1!$A$1:$E$698,5,0)</f>
        <v>Cerrado</v>
      </c>
      <c r="N596" s="70" t="b">
        <f t="shared" si="73"/>
        <v>1</v>
      </c>
      <c r="O596" s="1" t="s">
        <v>1895</v>
      </c>
      <c r="P596" s="1" t="s">
        <v>1896</v>
      </c>
    </row>
    <row r="597" spans="1:16" ht="14.25" customHeight="1" x14ac:dyDescent="0.25">
      <c r="A597" s="70">
        <v>596</v>
      </c>
      <c r="B597" s="71">
        <v>20009</v>
      </c>
      <c r="C597" s="72" t="s">
        <v>568</v>
      </c>
      <c r="D597" s="73">
        <v>43809</v>
      </c>
      <c r="E597" s="74" t="s">
        <v>783</v>
      </c>
      <c r="F597" s="73">
        <v>43812</v>
      </c>
      <c r="G597" s="72" t="s">
        <v>616</v>
      </c>
      <c r="H597" s="75">
        <f t="shared" si="74"/>
        <v>3</v>
      </c>
      <c r="I597" s="75">
        <f t="shared" si="75"/>
        <v>4</v>
      </c>
      <c r="J597" s="74" t="s">
        <v>1107</v>
      </c>
      <c r="K597" s="73" t="s">
        <v>569</v>
      </c>
      <c r="L597" s="72" t="s">
        <v>783</v>
      </c>
      <c r="M597" s="70" t="str">
        <f>+VLOOKUP(B597,Hoja1!$A$1:$E$698,5,0)</f>
        <v>Cerrado</v>
      </c>
      <c r="N597" s="70" t="b">
        <f t="shared" si="73"/>
        <v>1</v>
      </c>
      <c r="O597" s="1" t="s">
        <v>1895</v>
      </c>
      <c r="P597" s="1" t="s">
        <v>1896</v>
      </c>
    </row>
    <row r="598" spans="1:16" ht="14.25" customHeight="1" x14ac:dyDescent="0.25">
      <c r="A598" s="70">
        <v>597</v>
      </c>
      <c r="B598" s="71">
        <v>20010</v>
      </c>
      <c r="C598" s="72" t="s">
        <v>568</v>
      </c>
      <c r="D598" s="73">
        <v>43809</v>
      </c>
      <c r="E598" s="74" t="s">
        <v>783</v>
      </c>
      <c r="F598" s="73">
        <v>43812</v>
      </c>
      <c r="G598" s="72" t="s">
        <v>616</v>
      </c>
      <c r="H598" s="75">
        <f t="shared" si="74"/>
        <v>3</v>
      </c>
      <c r="I598" s="75">
        <f t="shared" si="75"/>
        <v>4</v>
      </c>
      <c r="J598" s="74" t="s">
        <v>1108</v>
      </c>
      <c r="K598" s="73" t="s">
        <v>569</v>
      </c>
      <c r="L598" s="72" t="s">
        <v>783</v>
      </c>
      <c r="M598" s="70" t="str">
        <f>+VLOOKUP(B598,Hoja1!$A$1:$E$698,5,0)</f>
        <v>Cerrado</v>
      </c>
      <c r="N598" s="70" t="b">
        <f t="shared" si="73"/>
        <v>1</v>
      </c>
      <c r="O598" s="1" t="s">
        <v>1895</v>
      </c>
      <c r="P598" s="1" t="s">
        <v>1896</v>
      </c>
    </row>
    <row r="599" spans="1:16" ht="14.25" customHeight="1" x14ac:dyDescent="0.25">
      <c r="A599" s="70">
        <v>598</v>
      </c>
      <c r="B599" s="71">
        <v>20011</v>
      </c>
      <c r="C599" s="72" t="s">
        <v>568</v>
      </c>
      <c r="D599" s="73">
        <v>43809</v>
      </c>
      <c r="E599" s="74" t="s">
        <v>783</v>
      </c>
      <c r="F599" s="73">
        <v>43812</v>
      </c>
      <c r="G599" s="72" t="s">
        <v>616</v>
      </c>
      <c r="H599" s="75">
        <f t="shared" si="74"/>
        <v>3</v>
      </c>
      <c r="I599" s="75">
        <f t="shared" si="75"/>
        <v>4</v>
      </c>
      <c r="J599" s="74" t="s">
        <v>1039</v>
      </c>
      <c r="K599" s="73" t="s">
        <v>569</v>
      </c>
      <c r="L599" s="72" t="s">
        <v>783</v>
      </c>
      <c r="M599" s="70" t="str">
        <f>+VLOOKUP(B599,Hoja1!$A$1:$E$698,5,0)</f>
        <v>Cerrado</v>
      </c>
      <c r="N599" s="70" t="b">
        <f t="shared" si="73"/>
        <v>1</v>
      </c>
      <c r="O599" s="1" t="s">
        <v>1895</v>
      </c>
      <c r="P599" s="1" t="s">
        <v>1896</v>
      </c>
    </row>
    <row r="600" spans="1:16" ht="14.25" customHeight="1" x14ac:dyDescent="0.25">
      <c r="A600" s="70">
        <v>599</v>
      </c>
      <c r="B600" s="71">
        <v>20012</v>
      </c>
      <c r="C600" s="72" t="s">
        <v>568</v>
      </c>
      <c r="D600" s="73">
        <v>43809</v>
      </c>
      <c r="E600" s="74" t="s">
        <v>783</v>
      </c>
      <c r="F600" s="73">
        <v>43812</v>
      </c>
      <c r="G600" s="72" t="s">
        <v>616</v>
      </c>
      <c r="H600" s="75">
        <f t="shared" si="74"/>
        <v>3</v>
      </c>
      <c r="I600" s="75">
        <f t="shared" si="75"/>
        <v>4</v>
      </c>
      <c r="J600" s="74" t="s">
        <v>1109</v>
      </c>
      <c r="K600" s="73" t="s">
        <v>569</v>
      </c>
      <c r="L600" s="72" t="s">
        <v>783</v>
      </c>
      <c r="M600" s="70" t="str">
        <f>+VLOOKUP(B600,Hoja1!$A$1:$E$698,5,0)</f>
        <v>Cerrado</v>
      </c>
      <c r="N600" s="70" t="b">
        <f t="shared" si="73"/>
        <v>1</v>
      </c>
      <c r="O600" s="1" t="s">
        <v>1895</v>
      </c>
      <c r="P600" s="1" t="s">
        <v>1896</v>
      </c>
    </row>
    <row r="601" spans="1:16" ht="14.25" customHeight="1" x14ac:dyDescent="0.25">
      <c r="A601" s="70">
        <v>600</v>
      </c>
      <c r="B601" s="71">
        <v>20013</v>
      </c>
      <c r="C601" s="72" t="s">
        <v>4</v>
      </c>
      <c r="D601" s="73">
        <v>43809</v>
      </c>
      <c r="E601" s="74" t="s">
        <v>783</v>
      </c>
      <c r="F601" s="73">
        <v>43817</v>
      </c>
      <c r="G601" s="72" t="s">
        <v>616</v>
      </c>
      <c r="H601" s="75">
        <f t="shared" si="74"/>
        <v>8</v>
      </c>
      <c r="I601" s="75">
        <f t="shared" si="75"/>
        <v>7</v>
      </c>
      <c r="J601" s="74" t="s">
        <v>1110</v>
      </c>
      <c r="K601" s="73" t="s">
        <v>569</v>
      </c>
      <c r="L601" s="72" t="s">
        <v>783</v>
      </c>
      <c r="M601" s="70" t="str">
        <f>+VLOOKUP(B601,Hoja1!$A$1:$E$698,5,0)</f>
        <v>Cerrado</v>
      </c>
      <c r="N601" s="70" t="b">
        <f t="shared" si="73"/>
        <v>1</v>
      </c>
      <c r="O601" s="1" t="s">
        <v>1895</v>
      </c>
      <c r="P601" s="1" t="s">
        <v>1896</v>
      </c>
    </row>
    <row r="602" spans="1:16" ht="14.25" customHeight="1" x14ac:dyDescent="0.25">
      <c r="A602" s="70">
        <v>601</v>
      </c>
      <c r="B602" s="71">
        <v>20014</v>
      </c>
      <c r="C602" s="72" t="s">
        <v>6</v>
      </c>
      <c r="D602" s="73">
        <v>43809</v>
      </c>
      <c r="E602" s="74" t="s">
        <v>783</v>
      </c>
      <c r="F602" s="73">
        <v>43815</v>
      </c>
      <c r="G602" s="72" t="s">
        <v>616</v>
      </c>
      <c r="H602" s="75">
        <f t="shared" si="74"/>
        <v>6</v>
      </c>
      <c r="I602" s="75">
        <f t="shared" si="75"/>
        <v>5</v>
      </c>
      <c r="J602" s="74" t="s">
        <v>1111</v>
      </c>
      <c r="K602" s="73" t="s">
        <v>569</v>
      </c>
      <c r="L602" s="72" t="s">
        <v>783</v>
      </c>
      <c r="M602" s="70" t="str">
        <f>+VLOOKUP(B602,Hoja1!$A$1:$E$698,5,0)</f>
        <v>Cerrado</v>
      </c>
      <c r="N602" s="70" t="b">
        <f t="shared" si="73"/>
        <v>1</v>
      </c>
      <c r="O602" s="1" t="s">
        <v>1895</v>
      </c>
      <c r="P602" s="1" t="s">
        <v>1896</v>
      </c>
    </row>
    <row r="603" spans="1:16" ht="14.25" customHeight="1" x14ac:dyDescent="0.25">
      <c r="A603" s="70">
        <v>602</v>
      </c>
      <c r="B603" s="71">
        <v>20015</v>
      </c>
      <c r="C603" s="72" t="s">
        <v>568</v>
      </c>
      <c r="D603" s="73">
        <v>43809</v>
      </c>
      <c r="E603" s="74" t="s">
        <v>783</v>
      </c>
      <c r="F603" s="73">
        <v>43812</v>
      </c>
      <c r="G603" s="72" t="s">
        <v>616</v>
      </c>
      <c r="H603" s="75">
        <f t="shared" si="74"/>
        <v>3</v>
      </c>
      <c r="I603" s="75">
        <f t="shared" si="75"/>
        <v>4</v>
      </c>
      <c r="J603" s="74" t="s">
        <v>1112</v>
      </c>
      <c r="K603" s="73" t="s">
        <v>569</v>
      </c>
      <c r="L603" s="72" t="s">
        <v>783</v>
      </c>
      <c r="M603" s="70" t="str">
        <f>+VLOOKUP(B603,Hoja1!$A$1:$E$698,5,0)</f>
        <v>Cerrado</v>
      </c>
      <c r="N603" s="70" t="b">
        <f t="shared" si="73"/>
        <v>1</v>
      </c>
      <c r="O603" s="1" t="s">
        <v>1895</v>
      </c>
      <c r="P603" s="1" t="s">
        <v>1896</v>
      </c>
    </row>
    <row r="604" spans="1:16" ht="14.25" customHeight="1" x14ac:dyDescent="0.25">
      <c r="A604" s="70">
        <v>603</v>
      </c>
      <c r="B604" s="71">
        <v>20016</v>
      </c>
      <c r="C604" s="72" t="s">
        <v>4</v>
      </c>
      <c r="D604" s="73">
        <v>43809</v>
      </c>
      <c r="E604" s="74" t="s">
        <v>783</v>
      </c>
      <c r="F604" s="73">
        <v>43817</v>
      </c>
      <c r="G604" s="72" t="s">
        <v>616</v>
      </c>
      <c r="H604" s="75">
        <f t="shared" si="74"/>
        <v>8</v>
      </c>
      <c r="I604" s="75">
        <f t="shared" si="75"/>
        <v>7</v>
      </c>
      <c r="J604" s="74" t="s">
        <v>1113</v>
      </c>
      <c r="K604" s="73" t="s">
        <v>569</v>
      </c>
      <c r="L604" s="72" t="s">
        <v>783</v>
      </c>
      <c r="M604" s="70" t="str">
        <f>+VLOOKUP(B604,Hoja1!$A$1:$E$698,5,0)</f>
        <v>Cerrado</v>
      </c>
      <c r="N604" s="70" t="b">
        <f t="shared" si="73"/>
        <v>1</v>
      </c>
      <c r="O604" s="1" t="s">
        <v>1895</v>
      </c>
      <c r="P604" s="1" t="s">
        <v>1896</v>
      </c>
    </row>
    <row r="605" spans="1:16" ht="14.25" customHeight="1" x14ac:dyDescent="0.25">
      <c r="A605" s="70">
        <v>604</v>
      </c>
      <c r="B605" s="71">
        <v>20017</v>
      </c>
      <c r="C605" s="72" t="s">
        <v>2</v>
      </c>
      <c r="D605" s="73">
        <v>43809</v>
      </c>
      <c r="E605" s="74" t="s">
        <v>783</v>
      </c>
      <c r="F605" s="73" t="s">
        <v>22</v>
      </c>
      <c r="G605" s="73" t="s">
        <v>22</v>
      </c>
      <c r="H605" s="73" t="s">
        <v>22</v>
      </c>
      <c r="I605" s="73" t="s">
        <v>22</v>
      </c>
      <c r="J605" s="74" t="s">
        <v>573</v>
      </c>
      <c r="K605" s="73" t="s">
        <v>571</v>
      </c>
      <c r="L605" s="72" t="s">
        <v>22</v>
      </c>
      <c r="M605" s="70" t="str">
        <f>+VLOOKUP(B605,Hoja1!$A$1:$E$698,5,0)</f>
        <v>Abierto</v>
      </c>
      <c r="N605" s="70" t="b">
        <f t="shared" si="73"/>
        <v>1</v>
      </c>
      <c r="O605" s="1" t="s">
        <v>1894</v>
      </c>
      <c r="P605" s="1" t="s">
        <v>22</v>
      </c>
    </row>
    <row r="606" spans="1:16" ht="14.25" customHeight="1" x14ac:dyDescent="0.25">
      <c r="A606" s="70">
        <v>605</v>
      </c>
      <c r="B606" s="71">
        <v>20018</v>
      </c>
      <c r="C606" s="72" t="s">
        <v>4</v>
      </c>
      <c r="D606" s="73">
        <v>43809</v>
      </c>
      <c r="E606" s="74" t="s">
        <v>783</v>
      </c>
      <c r="F606" s="73">
        <v>43817</v>
      </c>
      <c r="G606" s="72" t="s">
        <v>616</v>
      </c>
      <c r="H606" s="75">
        <f>+F606-D606</f>
        <v>8</v>
      </c>
      <c r="I606" s="75">
        <f>+NETWORKDAYS(D606,F606)</f>
        <v>7</v>
      </c>
      <c r="J606" s="74" t="s">
        <v>873</v>
      </c>
      <c r="K606" s="73" t="s">
        <v>569</v>
      </c>
      <c r="L606" s="72" t="s">
        <v>783</v>
      </c>
      <c r="M606" s="70" t="str">
        <f>+VLOOKUP(B606,Hoja1!$A$1:$E$698,5,0)</f>
        <v>Cerrado</v>
      </c>
      <c r="N606" s="70" t="b">
        <f t="shared" si="73"/>
        <v>1</v>
      </c>
      <c r="O606" s="1" t="s">
        <v>1895</v>
      </c>
      <c r="P606" s="1" t="s">
        <v>1896</v>
      </c>
    </row>
    <row r="607" spans="1:16" ht="14.25" customHeight="1" x14ac:dyDescent="0.25">
      <c r="A607" s="70">
        <v>606</v>
      </c>
      <c r="B607" s="71">
        <v>20019</v>
      </c>
      <c r="C607" s="72" t="s">
        <v>4</v>
      </c>
      <c r="D607" s="73">
        <v>43809</v>
      </c>
      <c r="E607" s="74" t="s">
        <v>783</v>
      </c>
      <c r="F607" s="73">
        <v>43818</v>
      </c>
      <c r="G607" s="72" t="s">
        <v>616</v>
      </c>
      <c r="H607" s="75">
        <f>+F607-D607</f>
        <v>9</v>
      </c>
      <c r="I607" s="75">
        <f>+NETWORKDAYS(D607,F607)</f>
        <v>8</v>
      </c>
      <c r="J607" s="74" t="s">
        <v>573</v>
      </c>
      <c r="K607" s="73" t="s">
        <v>569</v>
      </c>
      <c r="L607" s="72" t="s">
        <v>783</v>
      </c>
      <c r="M607" s="70" t="str">
        <f>+VLOOKUP(B607,Hoja1!$A$1:$E$698,5,0)</f>
        <v>Cerrado</v>
      </c>
      <c r="N607" s="70" t="b">
        <f t="shared" si="73"/>
        <v>1</v>
      </c>
      <c r="O607" s="1" t="s">
        <v>1895</v>
      </c>
      <c r="P607" s="1" t="s">
        <v>1896</v>
      </c>
    </row>
    <row r="608" spans="1:16" ht="14.25" customHeight="1" x14ac:dyDescent="0.25">
      <c r="A608" s="70">
        <v>607</v>
      </c>
      <c r="B608" s="71">
        <v>20020</v>
      </c>
      <c r="C608" s="72" t="s">
        <v>4</v>
      </c>
      <c r="D608" s="73">
        <v>43809</v>
      </c>
      <c r="E608" s="74" t="s">
        <v>783</v>
      </c>
      <c r="F608" s="73">
        <v>43818</v>
      </c>
      <c r="G608" s="72" t="s">
        <v>616</v>
      </c>
      <c r="H608" s="75">
        <f>+F608-D608</f>
        <v>9</v>
      </c>
      <c r="I608" s="75">
        <f>+NETWORKDAYS(D608,F608)</f>
        <v>8</v>
      </c>
      <c r="J608" s="74" t="s">
        <v>1114</v>
      </c>
      <c r="K608" s="73" t="s">
        <v>569</v>
      </c>
      <c r="L608" s="72" t="s">
        <v>783</v>
      </c>
      <c r="M608" s="70" t="str">
        <f>+VLOOKUP(B608,Hoja1!$A$1:$E$698,5,0)</f>
        <v>Cerrado</v>
      </c>
      <c r="N608" s="70" t="b">
        <f t="shared" si="73"/>
        <v>1</v>
      </c>
      <c r="O608" s="1" t="s">
        <v>1895</v>
      </c>
      <c r="P608" s="1" t="s">
        <v>1896</v>
      </c>
    </row>
    <row r="609" spans="1:16" ht="14.25" customHeight="1" x14ac:dyDescent="0.25">
      <c r="A609" s="70">
        <v>608</v>
      </c>
      <c r="B609" s="71">
        <v>20021</v>
      </c>
      <c r="C609" s="72" t="s">
        <v>568</v>
      </c>
      <c r="D609" s="73">
        <v>43810</v>
      </c>
      <c r="E609" s="74" t="s">
        <v>783</v>
      </c>
      <c r="F609" s="73">
        <v>43812</v>
      </c>
      <c r="G609" s="72" t="s">
        <v>616</v>
      </c>
      <c r="H609" s="75">
        <f>+F609-D609</f>
        <v>2</v>
      </c>
      <c r="I609" s="75">
        <f>+NETWORKDAYS(D609,F609)</f>
        <v>3</v>
      </c>
      <c r="J609" s="74" t="s">
        <v>1115</v>
      </c>
      <c r="K609" s="73" t="s">
        <v>569</v>
      </c>
      <c r="L609" s="72" t="s">
        <v>783</v>
      </c>
      <c r="M609" s="70" t="str">
        <f>+VLOOKUP(B609,Hoja1!$A$1:$E$698,5,0)</f>
        <v>Cerrado</v>
      </c>
      <c r="N609" s="70" t="b">
        <f t="shared" si="73"/>
        <v>1</v>
      </c>
      <c r="O609" s="1" t="s">
        <v>1895</v>
      </c>
      <c r="P609" s="1" t="s">
        <v>1896</v>
      </c>
    </row>
    <row r="610" spans="1:16" ht="14.25" customHeight="1" x14ac:dyDescent="0.25">
      <c r="A610" s="70">
        <v>609</v>
      </c>
      <c r="B610" s="71">
        <v>20022</v>
      </c>
      <c r="C610" s="72" t="s">
        <v>6</v>
      </c>
      <c r="D610" s="73">
        <v>43810</v>
      </c>
      <c r="E610" s="74" t="s">
        <v>783</v>
      </c>
      <c r="F610" s="73">
        <v>43812</v>
      </c>
      <c r="G610" s="72" t="s">
        <v>616</v>
      </c>
      <c r="H610" s="75">
        <f>+F610-D610</f>
        <v>2</v>
      </c>
      <c r="I610" s="75">
        <f>+NETWORKDAYS(D610,F610)</f>
        <v>3</v>
      </c>
      <c r="J610" s="74" t="s">
        <v>1116</v>
      </c>
      <c r="K610" s="73" t="s">
        <v>569</v>
      </c>
      <c r="L610" s="72" t="s">
        <v>783</v>
      </c>
      <c r="M610" s="70" t="str">
        <f>+VLOOKUP(B610,Hoja1!$A$1:$E$698,5,0)</f>
        <v>Cerrado</v>
      </c>
      <c r="N610" s="70" t="b">
        <f t="shared" si="73"/>
        <v>1</v>
      </c>
      <c r="O610" s="1" t="s">
        <v>1895</v>
      </c>
      <c r="P610" s="1" t="s">
        <v>1896</v>
      </c>
    </row>
    <row r="611" spans="1:16" ht="14.25" customHeight="1" x14ac:dyDescent="0.25">
      <c r="A611" s="70">
        <v>610</v>
      </c>
      <c r="B611" s="71">
        <v>20023</v>
      </c>
      <c r="C611" s="72" t="s">
        <v>4</v>
      </c>
      <c r="D611" s="73">
        <v>43810</v>
      </c>
      <c r="E611" s="74" t="s">
        <v>783</v>
      </c>
      <c r="F611" s="73" t="s">
        <v>22</v>
      </c>
      <c r="G611" s="73" t="s">
        <v>22</v>
      </c>
      <c r="H611" s="73" t="s">
        <v>22</v>
      </c>
      <c r="I611" s="73" t="s">
        <v>22</v>
      </c>
      <c r="J611" s="74" t="s">
        <v>1117</v>
      </c>
      <c r="K611" s="73" t="s">
        <v>571</v>
      </c>
      <c r="L611" s="72" t="s">
        <v>22</v>
      </c>
      <c r="M611" s="70" t="str">
        <f>+VLOOKUP(B611,Hoja1!$A$1:$E$698,5,0)</f>
        <v>Abierto</v>
      </c>
      <c r="N611" s="70" t="b">
        <f t="shared" si="73"/>
        <v>1</v>
      </c>
      <c r="O611" s="1" t="s">
        <v>1894</v>
      </c>
      <c r="P611" s="1" t="s">
        <v>22</v>
      </c>
    </row>
    <row r="612" spans="1:16" ht="14.25" customHeight="1" x14ac:dyDescent="0.25">
      <c r="A612" s="70">
        <v>611</v>
      </c>
      <c r="B612" s="71">
        <v>20024</v>
      </c>
      <c r="C612" s="72" t="s">
        <v>568</v>
      </c>
      <c r="D612" s="73">
        <v>43810</v>
      </c>
      <c r="E612" s="74" t="s">
        <v>783</v>
      </c>
      <c r="F612" s="73">
        <v>43812</v>
      </c>
      <c r="G612" s="72" t="s">
        <v>616</v>
      </c>
      <c r="H612" s="75">
        <f t="shared" ref="H612:H622" si="76">+F612-D612</f>
        <v>2</v>
      </c>
      <c r="I612" s="75">
        <f t="shared" ref="I612:I622" si="77">+NETWORKDAYS(D612,F612)</f>
        <v>3</v>
      </c>
      <c r="J612" s="74" t="s">
        <v>1118</v>
      </c>
      <c r="K612" s="73" t="s">
        <v>569</v>
      </c>
      <c r="L612" s="72" t="s">
        <v>783</v>
      </c>
      <c r="M612" s="70" t="str">
        <f>+VLOOKUP(B612,Hoja1!$A$1:$E$698,5,0)</f>
        <v>Cerrado</v>
      </c>
      <c r="N612" s="70" t="b">
        <f t="shared" si="73"/>
        <v>1</v>
      </c>
      <c r="O612" s="1" t="s">
        <v>1895</v>
      </c>
      <c r="P612" s="1" t="s">
        <v>1896</v>
      </c>
    </row>
    <row r="613" spans="1:16" ht="14.25" customHeight="1" x14ac:dyDescent="0.25">
      <c r="A613" s="70">
        <v>612</v>
      </c>
      <c r="B613" s="71">
        <v>20025</v>
      </c>
      <c r="C613" s="72" t="s">
        <v>568</v>
      </c>
      <c r="D613" s="73">
        <v>43810</v>
      </c>
      <c r="E613" s="74" t="s">
        <v>783</v>
      </c>
      <c r="F613" s="73">
        <v>43812</v>
      </c>
      <c r="G613" s="72" t="s">
        <v>616</v>
      </c>
      <c r="H613" s="75">
        <f t="shared" si="76"/>
        <v>2</v>
      </c>
      <c r="I613" s="75">
        <f t="shared" si="77"/>
        <v>3</v>
      </c>
      <c r="J613" s="74" t="s">
        <v>1119</v>
      </c>
      <c r="K613" s="73" t="s">
        <v>569</v>
      </c>
      <c r="L613" s="72" t="s">
        <v>783</v>
      </c>
      <c r="M613" s="70" t="str">
        <f>+VLOOKUP(B613,Hoja1!$A$1:$E$698,5,0)</f>
        <v>Cerrado</v>
      </c>
      <c r="N613" s="70" t="b">
        <f t="shared" si="73"/>
        <v>1</v>
      </c>
      <c r="O613" s="1" t="s">
        <v>1895</v>
      </c>
      <c r="P613" s="1" t="s">
        <v>1896</v>
      </c>
    </row>
    <row r="614" spans="1:16" ht="14.25" customHeight="1" x14ac:dyDescent="0.25">
      <c r="A614" s="70">
        <v>613</v>
      </c>
      <c r="B614" s="71">
        <v>20026</v>
      </c>
      <c r="C614" s="72" t="s">
        <v>568</v>
      </c>
      <c r="D614" s="73">
        <v>43810</v>
      </c>
      <c r="E614" s="74" t="s">
        <v>783</v>
      </c>
      <c r="F614" s="73">
        <v>43812</v>
      </c>
      <c r="G614" s="72" t="s">
        <v>616</v>
      </c>
      <c r="H614" s="75">
        <f t="shared" si="76"/>
        <v>2</v>
      </c>
      <c r="I614" s="75">
        <f t="shared" si="77"/>
        <v>3</v>
      </c>
      <c r="J614" s="74" t="s">
        <v>1120</v>
      </c>
      <c r="K614" s="73" t="s">
        <v>569</v>
      </c>
      <c r="L614" s="72" t="s">
        <v>783</v>
      </c>
      <c r="M614" s="70" t="str">
        <f>+VLOOKUP(B614,Hoja1!$A$1:$E$698,5,0)</f>
        <v>Cerrado</v>
      </c>
      <c r="N614" s="70" t="b">
        <f t="shared" si="73"/>
        <v>1</v>
      </c>
      <c r="O614" s="1" t="s">
        <v>1895</v>
      </c>
      <c r="P614" s="1" t="s">
        <v>1896</v>
      </c>
    </row>
    <row r="615" spans="1:16" ht="14.25" customHeight="1" x14ac:dyDescent="0.25">
      <c r="A615" s="70">
        <v>614</v>
      </c>
      <c r="B615" s="71">
        <v>20027</v>
      </c>
      <c r="C615" s="72" t="s">
        <v>4</v>
      </c>
      <c r="D615" s="73">
        <v>43810</v>
      </c>
      <c r="E615" s="74" t="s">
        <v>783</v>
      </c>
      <c r="F615" s="73">
        <v>43818</v>
      </c>
      <c r="G615" s="72" t="s">
        <v>616</v>
      </c>
      <c r="H615" s="75">
        <f t="shared" si="76"/>
        <v>8</v>
      </c>
      <c r="I615" s="75">
        <f t="shared" si="77"/>
        <v>7</v>
      </c>
      <c r="J615" s="74" t="s">
        <v>1121</v>
      </c>
      <c r="K615" s="73" t="s">
        <v>569</v>
      </c>
      <c r="L615" s="72" t="s">
        <v>783</v>
      </c>
      <c r="M615" s="70" t="str">
        <f>+VLOOKUP(B615,Hoja1!$A$1:$E$698,5,0)</f>
        <v>Cerrado</v>
      </c>
      <c r="N615" s="70" t="b">
        <f t="shared" si="73"/>
        <v>1</v>
      </c>
      <c r="O615" s="1" t="s">
        <v>1895</v>
      </c>
      <c r="P615" s="1" t="s">
        <v>1896</v>
      </c>
    </row>
    <row r="616" spans="1:16" ht="14.25" customHeight="1" x14ac:dyDescent="0.25">
      <c r="A616" s="70">
        <v>615</v>
      </c>
      <c r="B616" s="71">
        <v>20028</v>
      </c>
      <c r="C616" s="72" t="s">
        <v>568</v>
      </c>
      <c r="D616" s="73">
        <v>43810</v>
      </c>
      <c r="E616" s="74" t="s">
        <v>783</v>
      </c>
      <c r="F616" s="73">
        <v>43812</v>
      </c>
      <c r="G616" s="72" t="s">
        <v>616</v>
      </c>
      <c r="H616" s="75">
        <f t="shared" si="76"/>
        <v>2</v>
      </c>
      <c r="I616" s="75">
        <f t="shared" si="77"/>
        <v>3</v>
      </c>
      <c r="J616" s="74" t="s">
        <v>1122</v>
      </c>
      <c r="K616" s="73" t="s">
        <v>569</v>
      </c>
      <c r="L616" s="72" t="s">
        <v>783</v>
      </c>
      <c r="M616" s="70" t="str">
        <f>+VLOOKUP(B616,Hoja1!$A$1:$E$698,5,0)</f>
        <v>Cerrado</v>
      </c>
      <c r="N616" s="70" t="b">
        <f t="shared" si="73"/>
        <v>1</v>
      </c>
      <c r="O616" s="1" t="s">
        <v>1895</v>
      </c>
      <c r="P616" s="1" t="s">
        <v>1896</v>
      </c>
    </row>
    <row r="617" spans="1:16" ht="14.25" customHeight="1" x14ac:dyDescent="0.25">
      <c r="A617" s="70">
        <v>616</v>
      </c>
      <c r="B617" s="71">
        <v>20029</v>
      </c>
      <c r="C617" s="72" t="s">
        <v>4</v>
      </c>
      <c r="D617" s="73">
        <v>43810</v>
      </c>
      <c r="E617" s="74" t="s">
        <v>783</v>
      </c>
      <c r="F617" s="73">
        <v>43818</v>
      </c>
      <c r="G617" s="72" t="s">
        <v>616</v>
      </c>
      <c r="H617" s="75">
        <f t="shared" si="76"/>
        <v>8</v>
      </c>
      <c r="I617" s="75">
        <f t="shared" si="77"/>
        <v>7</v>
      </c>
      <c r="J617" s="74" t="s">
        <v>589</v>
      </c>
      <c r="K617" s="73" t="s">
        <v>569</v>
      </c>
      <c r="L617" s="72" t="s">
        <v>783</v>
      </c>
      <c r="M617" s="70" t="str">
        <f>+VLOOKUP(B617,Hoja1!$A$1:$E$698,5,0)</f>
        <v>Cerrado</v>
      </c>
      <c r="N617" s="70" t="b">
        <f t="shared" si="73"/>
        <v>1</v>
      </c>
      <c r="O617" s="1" t="s">
        <v>1895</v>
      </c>
      <c r="P617" s="1" t="s">
        <v>1896</v>
      </c>
    </row>
    <row r="618" spans="1:16" ht="14.25" customHeight="1" x14ac:dyDescent="0.25">
      <c r="A618" s="70">
        <v>617</v>
      </c>
      <c r="B618" s="71">
        <v>20030</v>
      </c>
      <c r="C618" s="72" t="s">
        <v>4</v>
      </c>
      <c r="D618" s="73">
        <v>43810</v>
      </c>
      <c r="E618" s="74" t="s">
        <v>783</v>
      </c>
      <c r="F618" s="73">
        <v>43818</v>
      </c>
      <c r="G618" s="72" t="s">
        <v>616</v>
      </c>
      <c r="H618" s="75">
        <f t="shared" si="76"/>
        <v>8</v>
      </c>
      <c r="I618" s="75">
        <f t="shared" si="77"/>
        <v>7</v>
      </c>
      <c r="J618" s="74" t="s">
        <v>1123</v>
      </c>
      <c r="K618" s="73" t="s">
        <v>569</v>
      </c>
      <c r="L618" s="72" t="s">
        <v>783</v>
      </c>
      <c r="M618" s="70" t="str">
        <f>+VLOOKUP(B618,Hoja1!$A$1:$E$698,5,0)</f>
        <v>Cerrado</v>
      </c>
      <c r="N618" s="70" t="b">
        <f t="shared" si="73"/>
        <v>1</v>
      </c>
      <c r="O618" s="1" t="s">
        <v>1895</v>
      </c>
      <c r="P618" s="1" t="s">
        <v>1896</v>
      </c>
    </row>
    <row r="619" spans="1:16" ht="14.25" customHeight="1" x14ac:dyDescent="0.25">
      <c r="A619" s="70">
        <v>618</v>
      </c>
      <c r="B619" s="71">
        <v>20031</v>
      </c>
      <c r="C619" s="72" t="s">
        <v>568</v>
      </c>
      <c r="D619" s="73">
        <v>43810</v>
      </c>
      <c r="E619" s="74" t="s">
        <v>783</v>
      </c>
      <c r="F619" s="73">
        <v>43812</v>
      </c>
      <c r="G619" s="72" t="s">
        <v>616</v>
      </c>
      <c r="H619" s="75">
        <f t="shared" si="76"/>
        <v>2</v>
      </c>
      <c r="I619" s="75">
        <f t="shared" si="77"/>
        <v>3</v>
      </c>
      <c r="J619" s="74" t="s">
        <v>1124</v>
      </c>
      <c r="K619" s="73" t="s">
        <v>569</v>
      </c>
      <c r="L619" s="72" t="s">
        <v>783</v>
      </c>
      <c r="M619" s="70" t="str">
        <f>+VLOOKUP(B619,Hoja1!$A$1:$E$698,5,0)</f>
        <v>Cerrado</v>
      </c>
      <c r="N619" s="70" t="b">
        <f t="shared" si="73"/>
        <v>1</v>
      </c>
      <c r="O619" s="1" t="s">
        <v>1895</v>
      </c>
      <c r="P619" s="1" t="s">
        <v>1896</v>
      </c>
    </row>
    <row r="620" spans="1:16" ht="14.25" customHeight="1" x14ac:dyDescent="0.25">
      <c r="A620" s="70">
        <v>619</v>
      </c>
      <c r="B620" s="71">
        <v>20032</v>
      </c>
      <c r="C620" s="72" t="s">
        <v>4</v>
      </c>
      <c r="D620" s="73">
        <v>43810</v>
      </c>
      <c r="E620" s="74" t="s">
        <v>783</v>
      </c>
      <c r="F620" s="73">
        <v>43818</v>
      </c>
      <c r="G620" s="72" t="s">
        <v>616</v>
      </c>
      <c r="H620" s="75">
        <f t="shared" si="76"/>
        <v>8</v>
      </c>
      <c r="I620" s="75">
        <f t="shared" si="77"/>
        <v>7</v>
      </c>
      <c r="J620" s="74" t="s">
        <v>1125</v>
      </c>
      <c r="K620" s="73" t="s">
        <v>569</v>
      </c>
      <c r="L620" s="72" t="s">
        <v>783</v>
      </c>
      <c r="M620" s="70" t="str">
        <f>+VLOOKUP(B620,Hoja1!$A$1:$E$698,5,0)</f>
        <v>Cerrado</v>
      </c>
      <c r="N620" s="70" t="b">
        <f t="shared" si="73"/>
        <v>1</v>
      </c>
      <c r="O620" s="1" t="s">
        <v>1895</v>
      </c>
      <c r="P620" s="1" t="s">
        <v>1896</v>
      </c>
    </row>
    <row r="621" spans="1:16" ht="14.25" customHeight="1" x14ac:dyDescent="0.25">
      <c r="A621" s="70">
        <v>620</v>
      </c>
      <c r="B621" s="71">
        <v>20033</v>
      </c>
      <c r="C621" s="72" t="s">
        <v>568</v>
      </c>
      <c r="D621" s="73">
        <v>43811</v>
      </c>
      <c r="E621" s="74" t="s">
        <v>783</v>
      </c>
      <c r="F621" s="73">
        <v>43812</v>
      </c>
      <c r="G621" s="72" t="s">
        <v>616</v>
      </c>
      <c r="H621" s="75">
        <f t="shared" si="76"/>
        <v>1</v>
      </c>
      <c r="I621" s="75">
        <f t="shared" si="77"/>
        <v>2</v>
      </c>
      <c r="J621" s="74" t="s">
        <v>1126</v>
      </c>
      <c r="K621" s="73" t="s">
        <v>569</v>
      </c>
      <c r="L621" s="72" t="s">
        <v>783</v>
      </c>
      <c r="M621" s="70" t="str">
        <f>+VLOOKUP(B621,Hoja1!$A$1:$E$698,5,0)</f>
        <v>Cerrado</v>
      </c>
      <c r="N621" s="70" t="b">
        <f t="shared" si="73"/>
        <v>1</v>
      </c>
      <c r="O621" s="1" t="s">
        <v>1895</v>
      </c>
      <c r="P621" s="1" t="s">
        <v>1896</v>
      </c>
    </row>
    <row r="622" spans="1:16" ht="14.25" customHeight="1" x14ac:dyDescent="0.25">
      <c r="A622" s="70">
        <v>621</v>
      </c>
      <c r="B622" s="71">
        <v>20034</v>
      </c>
      <c r="C622" s="72" t="s">
        <v>568</v>
      </c>
      <c r="D622" s="73">
        <v>43811</v>
      </c>
      <c r="E622" s="74" t="s">
        <v>783</v>
      </c>
      <c r="F622" s="73">
        <v>43812</v>
      </c>
      <c r="G622" s="72" t="s">
        <v>616</v>
      </c>
      <c r="H622" s="75">
        <f t="shared" si="76"/>
        <v>1</v>
      </c>
      <c r="I622" s="75">
        <f t="shared" si="77"/>
        <v>2</v>
      </c>
      <c r="J622" s="74" t="s">
        <v>1127</v>
      </c>
      <c r="K622" s="73" t="s">
        <v>569</v>
      </c>
      <c r="L622" s="72" t="s">
        <v>783</v>
      </c>
      <c r="M622" s="70" t="str">
        <f>+VLOOKUP(B622,Hoja1!$A$1:$E$698,5,0)</f>
        <v>Cerrado</v>
      </c>
      <c r="N622" s="70" t="b">
        <f t="shared" si="73"/>
        <v>1</v>
      </c>
      <c r="O622" s="1" t="s">
        <v>1895</v>
      </c>
      <c r="P622" s="1" t="s">
        <v>1896</v>
      </c>
    </row>
    <row r="623" spans="1:16" ht="14.25" customHeight="1" x14ac:dyDescent="0.25">
      <c r="A623" s="70">
        <v>622</v>
      </c>
      <c r="B623" s="71">
        <v>20035</v>
      </c>
      <c r="C623" s="72" t="s">
        <v>4</v>
      </c>
      <c r="D623" s="73">
        <v>43811</v>
      </c>
      <c r="E623" s="74" t="s">
        <v>783</v>
      </c>
      <c r="F623" s="73" t="s">
        <v>22</v>
      </c>
      <c r="G623" s="73" t="s">
        <v>22</v>
      </c>
      <c r="H623" s="73" t="s">
        <v>22</v>
      </c>
      <c r="I623" s="73" t="s">
        <v>22</v>
      </c>
      <c r="J623" s="74" t="s">
        <v>1128</v>
      </c>
      <c r="K623" s="73" t="s">
        <v>571</v>
      </c>
      <c r="L623" s="72" t="s">
        <v>22</v>
      </c>
      <c r="M623" s="70" t="str">
        <f>+VLOOKUP(B623,Hoja1!$A$1:$E$698,5,0)</f>
        <v>Abierto</v>
      </c>
      <c r="N623" s="70" t="b">
        <f t="shared" si="73"/>
        <v>1</v>
      </c>
      <c r="O623" s="1" t="s">
        <v>1894</v>
      </c>
      <c r="P623" s="1" t="s">
        <v>22</v>
      </c>
    </row>
    <row r="624" spans="1:16" ht="14.25" customHeight="1" x14ac:dyDescent="0.25">
      <c r="A624" s="70">
        <v>623</v>
      </c>
      <c r="B624" s="71">
        <v>20036</v>
      </c>
      <c r="C624" s="72" t="s">
        <v>4</v>
      </c>
      <c r="D624" s="73">
        <v>43811</v>
      </c>
      <c r="E624" s="74" t="s">
        <v>783</v>
      </c>
      <c r="F624" s="73">
        <v>43818</v>
      </c>
      <c r="G624" s="72" t="s">
        <v>616</v>
      </c>
      <c r="H624" s="75">
        <f t="shared" ref="H624:H641" si="78">+F624-D624</f>
        <v>7</v>
      </c>
      <c r="I624" s="75">
        <f t="shared" ref="I624:I641" si="79">+NETWORKDAYS(D624,F624)</f>
        <v>6</v>
      </c>
      <c r="J624" s="74" t="s">
        <v>1129</v>
      </c>
      <c r="K624" s="73" t="s">
        <v>569</v>
      </c>
      <c r="L624" s="72" t="s">
        <v>783</v>
      </c>
      <c r="M624" s="70" t="str">
        <f>+VLOOKUP(B624,Hoja1!$A$1:$E$698,5,0)</f>
        <v>Cerrado</v>
      </c>
      <c r="N624" s="70" t="b">
        <f t="shared" si="73"/>
        <v>1</v>
      </c>
      <c r="O624" s="1" t="s">
        <v>1895</v>
      </c>
      <c r="P624" s="1" t="s">
        <v>1896</v>
      </c>
    </row>
    <row r="625" spans="1:16" ht="14.25" customHeight="1" x14ac:dyDescent="0.25">
      <c r="A625" s="70">
        <v>624</v>
      </c>
      <c r="B625" s="71">
        <v>20037</v>
      </c>
      <c r="C625" s="72" t="s">
        <v>568</v>
      </c>
      <c r="D625" s="73">
        <v>43811</v>
      </c>
      <c r="E625" s="74" t="s">
        <v>783</v>
      </c>
      <c r="F625" s="73">
        <v>43812</v>
      </c>
      <c r="G625" s="72" t="s">
        <v>616</v>
      </c>
      <c r="H625" s="75">
        <f t="shared" si="78"/>
        <v>1</v>
      </c>
      <c r="I625" s="75">
        <f t="shared" si="79"/>
        <v>2</v>
      </c>
      <c r="J625" s="74" t="s">
        <v>1130</v>
      </c>
      <c r="K625" s="73" t="s">
        <v>569</v>
      </c>
      <c r="L625" s="72" t="s">
        <v>783</v>
      </c>
      <c r="M625" s="70" t="str">
        <f>+VLOOKUP(B625,Hoja1!$A$1:$E$698,5,0)</f>
        <v>Cerrado</v>
      </c>
      <c r="N625" s="70" t="b">
        <f t="shared" si="73"/>
        <v>1</v>
      </c>
      <c r="O625" s="1" t="s">
        <v>1895</v>
      </c>
      <c r="P625" s="1" t="s">
        <v>1896</v>
      </c>
    </row>
    <row r="626" spans="1:16" ht="14.25" customHeight="1" x14ac:dyDescent="0.25">
      <c r="A626" s="70">
        <v>625</v>
      </c>
      <c r="B626" s="71">
        <v>20038</v>
      </c>
      <c r="C626" s="72" t="s">
        <v>568</v>
      </c>
      <c r="D626" s="73">
        <v>43811</v>
      </c>
      <c r="E626" s="74" t="s">
        <v>783</v>
      </c>
      <c r="F626" s="73">
        <v>43812</v>
      </c>
      <c r="G626" s="72" t="s">
        <v>616</v>
      </c>
      <c r="H626" s="75">
        <f t="shared" si="78"/>
        <v>1</v>
      </c>
      <c r="I626" s="75">
        <f t="shared" si="79"/>
        <v>2</v>
      </c>
      <c r="J626" s="74" t="s">
        <v>1131</v>
      </c>
      <c r="K626" s="73" t="s">
        <v>569</v>
      </c>
      <c r="L626" s="72" t="s">
        <v>783</v>
      </c>
      <c r="M626" s="70" t="str">
        <f>+VLOOKUP(B626,Hoja1!$A$1:$E$698,5,0)</f>
        <v>Cerrado</v>
      </c>
      <c r="N626" s="70" t="b">
        <f t="shared" si="73"/>
        <v>1</v>
      </c>
      <c r="O626" s="1" t="s">
        <v>1895</v>
      </c>
      <c r="P626" s="1" t="s">
        <v>1896</v>
      </c>
    </row>
    <row r="627" spans="1:16" ht="14.25" customHeight="1" x14ac:dyDescent="0.25">
      <c r="A627" s="70">
        <v>626</v>
      </c>
      <c r="B627" s="71">
        <v>20039</v>
      </c>
      <c r="C627" s="72" t="s">
        <v>4</v>
      </c>
      <c r="D627" s="73">
        <v>43811</v>
      </c>
      <c r="E627" s="74" t="s">
        <v>783</v>
      </c>
      <c r="F627" s="73">
        <v>43818</v>
      </c>
      <c r="G627" s="72" t="s">
        <v>616</v>
      </c>
      <c r="H627" s="75">
        <f t="shared" si="78"/>
        <v>7</v>
      </c>
      <c r="I627" s="75">
        <f t="shared" si="79"/>
        <v>6</v>
      </c>
      <c r="J627" s="74" t="s">
        <v>1132</v>
      </c>
      <c r="K627" s="73" t="s">
        <v>569</v>
      </c>
      <c r="L627" s="72" t="s">
        <v>783</v>
      </c>
      <c r="M627" s="70" t="str">
        <f>+VLOOKUP(B627,Hoja1!$A$1:$E$698,5,0)</f>
        <v>Cerrado</v>
      </c>
      <c r="N627" s="70" t="b">
        <f t="shared" si="73"/>
        <v>1</v>
      </c>
      <c r="O627" s="1" t="s">
        <v>1895</v>
      </c>
      <c r="P627" s="1" t="s">
        <v>1896</v>
      </c>
    </row>
    <row r="628" spans="1:16" ht="14.25" customHeight="1" x14ac:dyDescent="0.25">
      <c r="A628" s="70">
        <v>627</v>
      </c>
      <c r="B628" s="71">
        <v>20040</v>
      </c>
      <c r="C628" s="72" t="s">
        <v>4</v>
      </c>
      <c r="D628" s="73">
        <v>43812</v>
      </c>
      <c r="E628" s="74" t="s">
        <v>783</v>
      </c>
      <c r="F628" s="73">
        <v>43818</v>
      </c>
      <c r="G628" s="72" t="s">
        <v>616</v>
      </c>
      <c r="H628" s="75">
        <f t="shared" si="78"/>
        <v>6</v>
      </c>
      <c r="I628" s="75">
        <f t="shared" si="79"/>
        <v>5</v>
      </c>
      <c r="J628" s="74" t="s">
        <v>1133</v>
      </c>
      <c r="K628" s="73" t="s">
        <v>569</v>
      </c>
      <c r="L628" s="72" t="s">
        <v>783</v>
      </c>
      <c r="M628" s="70" t="str">
        <f>+VLOOKUP(B628,Hoja1!$A$1:$E$698,5,0)</f>
        <v>Cerrado</v>
      </c>
      <c r="N628" s="70" t="b">
        <f t="shared" si="73"/>
        <v>1</v>
      </c>
      <c r="O628" s="1" t="s">
        <v>1895</v>
      </c>
      <c r="P628" s="1" t="s">
        <v>1896</v>
      </c>
    </row>
    <row r="629" spans="1:16" ht="14.25" customHeight="1" x14ac:dyDescent="0.25">
      <c r="A629" s="70">
        <v>628</v>
      </c>
      <c r="B629" s="71">
        <v>20041</v>
      </c>
      <c r="C629" s="72" t="s">
        <v>568</v>
      </c>
      <c r="D629" s="73">
        <v>43812</v>
      </c>
      <c r="E629" s="74" t="s">
        <v>783</v>
      </c>
      <c r="F629" s="73">
        <v>43815</v>
      </c>
      <c r="G629" s="72" t="s">
        <v>616</v>
      </c>
      <c r="H629" s="75">
        <f t="shared" si="78"/>
        <v>3</v>
      </c>
      <c r="I629" s="75">
        <f t="shared" si="79"/>
        <v>2</v>
      </c>
      <c r="J629" s="74" t="s">
        <v>1134</v>
      </c>
      <c r="K629" s="73" t="s">
        <v>569</v>
      </c>
      <c r="L629" s="72" t="s">
        <v>783</v>
      </c>
      <c r="M629" s="70" t="str">
        <f>+VLOOKUP(B629,Hoja1!$A$1:$E$698,5,0)</f>
        <v>Cerrado</v>
      </c>
      <c r="N629" s="70" t="b">
        <f t="shared" si="73"/>
        <v>1</v>
      </c>
      <c r="O629" s="1" t="s">
        <v>1895</v>
      </c>
      <c r="P629" s="1" t="s">
        <v>1896</v>
      </c>
    </row>
    <row r="630" spans="1:16" ht="14.25" customHeight="1" x14ac:dyDescent="0.25">
      <c r="A630" s="70">
        <v>629</v>
      </c>
      <c r="B630" s="71">
        <v>20042</v>
      </c>
      <c r="C630" s="72" t="s">
        <v>568</v>
      </c>
      <c r="D630" s="73">
        <v>43812</v>
      </c>
      <c r="E630" s="74" t="s">
        <v>783</v>
      </c>
      <c r="F630" s="73">
        <v>43815</v>
      </c>
      <c r="G630" s="72" t="s">
        <v>616</v>
      </c>
      <c r="H630" s="75">
        <f t="shared" si="78"/>
        <v>3</v>
      </c>
      <c r="I630" s="75">
        <f t="shared" si="79"/>
        <v>2</v>
      </c>
      <c r="J630" s="74" t="s">
        <v>1135</v>
      </c>
      <c r="K630" s="73" t="s">
        <v>569</v>
      </c>
      <c r="L630" s="72" t="s">
        <v>783</v>
      </c>
      <c r="M630" s="70" t="str">
        <f>+VLOOKUP(B630,Hoja1!$A$1:$E$698,5,0)</f>
        <v>Cerrado</v>
      </c>
      <c r="N630" s="70" t="b">
        <f t="shared" si="73"/>
        <v>1</v>
      </c>
      <c r="O630" s="1" t="s">
        <v>1895</v>
      </c>
      <c r="P630" s="1" t="s">
        <v>1896</v>
      </c>
    </row>
    <row r="631" spans="1:16" ht="14.25" customHeight="1" x14ac:dyDescent="0.25">
      <c r="A631" s="70">
        <v>630</v>
      </c>
      <c r="B631" s="71">
        <v>20043</v>
      </c>
      <c r="C631" s="72" t="s">
        <v>568</v>
      </c>
      <c r="D631" s="73">
        <v>43812</v>
      </c>
      <c r="E631" s="74" t="s">
        <v>783</v>
      </c>
      <c r="F631" s="73">
        <v>43815</v>
      </c>
      <c r="G631" s="72" t="s">
        <v>616</v>
      </c>
      <c r="H631" s="75">
        <f t="shared" si="78"/>
        <v>3</v>
      </c>
      <c r="I631" s="75">
        <f t="shared" si="79"/>
        <v>2</v>
      </c>
      <c r="J631" s="74" t="s">
        <v>1136</v>
      </c>
      <c r="K631" s="73" t="s">
        <v>569</v>
      </c>
      <c r="L631" s="72" t="s">
        <v>783</v>
      </c>
      <c r="M631" s="70" t="str">
        <f>+VLOOKUP(B631,Hoja1!$A$1:$E$698,5,0)</f>
        <v>Cerrado</v>
      </c>
      <c r="N631" s="70" t="b">
        <f t="shared" si="73"/>
        <v>1</v>
      </c>
      <c r="O631" s="1" t="s">
        <v>1895</v>
      </c>
      <c r="P631" s="1" t="s">
        <v>1896</v>
      </c>
    </row>
    <row r="632" spans="1:16" ht="14.25" customHeight="1" x14ac:dyDescent="0.25">
      <c r="A632" s="70">
        <v>631</v>
      </c>
      <c r="B632" s="71">
        <v>20044</v>
      </c>
      <c r="C632" s="72" t="s">
        <v>2</v>
      </c>
      <c r="D632" s="73">
        <v>43812</v>
      </c>
      <c r="E632" s="74" t="s">
        <v>783</v>
      </c>
      <c r="F632" s="73">
        <v>43822</v>
      </c>
      <c r="G632" s="72" t="s">
        <v>616</v>
      </c>
      <c r="H632" s="75">
        <f t="shared" si="78"/>
        <v>10</v>
      </c>
      <c r="I632" s="75">
        <f t="shared" si="79"/>
        <v>7</v>
      </c>
      <c r="J632" s="74" t="s">
        <v>1137</v>
      </c>
      <c r="K632" s="73" t="s">
        <v>569</v>
      </c>
      <c r="L632" s="72" t="s">
        <v>783</v>
      </c>
      <c r="M632" s="70" t="str">
        <f>+VLOOKUP(B632,Hoja1!$A$1:$E$698,5,0)</f>
        <v>Cerrado</v>
      </c>
      <c r="N632" s="70" t="b">
        <f t="shared" si="73"/>
        <v>1</v>
      </c>
      <c r="O632" s="1" t="s">
        <v>1895</v>
      </c>
      <c r="P632" s="1" t="s">
        <v>1896</v>
      </c>
    </row>
    <row r="633" spans="1:16" ht="14.25" customHeight="1" x14ac:dyDescent="0.25">
      <c r="A633" s="70">
        <v>632</v>
      </c>
      <c r="B633" s="71">
        <v>20045</v>
      </c>
      <c r="C633" s="72" t="s">
        <v>4</v>
      </c>
      <c r="D633" s="73">
        <v>43812</v>
      </c>
      <c r="E633" s="74" t="s">
        <v>783</v>
      </c>
      <c r="F633" s="73">
        <v>43818</v>
      </c>
      <c r="G633" s="72" t="s">
        <v>616</v>
      </c>
      <c r="H633" s="75">
        <f t="shared" si="78"/>
        <v>6</v>
      </c>
      <c r="I633" s="75">
        <f t="shared" si="79"/>
        <v>5</v>
      </c>
      <c r="J633" s="74" t="s">
        <v>1138</v>
      </c>
      <c r="K633" s="73" t="s">
        <v>569</v>
      </c>
      <c r="L633" s="72" t="s">
        <v>783</v>
      </c>
      <c r="M633" s="70" t="str">
        <f>+VLOOKUP(B633,Hoja1!$A$1:$E$698,5,0)</f>
        <v>Cerrado</v>
      </c>
      <c r="N633" s="70" t="b">
        <f t="shared" si="73"/>
        <v>1</v>
      </c>
      <c r="O633" s="1" t="s">
        <v>1895</v>
      </c>
      <c r="P633" s="1" t="s">
        <v>1896</v>
      </c>
    </row>
    <row r="634" spans="1:16" ht="14.25" customHeight="1" x14ac:dyDescent="0.25">
      <c r="A634" s="70">
        <v>633</v>
      </c>
      <c r="B634" s="71">
        <v>20046</v>
      </c>
      <c r="C634" s="72" t="s">
        <v>568</v>
      </c>
      <c r="D634" s="73">
        <v>43813</v>
      </c>
      <c r="E634" s="74" t="s">
        <v>783</v>
      </c>
      <c r="F634" s="73">
        <v>43815</v>
      </c>
      <c r="G634" s="72" t="s">
        <v>616</v>
      </c>
      <c r="H634" s="75">
        <f t="shared" si="78"/>
        <v>2</v>
      </c>
      <c r="I634" s="75">
        <f t="shared" si="79"/>
        <v>1</v>
      </c>
      <c r="J634" s="74" t="s">
        <v>1139</v>
      </c>
      <c r="K634" s="73" t="s">
        <v>569</v>
      </c>
      <c r="L634" s="72" t="s">
        <v>783</v>
      </c>
      <c r="M634" s="70" t="str">
        <f>+VLOOKUP(B634,Hoja1!$A$1:$E$698,5,0)</f>
        <v>Cerrado</v>
      </c>
      <c r="N634" s="70" t="b">
        <f t="shared" si="73"/>
        <v>1</v>
      </c>
      <c r="O634" s="1" t="s">
        <v>1895</v>
      </c>
      <c r="P634" s="1" t="s">
        <v>1896</v>
      </c>
    </row>
    <row r="635" spans="1:16" ht="14.25" customHeight="1" x14ac:dyDescent="0.25">
      <c r="A635" s="70">
        <v>634</v>
      </c>
      <c r="B635" s="71">
        <v>20047</v>
      </c>
      <c r="C635" s="72" t="s">
        <v>568</v>
      </c>
      <c r="D635" s="73">
        <v>43814</v>
      </c>
      <c r="E635" s="74" t="s">
        <v>783</v>
      </c>
      <c r="F635" s="73">
        <v>43815</v>
      </c>
      <c r="G635" s="72" t="s">
        <v>616</v>
      </c>
      <c r="H635" s="75">
        <f t="shared" si="78"/>
        <v>1</v>
      </c>
      <c r="I635" s="75">
        <f t="shared" si="79"/>
        <v>1</v>
      </c>
      <c r="J635" s="74" t="s">
        <v>1140</v>
      </c>
      <c r="K635" s="73" t="s">
        <v>569</v>
      </c>
      <c r="L635" s="72" t="s">
        <v>783</v>
      </c>
      <c r="M635" s="70" t="str">
        <f>+VLOOKUP(B635,Hoja1!$A$1:$E$698,5,0)</f>
        <v>Cerrado</v>
      </c>
      <c r="N635" s="70" t="b">
        <f t="shared" si="73"/>
        <v>1</v>
      </c>
      <c r="O635" s="1" t="s">
        <v>1895</v>
      </c>
      <c r="P635" s="1" t="s">
        <v>1896</v>
      </c>
    </row>
    <row r="636" spans="1:16" ht="14.25" customHeight="1" x14ac:dyDescent="0.25">
      <c r="A636" s="70">
        <v>635</v>
      </c>
      <c r="B636" s="71">
        <v>20048</v>
      </c>
      <c r="C636" s="72" t="s">
        <v>568</v>
      </c>
      <c r="D636" s="73">
        <v>43815</v>
      </c>
      <c r="E636" s="74" t="s">
        <v>783</v>
      </c>
      <c r="F636" s="73">
        <v>43815</v>
      </c>
      <c r="G636" s="72" t="s">
        <v>616</v>
      </c>
      <c r="H636" s="75">
        <f t="shared" si="78"/>
        <v>0</v>
      </c>
      <c r="I636" s="75">
        <f t="shared" si="79"/>
        <v>1</v>
      </c>
      <c r="J636" s="74" t="s">
        <v>1141</v>
      </c>
      <c r="K636" s="73" t="s">
        <v>569</v>
      </c>
      <c r="L636" s="72" t="s">
        <v>783</v>
      </c>
      <c r="M636" s="70" t="str">
        <f>+VLOOKUP(B636,Hoja1!$A$1:$E$698,5,0)</f>
        <v>Cerrado</v>
      </c>
      <c r="N636" s="70" t="b">
        <f t="shared" si="73"/>
        <v>1</v>
      </c>
      <c r="O636" s="1" t="s">
        <v>1895</v>
      </c>
      <c r="P636" s="1" t="s">
        <v>1896</v>
      </c>
    </row>
    <row r="637" spans="1:16" ht="14.25" customHeight="1" x14ac:dyDescent="0.25">
      <c r="A637" s="70">
        <v>636</v>
      </c>
      <c r="B637" s="71">
        <v>20049</v>
      </c>
      <c r="C637" s="72" t="s">
        <v>4</v>
      </c>
      <c r="D637" s="73">
        <v>43815</v>
      </c>
      <c r="E637" s="74" t="s">
        <v>783</v>
      </c>
      <c r="F637" s="73">
        <v>43822</v>
      </c>
      <c r="G637" s="72" t="s">
        <v>616</v>
      </c>
      <c r="H637" s="75">
        <f t="shared" si="78"/>
        <v>7</v>
      </c>
      <c r="I637" s="75">
        <f t="shared" si="79"/>
        <v>6</v>
      </c>
      <c r="J637" s="74" t="s">
        <v>1142</v>
      </c>
      <c r="K637" s="73" t="s">
        <v>569</v>
      </c>
      <c r="L637" s="72" t="s">
        <v>783</v>
      </c>
      <c r="M637" s="70" t="str">
        <f>+VLOOKUP(B637,Hoja1!$A$1:$E$698,5,0)</f>
        <v>Cerrado</v>
      </c>
      <c r="N637" s="70" t="b">
        <f t="shared" si="73"/>
        <v>1</v>
      </c>
      <c r="O637" s="1" t="s">
        <v>1895</v>
      </c>
      <c r="P637" s="1" t="s">
        <v>1896</v>
      </c>
    </row>
    <row r="638" spans="1:16" ht="14.25" customHeight="1" x14ac:dyDescent="0.25">
      <c r="A638" s="70">
        <v>637</v>
      </c>
      <c r="B638" s="71">
        <v>20050</v>
      </c>
      <c r="C638" s="72" t="s">
        <v>568</v>
      </c>
      <c r="D638" s="73">
        <v>43815</v>
      </c>
      <c r="E638" s="74" t="s">
        <v>783</v>
      </c>
      <c r="F638" s="73">
        <v>43815</v>
      </c>
      <c r="G638" s="72" t="s">
        <v>616</v>
      </c>
      <c r="H638" s="75">
        <f t="shared" si="78"/>
        <v>0</v>
      </c>
      <c r="I638" s="75">
        <f t="shared" si="79"/>
        <v>1</v>
      </c>
      <c r="J638" s="74" t="s">
        <v>1143</v>
      </c>
      <c r="K638" s="73" t="s">
        <v>569</v>
      </c>
      <c r="L638" s="72" t="s">
        <v>783</v>
      </c>
      <c r="M638" s="70" t="str">
        <f>+VLOOKUP(B638,Hoja1!$A$1:$E$698,5,0)</f>
        <v>Cerrado</v>
      </c>
      <c r="N638" s="70" t="b">
        <f t="shared" si="73"/>
        <v>1</v>
      </c>
      <c r="O638" s="1" t="s">
        <v>1895</v>
      </c>
      <c r="P638" s="1" t="s">
        <v>1896</v>
      </c>
    </row>
    <row r="639" spans="1:16" ht="14.25" customHeight="1" x14ac:dyDescent="0.25">
      <c r="A639" s="70">
        <v>638</v>
      </c>
      <c r="B639" s="71">
        <v>20051</v>
      </c>
      <c r="C639" s="72" t="s">
        <v>568</v>
      </c>
      <c r="D639" s="73">
        <v>43815</v>
      </c>
      <c r="E639" s="74" t="s">
        <v>783</v>
      </c>
      <c r="F639" s="73">
        <v>43815</v>
      </c>
      <c r="G639" s="72" t="s">
        <v>616</v>
      </c>
      <c r="H639" s="75">
        <f t="shared" si="78"/>
        <v>0</v>
      </c>
      <c r="I639" s="75">
        <f t="shared" si="79"/>
        <v>1</v>
      </c>
      <c r="J639" s="74" t="s">
        <v>1143</v>
      </c>
      <c r="K639" s="73" t="s">
        <v>569</v>
      </c>
      <c r="L639" s="72" t="s">
        <v>783</v>
      </c>
      <c r="M639" s="70" t="str">
        <f>+VLOOKUP(B639,Hoja1!$A$1:$E$698,5,0)</f>
        <v>Cerrado</v>
      </c>
      <c r="N639" s="70" t="b">
        <f t="shared" si="73"/>
        <v>1</v>
      </c>
      <c r="O639" s="1" t="s">
        <v>1895</v>
      </c>
      <c r="P639" s="1" t="s">
        <v>1896</v>
      </c>
    </row>
    <row r="640" spans="1:16" ht="14.25" customHeight="1" x14ac:dyDescent="0.25">
      <c r="A640" s="70">
        <v>639</v>
      </c>
      <c r="B640" s="71">
        <v>20052</v>
      </c>
      <c r="C640" s="72" t="s">
        <v>4</v>
      </c>
      <c r="D640" s="73">
        <v>43815</v>
      </c>
      <c r="E640" s="74" t="s">
        <v>783</v>
      </c>
      <c r="F640" s="73">
        <v>43822</v>
      </c>
      <c r="G640" s="72" t="s">
        <v>616</v>
      </c>
      <c r="H640" s="75">
        <f t="shared" si="78"/>
        <v>7</v>
      </c>
      <c r="I640" s="75">
        <f t="shared" si="79"/>
        <v>6</v>
      </c>
      <c r="J640" s="74" t="s">
        <v>1144</v>
      </c>
      <c r="K640" s="73" t="s">
        <v>569</v>
      </c>
      <c r="L640" s="72" t="s">
        <v>783</v>
      </c>
      <c r="M640" s="70" t="str">
        <f>+VLOOKUP(B640,Hoja1!$A$1:$E$698,5,0)</f>
        <v>Cerrado</v>
      </c>
      <c r="N640" s="70" t="b">
        <f t="shared" si="73"/>
        <v>1</v>
      </c>
      <c r="O640" s="1" t="s">
        <v>1895</v>
      </c>
      <c r="P640" s="1" t="s">
        <v>1896</v>
      </c>
    </row>
    <row r="641" spans="1:16" ht="14.25" customHeight="1" x14ac:dyDescent="0.25">
      <c r="A641" s="70">
        <v>640</v>
      </c>
      <c r="B641" s="71">
        <v>20053</v>
      </c>
      <c r="C641" s="72" t="s">
        <v>568</v>
      </c>
      <c r="D641" s="73">
        <v>43815</v>
      </c>
      <c r="E641" s="74" t="s">
        <v>783</v>
      </c>
      <c r="F641" s="73">
        <v>43817</v>
      </c>
      <c r="G641" s="72" t="s">
        <v>616</v>
      </c>
      <c r="H641" s="75">
        <f t="shared" si="78"/>
        <v>2</v>
      </c>
      <c r="I641" s="75">
        <f t="shared" si="79"/>
        <v>3</v>
      </c>
      <c r="J641" s="74" t="s">
        <v>1145</v>
      </c>
      <c r="K641" s="73" t="s">
        <v>569</v>
      </c>
      <c r="L641" s="72" t="s">
        <v>783</v>
      </c>
      <c r="M641" s="70" t="str">
        <f>+VLOOKUP(B641,Hoja1!$A$1:$E$698,5,0)</f>
        <v>Cerrado</v>
      </c>
      <c r="N641" s="70" t="b">
        <f t="shared" si="73"/>
        <v>1</v>
      </c>
      <c r="O641" s="1" t="s">
        <v>1895</v>
      </c>
      <c r="P641" s="1" t="s">
        <v>1896</v>
      </c>
    </row>
    <row r="642" spans="1:16" ht="14.25" customHeight="1" x14ac:dyDescent="0.25">
      <c r="A642" s="70">
        <v>641</v>
      </c>
      <c r="B642" s="71">
        <v>20054</v>
      </c>
      <c r="C642" s="72" t="s">
        <v>2</v>
      </c>
      <c r="D642" s="73">
        <v>43815</v>
      </c>
      <c r="E642" s="74" t="s">
        <v>783</v>
      </c>
      <c r="F642" s="73">
        <v>43889</v>
      </c>
      <c r="G642" s="73" t="s">
        <v>1892</v>
      </c>
      <c r="H642" s="73" t="s">
        <v>1893</v>
      </c>
      <c r="I642" s="73" t="s">
        <v>1893</v>
      </c>
      <c r="J642" s="74" t="s">
        <v>1146</v>
      </c>
      <c r="K642" s="73" t="s">
        <v>569</v>
      </c>
      <c r="L642" s="73" t="s">
        <v>1892</v>
      </c>
      <c r="M642" s="70" t="str">
        <f>+VLOOKUP(B642,Hoja1!$A$1:$E$698,5,0)</f>
        <v>Cerrado</v>
      </c>
      <c r="N642" s="70" t="b">
        <f t="shared" ref="N642:N698" si="80">+M642=K642</f>
        <v>1</v>
      </c>
      <c r="O642" s="1" t="s">
        <v>1895</v>
      </c>
      <c r="P642" s="1" t="s">
        <v>1896</v>
      </c>
    </row>
    <row r="643" spans="1:16" ht="14.25" customHeight="1" x14ac:dyDescent="0.25">
      <c r="A643" s="70">
        <v>642</v>
      </c>
      <c r="B643" s="71">
        <v>20055</v>
      </c>
      <c r="C643" s="72" t="s">
        <v>4</v>
      </c>
      <c r="D643" s="73">
        <v>43815</v>
      </c>
      <c r="E643" s="74" t="s">
        <v>783</v>
      </c>
      <c r="F643" s="73">
        <v>43817</v>
      </c>
      <c r="G643" s="72" t="s">
        <v>616</v>
      </c>
      <c r="H643" s="75">
        <f>+F643-D643</f>
        <v>2</v>
      </c>
      <c r="I643" s="75">
        <f>+NETWORKDAYS(D643,F643)</f>
        <v>3</v>
      </c>
      <c r="J643" s="74" t="s">
        <v>1147</v>
      </c>
      <c r="K643" s="73" t="s">
        <v>569</v>
      </c>
      <c r="L643" s="72" t="s">
        <v>783</v>
      </c>
      <c r="M643" s="70" t="str">
        <f>+VLOOKUP(B643,Hoja1!$A$1:$E$698,5,0)</f>
        <v>Cerrado</v>
      </c>
      <c r="N643" s="70" t="b">
        <f t="shared" si="80"/>
        <v>1</v>
      </c>
      <c r="O643" s="1" t="s">
        <v>1895</v>
      </c>
      <c r="P643" s="1" t="s">
        <v>1896</v>
      </c>
    </row>
    <row r="644" spans="1:16" ht="14.25" customHeight="1" x14ac:dyDescent="0.25">
      <c r="A644" s="70">
        <v>643</v>
      </c>
      <c r="B644" s="71">
        <v>20056</v>
      </c>
      <c r="C644" s="72" t="s">
        <v>4</v>
      </c>
      <c r="D644" s="73">
        <v>43816</v>
      </c>
      <c r="E644" s="74" t="s">
        <v>783</v>
      </c>
      <c r="F644" s="73" t="s">
        <v>22</v>
      </c>
      <c r="G644" s="73" t="s">
        <v>22</v>
      </c>
      <c r="H644" s="73" t="s">
        <v>22</v>
      </c>
      <c r="I644" s="73" t="s">
        <v>22</v>
      </c>
      <c r="J644" s="74" t="s">
        <v>1148</v>
      </c>
      <c r="K644" s="73" t="s">
        <v>571</v>
      </c>
      <c r="L644" s="72" t="s">
        <v>22</v>
      </c>
      <c r="M644" s="70" t="str">
        <f>+VLOOKUP(B644,Hoja1!$A$1:$E$698,5,0)</f>
        <v>Abierto</v>
      </c>
      <c r="N644" s="70" t="b">
        <f t="shared" si="80"/>
        <v>1</v>
      </c>
      <c r="O644" s="1" t="s">
        <v>1894</v>
      </c>
      <c r="P644" s="1" t="s">
        <v>22</v>
      </c>
    </row>
    <row r="645" spans="1:16" ht="14.25" customHeight="1" x14ac:dyDescent="0.25">
      <c r="A645" s="70">
        <v>644</v>
      </c>
      <c r="B645" s="71">
        <v>20057</v>
      </c>
      <c r="C645" s="72" t="s">
        <v>4</v>
      </c>
      <c r="D645" s="73">
        <v>43816</v>
      </c>
      <c r="E645" s="74" t="s">
        <v>783</v>
      </c>
      <c r="F645" s="73" t="s">
        <v>22</v>
      </c>
      <c r="G645" s="73" t="s">
        <v>22</v>
      </c>
      <c r="H645" s="73" t="s">
        <v>22</v>
      </c>
      <c r="I645" s="73" t="s">
        <v>22</v>
      </c>
      <c r="J645" s="74" t="s">
        <v>1149</v>
      </c>
      <c r="K645" s="73" t="s">
        <v>571</v>
      </c>
      <c r="L645" s="72" t="s">
        <v>22</v>
      </c>
      <c r="M645" s="70" t="str">
        <f>+VLOOKUP(B645,Hoja1!$A$1:$E$698,5,0)</f>
        <v>Abierto</v>
      </c>
      <c r="N645" s="70" t="b">
        <f t="shared" si="80"/>
        <v>1</v>
      </c>
      <c r="O645" s="1" t="s">
        <v>1894</v>
      </c>
      <c r="P645" s="1" t="s">
        <v>22</v>
      </c>
    </row>
    <row r="646" spans="1:16" ht="14.25" customHeight="1" x14ac:dyDescent="0.25">
      <c r="A646" s="70">
        <v>645</v>
      </c>
      <c r="B646" s="71">
        <v>20058</v>
      </c>
      <c r="C646" s="72" t="s">
        <v>568</v>
      </c>
      <c r="D646" s="73">
        <v>43816</v>
      </c>
      <c r="E646" s="74" t="s">
        <v>783</v>
      </c>
      <c r="F646" s="73">
        <v>43817</v>
      </c>
      <c r="G646" s="72" t="s">
        <v>616</v>
      </c>
      <c r="H646" s="75">
        <f>+F646-D646</f>
        <v>1</v>
      </c>
      <c r="I646" s="75">
        <f>+NETWORKDAYS(D646,F646)</f>
        <v>2</v>
      </c>
      <c r="J646" s="74" t="s">
        <v>1144</v>
      </c>
      <c r="K646" s="73" t="s">
        <v>569</v>
      </c>
      <c r="L646" s="72" t="s">
        <v>783</v>
      </c>
      <c r="M646" s="70" t="str">
        <f>+VLOOKUP(B646,Hoja1!$A$1:$E$698,5,0)</f>
        <v>Cerrado</v>
      </c>
      <c r="N646" s="70" t="b">
        <f t="shared" si="80"/>
        <v>1</v>
      </c>
      <c r="O646" s="1" t="s">
        <v>1895</v>
      </c>
      <c r="P646" s="1" t="s">
        <v>1896</v>
      </c>
    </row>
    <row r="647" spans="1:16" ht="14.25" customHeight="1" x14ac:dyDescent="0.25">
      <c r="A647" s="70">
        <v>646</v>
      </c>
      <c r="B647" s="71">
        <v>20059</v>
      </c>
      <c r="C647" s="72" t="s">
        <v>568</v>
      </c>
      <c r="D647" s="73">
        <v>43816</v>
      </c>
      <c r="E647" s="74" t="s">
        <v>783</v>
      </c>
      <c r="F647" s="73">
        <v>43817</v>
      </c>
      <c r="G647" s="72" t="s">
        <v>616</v>
      </c>
      <c r="H647" s="75">
        <f>+F647-D647</f>
        <v>1</v>
      </c>
      <c r="I647" s="75">
        <f>+NETWORKDAYS(D647,F647)</f>
        <v>2</v>
      </c>
      <c r="J647" s="74" t="s">
        <v>1150</v>
      </c>
      <c r="K647" s="73" t="s">
        <v>569</v>
      </c>
      <c r="L647" s="72" t="s">
        <v>783</v>
      </c>
      <c r="M647" s="70" t="str">
        <f>+VLOOKUP(B647,Hoja1!$A$1:$E$698,5,0)</f>
        <v>Cerrado</v>
      </c>
      <c r="N647" s="70" t="b">
        <f t="shared" si="80"/>
        <v>1</v>
      </c>
      <c r="O647" s="1" t="s">
        <v>1895</v>
      </c>
      <c r="P647" s="1" t="s">
        <v>1896</v>
      </c>
    </row>
    <row r="648" spans="1:16" ht="14.25" customHeight="1" x14ac:dyDescent="0.25">
      <c r="A648" s="70">
        <v>647</v>
      </c>
      <c r="B648" s="71">
        <v>20060</v>
      </c>
      <c r="C648" s="72" t="s">
        <v>568</v>
      </c>
      <c r="D648" s="73">
        <v>43817</v>
      </c>
      <c r="E648" s="74" t="s">
        <v>783</v>
      </c>
      <c r="F648" s="73">
        <v>43817</v>
      </c>
      <c r="G648" s="72" t="s">
        <v>616</v>
      </c>
      <c r="H648" s="75">
        <f>+F648-D648</f>
        <v>0</v>
      </c>
      <c r="I648" s="75">
        <f>+NETWORKDAYS(D648,F648)</f>
        <v>1</v>
      </c>
      <c r="J648" s="74" t="s">
        <v>575</v>
      </c>
      <c r="K648" s="73" t="s">
        <v>569</v>
      </c>
      <c r="L648" s="72" t="s">
        <v>783</v>
      </c>
      <c r="M648" s="70" t="str">
        <f>+VLOOKUP(B648,Hoja1!$A$1:$E$698,5,0)</f>
        <v>Cerrado</v>
      </c>
      <c r="N648" s="70" t="b">
        <f t="shared" si="80"/>
        <v>1</v>
      </c>
      <c r="O648" s="1" t="s">
        <v>1895</v>
      </c>
      <c r="P648" s="1" t="s">
        <v>1896</v>
      </c>
    </row>
    <row r="649" spans="1:16" ht="14.25" customHeight="1" x14ac:dyDescent="0.25">
      <c r="A649" s="70">
        <v>648</v>
      </c>
      <c r="B649" s="71">
        <v>20061</v>
      </c>
      <c r="C649" s="72" t="s">
        <v>4</v>
      </c>
      <c r="D649" s="73">
        <v>43817</v>
      </c>
      <c r="E649" s="74" t="s">
        <v>783</v>
      </c>
      <c r="F649" s="73" t="s">
        <v>22</v>
      </c>
      <c r="G649" s="73" t="s">
        <v>22</v>
      </c>
      <c r="H649" s="73" t="s">
        <v>22</v>
      </c>
      <c r="I649" s="73" t="s">
        <v>22</v>
      </c>
      <c r="J649" s="74" t="s">
        <v>1151</v>
      </c>
      <c r="K649" s="73" t="s">
        <v>571</v>
      </c>
      <c r="L649" s="72" t="s">
        <v>22</v>
      </c>
      <c r="M649" s="70" t="str">
        <f>+VLOOKUP(B649,Hoja1!$A$1:$E$698,5,0)</f>
        <v>Abierto</v>
      </c>
      <c r="N649" s="70" t="b">
        <f t="shared" si="80"/>
        <v>1</v>
      </c>
      <c r="O649" s="1" t="s">
        <v>1894</v>
      </c>
      <c r="P649" s="1" t="s">
        <v>22</v>
      </c>
    </row>
    <row r="650" spans="1:16" ht="14.25" customHeight="1" x14ac:dyDescent="0.25">
      <c r="A650" s="70">
        <v>649</v>
      </c>
      <c r="B650" s="71">
        <v>20062</v>
      </c>
      <c r="C650" s="72" t="s">
        <v>4</v>
      </c>
      <c r="D650" s="73">
        <v>43817</v>
      </c>
      <c r="E650" s="74" t="s">
        <v>783</v>
      </c>
      <c r="F650" s="73">
        <v>43822</v>
      </c>
      <c r="G650" s="72" t="s">
        <v>616</v>
      </c>
      <c r="H650" s="75">
        <f t="shared" ref="H650:H655" si="81">+F650-D650</f>
        <v>5</v>
      </c>
      <c r="I650" s="75">
        <f t="shared" ref="I650:I655" si="82">+NETWORKDAYS(D650,F650)</f>
        <v>4</v>
      </c>
      <c r="J650" s="74" t="s">
        <v>605</v>
      </c>
      <c r="K650" s="73" t="s">
        <v>569</v>
      </c>
      <c r="L650" s="72" t="s">
        <v>783</v>
      </c>
      <c r="M650" s="70" t="str">
        <f>+VLOOKUP(B650,Hoja1!$A$1:$E$698,5,0)</f>
        <v>Cerrado</v>
      </c>
      <c r="N650" s="70" t="b">
        <f t="shared" si="80"/>
        <v>1</v>
      </c>
      <c r="O650" s="1" t="s">
        <v>1895</v>
      </c>
      <c r="P650" s="1" t="s">
        <v>1896</v>
      </c>
    </row>
    <row r="651" spans="1:16" ht="14.25" customHeight="1" x14ac:dyDescent="0.25">
      <c r="A651" s="70">
        <v>650</v>
      </c>
      <c r="B651" s="71">
        <v>20063</v>
      </c>
      <c r="C651" s="72" t="s">
        <v>4</v>
      </c>
      <c r="D651" s="73">
        <v>43817</v>
      </c>
      <c r="E651" s="74" t="s">
        <v>783</v>
      </c>
      <c r="F651" s="73">
        <v>43822</v>
      </c>
      <c r="G651" s="72" t="s">
        <v>616</v>
      </c>
      <c r="H651" s="75">
        <f t="shared" si="81"/>
        <v>5</v>
      </c>
      <c r="I651" s="75">
        <f t="shared" si="82"/>
        <v>4</v>
      </c>
      <c r="J651" s="74" t="s">
        <v>1152</v>
      </c>
      <c r="K651" s="73" t="s">
        <v>569</v>
      </c>
      <c r="L651" s="72" t="s">
        <v>783</v>
      </c>
      <c r="M651" s="70" t="str">
        <f>+VLOOKUP(B651,Hoja1!$A$1:$E$698,5,0)</f>
        <v>Cerrado</v>
      </c>
      <c r="N651" s="70" t="b">
        <f t="shared" si="80"/>
        <v>1</v>
      </c>
      <c r="O651" s="1" t="s">
        <v>1895</v>
      </c>
      <c r="P651" s="1" t="s">
        <v>1896</v>
      </c>
    </row>
    <row r="652" spans="1:16" ht="14.25" customHeight="1" x14ac:dyDescent="0.25">
      <c r="A652" s="70">
        <v>651</v>
      </c>
      <c r="B652" s="71">
        <v>20064</v>
      </c>
      <c r="C652" s="72" t="s">
        <v>568</v>
      </c>
      <c r="D652" s="73">
        <v>43817</v>
      </c>
      <c r="E652" s="74" t="s">
        <v>783</v>
      </c>
      <c r="F652" s="73">
        <v>43818</v>
      </c>
      <c r="G652" s="72" t="s">
        <v>616</v>
      </c>
      <c r="H652" s="75">
        <f t="shared" si="81"/>
        <v>1</v>
      </c>
      <c r="I652" s="75">
        <f t="shared" si="82"/>
        <v>2</v>
      </c>
      <c r="J652" s="74" t="s">
        <v>1153</v>
      </c>
      <c r="K652" s="73" t="s">
        <v>569</v>
      </c>
      <c r="L652" s="72" t="s">
        <v>783</v>
      </c>
      <c r="M652" s="70" t="str">
        <f>+VLOOKUP(B652,Hoja1!$A$1:$E$698,5,0)</f>
        <v>Cerrado</v>
      </c>
      <c r="N652" s="70" t="b">
        <f t="shared" si="80"/>
        <v>1</v>
      </c>
      <c r="O652" s="1" t="s">
        <v>1895</v>
      </c>
      <c r="P652" s="1" t="s">
        <v>1896</v>
      </c>
    </row>
    <row r="653" spans="1:16" ht="14.25" customHeight="1" x14ac:dyDescent="0.25">
      <c r="A653" s="70">
        <v>652</v>
      </c>
      <c r="B653" s="71">
        <v>20065</v>
      </c>
      <c r="C653" s="72" t="s">
        <v>568</v>
      </c>
      <c r="D653" s="73">
        <v>43817</v>
      </c>
      <c r="E653" s="74" t="s">
        <v>783</v>
      </c>
      <c r="F653" s="73">
        <v>43818</v>
      </c>
      <c r="G653" s="72" t="s">
        <v>616</v>
      </c>
      <c r="H653" s="75">
        <f t="shared" si="81"/>
        <v>1</v>
      </c>
      <c r="I653" s="75">
        <f t="shared" si="82"/>
        <v>2</v>
      </c>
      <c r="J653" s="74" t="s">
        <v>600</v>
      </c>
      <c r="K653" s="73" t="s">
        <v>569</v>
      </c>
      <c r="L653" s="72" t="s">
        <v>783</v>
      </c>
      <c r="M653" s="70" t="str">
        <f>+VLOOKUP(B653,Hoja1!$A$1:$E$698,5,0)</f>
        <v>Cerrado</v>
      </c>
      <c r="N653" s="70" t="b">
        <f t="shared" si="80"/>
        <v>1</v>
      </c>
      <c r="O653" s="1" t="s">
        <v>1895</v>
      </c>
      <c r="P653" s="1" t="s">
        <v>1896</v>
      </c>
    </row>
    <row r="654" spans="1:16" ht="14.25" customHeight="1" x14ac:dyDescent="0.25">
      <c r="A654" s="70">
        <v>653</v>
      </c>
      <c r="B654" s="71">
        <v>20066</v>
      </c>
      <c r="C654" s="72" t="s">
        <v>4</v>
      </c>
      <c r="D654" s="73">
        <v>43817</v>
      </c>
      <c r="E654" s="74" t="s">
        <v>783</v>
      </c>
      <c r="F654" s="73">
        <v>43822</v>
      </c>
      <c r="G654" s="72" t="s">
        <v>616</v>
      </c>
      <c r="H654" s="75">
        <f t="shared" si="81"/>
        <v>5</v>
      </c>
      <c r="I654" s="75">
        <f t="shared" si="82"/>
        <v>4</v>
      </c>
      <c r="J654" s="74" t="s">
        <v>1154</v>
      </c>
      <c r="K654" s="73" t="s">
        <v>569</v>
      </c>
      <c r="L654" s="72" t="s">
        <v>783</v>
      </c>
      <c r="M654" s="70" t="str">
        <f>+VLOOKUP(B654,Hoja1!$A$1:$E$698,5,0)</f>
        <v>Cerrado</v>
      </c>
      <c r="N654" s="70" t="b">
        <f t="shared" si="80"/>
        <v>1</v>
      </c>
      <c r="O654" s="1" t="s">
        <v>1895</v>
      </c>
      <c r="P654" s="1" t="s">
        <v>1896</v>
      </c>
    </row>
    <row r="655" spans="1:16" ht="14.25" customHeight="1" x14ac:dyDescent="0.25">
      <c r="A655" s="70">
        <v>654</v>
      </c>
      <c r="B655" s="71">
        <v>20067</v>
      </c>
      <c r="C655" s="72" t="s">
        <v>6</v>
      </c>
      <c r="D655" s="73">
        <v>43817</v>
      </c>
      <c r="E655" s="74" t="s">
        <v>783</v>
      </c>
      <c r="F655" s="73">
        <v>43818</v>
      </c>
      <c r="G655" s="72" t="s">
        <v>616</v>
      </c>
      <c r="H655" s="75">
        <f t="shared" si="81"/>
        <v>1</v>
      </c>
      <c r="I655" s="75">
        <f t="shared" si="82"/>
        <v>2</v>
      </c>
      <c r="J655" s="74" t="s">
        <v>1155</v>
      </c>
      <c r="K655" s="73" t="s">
        <v>569</v>
      </c>
      <c r="L655" s="72" t="s">
        <v>783</v>
      </c>
      <c r="M655" s="70" t="str">
        <f>+VLOOKUP(B655,Hoja1!$A$1:$E$698,5,0)</f>
        <v>Cerrado</v>
      </c>
      <c r="N655" s="70" t="b">
        <f t="shared" si="80"/>
        <v>1</v>
      </c>
      <c r="O655" s="1" t="s">
        <v>1895</v>
      </c>
      <c r="P655" s="1" t="s">
        <v>1896</v>
      </c>
    </row>
    <row r="656" spans="1:16" ht="14.25" customHeight="1" x14ac:dyDescent="0.25">
      <c r="A656" s="70">
        <v>655</v>
      </c>
      <c r="B656" s="71">
        <v>20068</v>
      </c>
      <c r="C656" s="72" t="s">
        <v>4</v>
      </c>
      <c r="D656" s="73">
        <v>43817</v>
      </c>
      <c r="E656" s="74" t="s">
        <v>783</v>
      </c>
      <c r="F656" s="73" t="s">
        <v>22</v>
      </c>
      <c r="G656" s="73" t="s">
        <v>22</v>
      </c>
      <c r="H656" s="73" t="s">
        <v>22</v>
      </c>
      <c r="I656" s="73" t="s">
        <v>22</v>
      </c>
      <c r="J656" s="74" t="s">
        <v>1156</v>
      </c>
      <c r="K656" s="73" t="s">
        <v>571</v>
      </c>
      <c r="L656" s="72" t="s">
        <v>22</v>
      </c>
      <c r="M656" s="70" t="str">
        <f>+VLOOKUP(B656,Hoja1!$A$1:$E$698,5,0)</f>
        <v>Abierto</v>
      </c>
      <c r="N656" s="70" t="b">
        <f t="shared" si="80"/>
        <v>1</v>
      </c>
      <c r="O656" s="1" t="s">
        <v>1894</v>
      </c>
      <c r="P656" s="1" t="s">
        <v>22</v>
      </c>
    </row>
    <row r="657" spans="1:16" ht="14.25" customHeight="1" x14ac:dyDescent="0.25">
      <c r="A657" s="70">
        <v>656</v>
      </c>
      <c r="B657" s="71">
        <v>20069</v>
      </c>
      <c r="C657" s="72" t="s">
        <v>568</v>
      </c>
      <c r="D657" s="73">
        <v>43818</v>
      </c>
      <c r="E657" s="74" t="s">
        <v>783</v>
      </c>
      <c r="F657" s="73">
        <v>43818</v>
      </c>
      <c r="G657" s="72" t="s">
        <v>616</v>
      </c>
      <c r="H657" s="75">
        <f t="shared" ref="H657:H664" si="83">+F657-D657</f>
        <v>0</v>
      </c>
      <c r="I657" s="75">
        <f t="shared" ref="I657:I664" si="84">+NETWORKDAYS(D657,F657)</f>
        <v>1</v>
      </c>
      <c r="J657" s="74" t="s">
        <v>1157</v>
      </c>
      <c r="K657" s="73" t="s">
        <v>569</v>
      </c>
      <c r="L657" s="72" t="s">
        <v>783</v>
      </c>
      <c r="M657" s="70" t="str">
        <f>+VLOOKUP(B657,Hoja1!$A$1:$E$698,5,0)</f>
        <v>Cerrado</v>
      </c>
      <c r="N657" s="70" t="b">
        <f t="shared" si="80"/>
        <v>1</v>
      </c>
      <c r="O657" s="1" t="s">
        <v>1895</v>
      </c>
      <c r="P657" s="1" t="s">
        <v>1896</v>
      </c>
    </row>
    <row r="658" spans="1:16" ht="14.25" customHeight="1" x14ac:dyDescent="0.25">
      <c r="A658" s="70">
        <v>657</v>
      </c>
      <c r="B658" s="71">
        <v>20070</v>
      </c>
      <c r="C658" s="72" t="s">
        <v>2</v>
      </c>
      <c r="D658" s="73">
        <v>43818</v>
      </c>
      <c r="E658" s="74" t="s">
        <v>783</v>
      </c>
      <c r="F658" s="73">
        <v>43822</v>
      </c>
      <c r="G658" s="72" t="s">
        <v>616</v>
      </c>
      <c r="H658" s="75">
        <f t="shared" si="83"/>
        <v>4</v>
      </c>
      <c r="I658" s="75">
        <f t="shared" si="84"/>
        <v>3</v>
      </c>
      <c r="J658" s="74" t="s">
        <v>1158</v>
      </c>
      <c r="K658" s="73" t="s">
        <v>569</v>
      </c>
      <c r="L658" s="72" t="s">
        <v>783</v>
      </c>
      <c r="M658" s="70" t="str">
        <f>+VLOOKUP(B658,Hoja1!$A$1:$E$698,5,0)</f>
        <v>Cerrado</v>
      </c>
      <c r="N658" s="70" t="b">
        <f t="shared" si="80"/>
        <v>1</v>
      </c>
      <c r="O658" s="1" t="s">
        <v>1895</v>
      </c>
      <c r="P658" s="1" t="s">
        <v>1896</v>
      </c>
    </row>
    <row r="659" spans="1:16" ht="14.25" customHeight="1" x14ac:dyDescent="0.25">
      <c r="A659" s="70">
        <v>658</v>
      </c>
      <c r="B659" s="71">
        <v>20071</v>
      </c>
      <c r="C659" s="72" t="s">
        <v>2</v>
      </c>
      <c r="D659" s="73">
        <v>43818</v>
      </c>
      <c r="E659" s="74" t="s">
        <v>783</v>
      </c>
      <c r="F659" s="73">
        <v>43822</v>
      </c>
      <c r="G659" s="72" t="s">
        <v>616</v>
      </c>
      <c r="H659" s="75">
        <f t="shared" si="83"/>
        <v>4</v>
      </c>
      <c r="I659" s="75">
        <f t="shared" si="84"/>
        <v>3</v>
      </c>
      <c r="J659" s="74" t="s">
        <v>1159</v>
      </c>
      <c r="K659" s="73" t="s">
        <v>569</v>
      </c>
      <c r="L659" s="72" t="s">
        <v>783</v>
      </c>
      <c r="M659" s="70" t="str">
        <f>+VLOOKUP(B659,Hoja1!$A$1:$E$698,5,0)</f>
        <v>Cerrado</v>
      </c>
      <c r="N659" s="70" t="b">
        <f t="shared" si="80"/>
        <v>1</v>
      </c>
      <c r="O659" s="1" t="s">
        <v>1895</v>
      </c>
      <c r="P659" s="1" t="s">
        <v>1896</v>
      </c>
    </row>
    <row r="660" spans="1:16" ht="14.25" customHeight="1" x14ac:dyDescent="0.25">
      <c r="A660" s="70">
        <v>659</v>
      </c>
      <c r="B660" s="71">
        <v>20072</v>
      </c>
      <c r="C660" s="72" t="s">
        <v>568</v>
      </c>
      <c r="D660" s="73">
        <v>43818</v>
      </c>
      <c r="E660" s="74" t="s">
        <v>783</v>
      </c>
      <c r="F660" s="73">
        <v>43818</v>
      </c>
      <c r="G660" s="72" t="s">
        <v>616</v>
      </c>
      <c r="H660" s="75">
        <f t="shared" si="83"/>
        <v>0</v>
      </c>
      <c r="I660" s="75">
        <f t="shared" si="84"/>
        <v>1</v>
      </c>
      <c r="J660" s="74" t="s">
        <v>1160</v>
      </c>
      <c r="K660" s="73" t="s">
        <v>569</v>
      </c>
      <c r="L660" s="72" t="s">
        <v>783</v>
      </c>
      <c r="M660" s="70" t="str">
        <f>+VLOOKUP(B660,Hoja1!$A$1:$E$698,5,0)</f>
        <v>Cerrado</v>
      </c>
      <c r="N660" s="70" t="b">
        <f t="shared" si="80"/>
        <v>1</v>
      </c>
      <c r="O660" s="1" t="s">
        <v>1895</v>
      </c>
      <c r="P660" s="1" t="s">
        <v>1896</v>
      </c>
    </row>
    <row r="661" spans="1:16" ht="14.25" customHeight="1" x14ac:dyDescent="0.25">
      <c r="A661" s="70">
        <v>660</v>
      </c>
      <c r="B661" s="71">
        <v>20073</v>
      </c>
      <c r="C661" s="72" t="s">
        <v>4</v>
      </c>
      <c r="D661" s="73">
        <v>43818</v>
      </c>
      <c r="E661" s="74" t="s">
        <v>783</v>
      </c>
      <c r="F661" s="73">
        <v>43822</v>
      </c>
      <c r="G661" s="72" t="s">
        <v>616</v>
      </c>
      <c r="H661" s="75">
        <f t="shared" si="83"/>
        <v>4</v>
      </c>
      <c r="I661" s="75">
        <f t="shared" si="84"/>
        <v>3</v>
      </c>
      <c r="J661" s="74" t="s">
        <v>1161</v>
      </c>
      <c r="K661" s="73" t="s">
        <v>569</v>
      </c>
      <c r="L661" s="72" t="s">
        <v>783</v>
      </c>
      <c r="M661" s="70" t="str">
        <f>+VLOOKUP(B661,Hoja1!$A$1:$E$698,5,0)</f>
        <v>Cerrado</v>
      </c>
      <c r="N661" s="70" t="b">
        <f t="shared" si="80"/>
        <v>1</v>
      </c>
      <c r="O661" s="1" t="s">
        <v>1895</v>
      </c>
      <c r="P661" s="1" t="s">
        <v>1896</v>
      </c>
    </row>
    <row r="662" spans="1:16" ht="14.25" customHeight="1" x14ac:dyDescent="0.25">
      <c r="A662" s="70">
        <v>661</v>
      </c>
      <c r="B662" s="71">
        <v>20074</v>
      </c>
      <c r="C662" s="72" t="s">
        <v>568</v>
      </c>
      <c r="D662" s="73">
        <v>43818</v>
      </c>
      <c r="E662" s="74" t="s">
        <v>783</v>
      </c>
      <c r="F662" s="73">
        <v>43819</v>
      </c>
      <c r="G662" s="72" t="s">
        <v>616</v>
      </c>
      <c r="H662" s="75">
        <f t="shared" si="83"/>
        <v>1</v>
      </c>
      <c r="I662" s="75">
        <f t="shared" si="84"/>
        <v>2</v>
      </c>
      <c r="J662" s="74" t="s">
        <v>1162</v>
      </c>
      <c r="K662" s="73" t="s">
        <v>569</v>
      </c>
      <c r="L662" s="72" t="s">
        <v>783</v>
      </c>
      <c r="M662" s="70" t="str">
        <f>+VLOOKUP(B662,Hoja1!$A$1:$E$698,5,0)</f>
        <v>Cerrado</v>
      </c>
      <c r="N662" s="70" t="b">
        <f t="shared" si="80"/>
        <v>1</v>
      </c>
      <c r="O662" s="1" t="s">
        <v>1895</v>
      </c>
      <c r="P662" s="1" t="s">
        <v>1896</v>
      </c>
    </row>
    <row r="663" spans="1:16" ht="14.25" customHeight="1" x14ac:dyDescent="0.25">
      <c r="A663" s="70">
        <v>662</v>
      </c>
      <c r="B663" s="71">
        <v>20075</v>
      </c>
      <c r="C663" s="72" t="s">
        <v>568</v>
      </c>
      <c r="D663" s="73">
        <v>43818</v>
      </c>
      <c r="E663" s="74" t="s">
        <v>783</v>
      </c>
      <c r="F663" s="73">
        <v>43819</v>
      </c>
      <c r="G663" s="72" t="s">
        <v>616</v>
      </c>
      <c r="H663" s="75">
        <f t="shared" si="83"/>
        <v>1</v>
      </c>
      <c r="I663" s="75">
        <f t="shared" si="84"/>
        <v>2</v>
      </c>
      <c r="J663" s="74" t="s">
        <v>1141</v>
      </c>
      <c r="K663" s="73" t="s">
        <v>569</v>
      </c>
      <c r="L663" s="72" t="s">
        <v>783</v>
      </c>
      <c r="M663" s="70" t="str">
        <f>+VLOOKUP(B663,Hoja1!$A$1:$E$698,5,0)</f>
        <v>Cerrado</v>
      </c>
      <c r="N663" s="70" t="b">
        <f t="shared" si="80"/>
        <v>1</v>
      </c>
      <c r="O663" s="1" t="s">
        <v>1895</v>
      </c>
      <c r="P663" s="1" t="s">
        <v>1896</v>
      </c>
    </row>
    <row r="664" spans="1:16" ht="14.25" customHeight="1" x14ac:dyDescent="0.25">
      <c r="A664" s="70">
        <v>663</v>
      </c>
      <c r="B664" s="71">
        <v>20076</v>
      </c>
      <c r="C664" s="72" t="s">
        <v>568</v>
      </c>
      <c r="D664" s="73">
        <v>43818</v>
      </c>
      <c r="E664" s="74" t="s">
        <v>783</v>
      </c>
      <c r="F664" s="73">
        <v>43819</v>
      </c>
      <c r="G664" s="72" t="s">
        <v>616</v>
      </c>
      <c r="H664" s="75">
        <f t="shared" si="83"/>
        <v>1</v>
      </c>
      <c r="I664" s="75">
        <f t="shared" si="84"/>
        <v>2</v>
      </c>
      <c r="J664" s="74" t="s">
        <v>1141</v>
      </c>
      <c r="K664" s="73" t="s">
        <v>569</v>
      </c>
      <c r="L664" s="72" t="s">
        <v>783</v>
      </c>
      <c r="M664" s="70" t="str">
        <f>+VLOOKUP(B664,Hoja1!$A$1:$E$698,5,0)</f>
        <v>Cerrado</v>
      </c>
      <c r="N664" s="70" t="b">
        <f t="shared" si="80"/>
        <v>1</v>
      </c>
      <c r="O664" s="1" t="s">
        <v>1895</v>
      </c>
      <c r="P664" s="1" t="s">
        <v>1896</v>
      </c>
    </row>
    <row r="665" spans="1:16" ht="14.25" customHeight="1" x14ac:dyDescent="0.25">
      <c r="A665" s="70">
        <v>664</v>
      </c>
      <c r="B665" s="71">
        <v>20077</v>
      </c>
      <c r="C665" s="72" t="s">
        <v>4</v>
      </c>
      <c r="D665" s="73">
        <v>43818</v>
      </c>
      <c r="E665" s="74" t="s">
        <v>783</v>
      </c>
      <c r="F665" s="73" t="s">
        <v>22</v>
      </c>
      <c r="G665" s="73" t="s">
        <v>22</v>
      </c>
      <c r="H665" s="73" t="s">
        <v>22</v>
      </c>
      <c r="I665" s="73" t="s">
        <v>22</v>
      </c>
      <c r="J665" s="74" t="s">
        <v>570</v>
      </c>
      <c r="K665" s="73" t="s">
        <v>571</v>
      </c>
      <c r="L665" s="72" t="s">
        <v>22</v>
      </c>
      <c r="M665" s="70" t="str">
        <f>+VLOOKUP(B665,Hoja1!$A$1:$E$698,5,0)</f>
        <v>Abierto</v>
      </c>
      <c r="N665" s="70" t="b">
        <f t="shared" si="80"/>
        <v>1</v>
      </c>
      <c r="O665" s="1" t="s">
        <v>1894</v>
      </c>
      <c r="P665" s="1" t="s">
        <v>22</v>
      </c>
    </row>
    <row r="666" spans="1:16" ht="14.25" customHeight="1" x14ac:dyDescent="0.25">
      <c r="A666" s="70">
        <v>665</v>
      </c>
      <c r="B666" s="71">
        <v>20078</v>
      </c>
      <c r="C666" s="72" t="s">
        <v>4</v>
      </c>
      <c r="D666" s="73">
        <v>43818</v>
      </c>
      <c r="E666" s="74" t="s">
        <v>783</v>
      </c>
      <c r="F666" s="73">
        <v>43857</v>
      </c>
      <c r="G666" s="73" t="s">
        <v>1892</v>
      </c>
      <c r="H666" s="73" t="s">
        <v>1893</v>
      </c>
      <c r="I666" s="73" t="s">
        <v>1893</v>
      </c>
      <c r="J666" s="74" t="s">
        <v>1163</v>
      </c>
      <c r="K666" s="73" t="s">
        <v>569</v>
      </c>
      <c r="L666" s="73" t="s">
        <v>1892</v>
      </c>
      <c r="M666" s="70" t="str">
        <f>+VLOOKUP(B666,Hoja1!$A$1:$E$698,5,0)</f>
        <v>Cerrado</v>
      </c>
      <c r="N666" s="70" t="b">
        <f t="shared" si="80"/>
        <v>1</v>
      </c>
      <c r="O666" s="1" t="s">
        <v>1895</v>
      </c>
      <c r="P666" s="1" t="s">
        <v>1896</v>
      </c>
    </row>
    <row r="667" spans="1:16" ht="14.25" customHeight="1" x14ac:dyDescent="0.25">
      <c r="A667" s="70">
        <v>666</v>
      </c>
      <c r="B667" s="71">
        <v>20079</v>
      </c>
      <c r="C667" s="72" t="s">
        <v>4</v>
      </c>
      <c r="D667" s="73">
        <v>43819</v>
      </c>
      <c r="E667" s="74" t="s">
        <v>783</v>
      </c>
      <c r="F667" s="73">
        <v>43822</v>
      </c>
      <c r="G667" s="72" t="s">
        <v>616</v>
      </c>
      <c r="H667" s="75">
        <f>+F667-D667</f>
        <v>3</v>
      </c>
      <c r="I667" s="75">
        <f>+NETWORKDAYS(D667,F667)</f>
        <v>2</v>
      </c>
      <c r="J667" s="74" t="s">
        <v>1164</v>
      </c>
      <c r="K667" s="73" t="s">
        <v>569</v>
      </c>
      <c r="L667" s="72" t="s">
        <v>783</v>
      </c>
      <c r="M667" s="70" t="str">
        <f>+VLOOKUP(B667,Hoja1!$A$1:$E$698,5,0)</f>
        <v>Cerrado</v>
      </c>
      <c r="N667" s="70" t="b">
        <f t="shared" si="80"/>
        <v>1</v>
      </c>
      <c r="O667" s="1" t="s">
        <v>1895</v>
      </c>
      <c r="P667" s="1" t="s">
        <v>1896</v>
      </c>
    </row>
    <row r="668" spans="1:16" ht="14.25" customHeight="1" x14ac:dyDescent="0.25">
      <c r="A668" s="70">
        <v>667</v>
      </c>
      <c r="B668" s="71">
        <v>20080</v>
      </c>
      <c r="C668" s="72" t="s">
        <v>4</v>
      </c>
      <c r="D668" s="73">
        <v>43819</v>
      </c>
      <c r="E668" s="74" t="s">
        <v>783</v>
      </c>
      <c r="F668" s="73">
        <v>43822</v>
      </c>
      <c r="G668" s="72" t="s">
        <v>616</v>
      </c>
      <c r="H668" s="75">
        <f>+F668-D668</f>
        <v>3</v>
      </c>
      <c r="I668" s="75">
        <f>+NETWORKDAYS(D668,F668)</f>
        <v>2</v>
      </c>
      <c r="J668" s="74" t="s">
        <v>1165</v>
      </c>
      <c r="K668" s="73" t="s">
        <v>569</v>
      </c>
      <c r="L668" s="72" t="s">
        <v>783</v>
      </c>
      <c r="M668" s="70" t="str">
        <f>+VLOOKUP(B668,Hoja1!$A$1:$E$698,5,0)</f>
        <v>Cerrado</v>
      </c>
      <c r="N668" s="70" t="b">
        <f t="shared" si="80"/>
        <v>1</v>
      </c>
      <c r="O668" s="1" t="s">
        <v>1895</v>
      </c>
      <c r="P668" s="1" t="s">
        <v>1896</v>
      </c>
    </row>
    <row r="669" spans="1:16" ht="14.25" customHeight="1" x14ac:dyDescent="0.25">
      <c r="A669" s="70">
        <v>668</v>
      </c>
      <c r="B669" s="71">
        <v>20081</v>
      </c>
      <c r="C669" s="72" t="s">
        <v>568</v>
      </c>
      <c r="D669" s="73">
        <v>43819</v>
      </c>
      <c r="E669" s="74" t="s">
        <v>783</v>
      </c>
      <c r="F669" s="73">
        <v>43819</v>
      </c>
      <c r="G669" s="72" t="s">
        <v>616</v>
      </c>
      <c r="H669" s="75">
        <f>+F669-D669</f>
        <v>0</v>
      </c>
      <c r="I669" s="75">
        <f>+NETWORKDAYS(D669,F669)</f>
        <v>1</v>
      </c>
      <c r="J669" s="74" t="s">
        <v>1166</v>
      </c>
      <c r="K669" s="73" t="s">
        <v>569</v>
      </c>
      <c r="L669" s="72" t="s">
        <v>783</v>
      </c>
      <c r="M669" s="70" t="str">
        <f>+VLOOKUP(B669,Hoja1!$A$1:$E$698,5,0)</f>
        <v>Cerrado</v>
      </c>
      <c r="N669" s="70" t="b">
        <f t="shared" si="80"/>
        <v>1</v>
      </c>
      <c r="O669" s="1" t="s">
        <v>1895</v>
      </c>
      <c r="P669" s="1" t="s">
        <v>1896</v>
      </c>
    </row>
    <row r="670" spans="1:16" ht="14.25" customHeight="1" x14ac:dyDescent="0.25">
      <c r="A670" s="70">
        <v>669</v>
      </c>
      <c r="B670" s="71">
        <v>20082</v>
      </c>
      <c r="C670" s="72" t="s">
        <v>4</v>
      </c>
      <c r="D670" s="73">
        <v>43819</v>
      </c>
      <c r="E670" s="74" t="s">
        <v>783</v>
      </c>
      <c r="F670" s="73">
        <v>44034</v>
      </c>
      <c r="G670" s="73" t="s">
        <v>1892</v>
      </c>
      <c r="H670" s="73" t="s">
        <v>1893</v>
      </c>
      <c r="I670" s="73" t="s">
        <v>1893</v>
      </c>
      <c r="J670" s="74" t="s">
        <v>1167</v>
      </c>
      <c r="K670" s="73" t="s">
        <v>569</v>
      </c>
      <c r="L670" s="73" t="s">
        <v>1892</v>
      </c>
      <c r="M670" s="70" t="str">
        <f>+VLOOKUP(B670,Hoja1!$A$1:$E$698,5,0)</f>
        <v>Cerrado</v>
      </c>
      <c r="N670" s="70" t="b">
        <f t="shared" si="80"/>
        <v>1</v>
      </c>
      <c r="O670" s="1" t="s">
        <v>1895</v>
      </c>
      <c r="P670" s="1" t="s">
        <v>1896</v>
      </c>
    </row>
    <row r="671" spans="1:16" ht="14.25" customHeight="1" x14ac:dyDescent="0.25">
      <c r="A671" s="70">
        <v>670</v>
      </c>
      <c r="B671" s="71">
        <v>20083</v>
      </c>
      <c r="C671" s="72" t="s">
        <v>2</v>
      </c>
      <c r="D671" s="73">
        <v>43819</v>
      </c>
      <c r="E671" s="74" t="s">
        <v>783</v>
      </c>
      <c r="F671" s="73">
        <v>43822</v>
      </c>
      <c r="G671" s="72" t="s">
        <v>616</v>
      </c>
      <c r="H671" s="75">
        <f t="shared" ref="H671:H679" si="85">+F671-D671</f>
        <v>3</v>
      </c>
      <c r="I671" s="75">
        <f t="shared" ref="I671:I679" si="86">+NETWORKDAYS(D671,F671)</f>
        <v>2</v>
      </c>
      <c r="J671" s="74" t="s">
        <v>1168</v>
      </c>
      <c r="K671" s="73" t="s">
        <v>569</v>
      </c>
      <c r="L671" s="72" t="s">
        <v>783</v>
      </c>
      <c r="M671" s="70" t="str">
        <f>+VLOOKUP(B671,Hoja1!$A$1:$E$698,5,0)</f>
        <v>Cerrado</v>
      </c>
      <c r="N671" s="70" t="b">
        <f t="shared" si="80"/>
        <v>1</v>
      </c>
      <c r="O671" s="1" t="s">
        <v>1895</v>
      </c>
      <c r="P671" s="1" t="s">
        <v>1896</v>
      </c>
    </row>
    <row r="672" spans="1:16" ht="14.25" customHeight="1" x14ac:dyDescent="0.25">
      <c r="A672" s="70">
        <v>671</v>
      </c>
      <c r="B672" s="71">
        <v>20084</v>
      </c>
      <c r="C672" s="72" t="s">
        <v>2</v>
      </c>
      <c r="D672" s="73">
        <v>43819</v>
      </c>
      <c r="E672" s="74" t="s">
        <v>783</v>
      </c>
      <c r="F672" s="73">
        <v>43822</v>
      </c>
      <c r="G672" s="72" t="s">
        <v>616</v>
      </c>
      <c r="H672" s="75">
        <f t="shared" si="85"/>
        <v>3</v>
      </c>
      <c r="I672" s="75">
        <f t="shared" si="86"/>
        <v>2</v>
      </c>
      <c r="J672" s="74" t="s">
        <v>1169</v>
      </c>
      <c r="K672" s="73" t="s">
        <v>569</v>
      </c>
      <c r="L672" s="72" t="s">
        <v>783</v>
      </c>
      <c r="M672" s="70" t="str">
        <f>+VLOOKUP(B672,Hoja1!$A$1:$E$698,5,0)</f>
        <v>Cerrado</v>
      </c>
      <c r="N672" s="70" t="b">
        <f t="shared" si="80"/>
        <v>1</v>
      </c>
      <c r="O672" s="1" t="s">
        <v>1895</v>
      </c>
      <c r="P672" s="1" t="s">
        <v>1896</v>
      </c>
    </row>
    <row r="673" spans="1:16" ht="14.25" customHeight="1" x14ac:dyDescent="0.25">
      <c r="A673" s="70">
        <v>672</v>
      </c>
      <c r="B673" s="71">
        <v>20085</v>
      </c>
      <c r="C673" s="72" t="s">
        <v>568</v>
      </c>
      <c r="D673" s="73">
        <v>43820</v>
      </c>
      <c r="E673" s="74" t="s">
        <v>783</v>
      </c>
      <c r="F673" s="73">
        <v>43822</v>
      </c>
      <c r="G673" s="72" t="s">
        <v>616</v>
      </c>
      <c r="H673" s="75">
        <f t="shared" si="85"/>
        <v>2</v>
      </c>
      <c r="I673" s="75">
        <f t="shared" si="86"/>
        <v>1</v>
      </c>
      <c r="J673" s="74" t="s">
        <v>1170</v>
      </c>
      <c r="K673" s="73" t="s">
        <v>569</v>
      </c>
      <c r="L673" s="72" t="s">
        <v>783</v>
      </c>
      <c r="M673" s="70" t="str">
        <f>+VLOOKUP(B673,Hoja1!$A$1:$E$698,5,0)</f>
        <v>Cerrado</v>
      </c>
      <c r="N673" s="70" t="b">
        <f t="shared" si="80"/>
        <v>1</v>
      </c>
      <c r="O673" s="1" t="s">
        <v>1895</v>
      </c>
      <c r="P673" s="1" t="s">
        <v>1896</v>
      </c>
    </row>
    <row r="674" spans="1:16" ht="14.25" customHeight="1" x14ac:dyDescent="0.25">
      <c r="A674" s="70">
        <v>673</v>
      </c>
      <c r="B674" s="71">
        <v>20086</v>
      </c>
      <c r="C674" s="72" t="s">
        <v>568</v>
      </c>
      <c r="D674" s="73">
        <v>43820</v>
      </c>
      <c r="E674" s="74" t="s">
        <v>783</v>
      </c>
      <c r="F674" s="73">
        <v>43822</v>
      </c>
      <c r="G674" s="72" t="s">
        <v>616</v>
      </c>
      <c r="H674" s="75">
        <f t="shared" si="85"/>
        <v>2</v>
      </c>
      <c r="I674" s="75">
        <f t="shared" si="86"/>
        <v>1</v>
      </c>
      <c r="J674" s="74" t="s">
        <v>1171</v>
      </c>
      <c r="K674" s="73" t="s">
        <v>569</v>
      </c>
      <c r="L674" s="72" t="s">
        <v>783</v>
      </c>
      <c r="M674" s="70" t="str">
        <f>+VLOOKUP(B674,Hoja1!$A$1:$E$698,5,0)</f>
        <v>Cerrado</v>
      </c>
      <c r="N674" s="70" t="b">
        <f t="shared" si="80"/>
        <v>1</v>
      </c>
      <c r="O674" s="1" t="s">
        <v>1895</v>
      </c>
      <c r="P674" s="1" t="s">
        <v>1896</v>
      </c>
    </row>
    <row r="675" spans="1:16" ht="14.25" customHeight="1" x14ac:dyDescent="0.25">
      <c r="A675" s="70">
        <v>674</v>
      </c>
      <c r="B675" s="71">
        <v>20087</v>
      </c>
      <c r="C675" s="72" t="s">
        <v>568</v>
      </c>
      <c r="D675" s="73">
        <v>43820</v>
      </c>
      <c r="E675" s="74" t="s">
        <v>783</v>
      </c>
      <c r="F675" s="73">
        <v>43822</v>
      </c>
      <c r="G675" s="72" t="s">
        <v>616</v>
      </c>
      <c r="H675" s="75">
        <f t="shared" si="85"/>
        <v>2</v>
      </c>
      <c r="I675" s="75">
        <f t="shared" si="86"/>
        <v>1</v>
      </c>
      <c r="J675" s="74" t="s">
        <v>1172</v>
      </c>
      <c r="K675" s="73" t="s">
        <v>569</v>
      </c>
      <c r="L675" s="72" t="s">
        <v>783</v>
      </c>
      <c r="M675" s="70" t="str">
        <f>+VLOOKUP(B675,Hoja1!$A$1:$E$698,5,0)</f>
        <v>Cerrado</v>
      </c>
      <c r="N675" s="70" t="b">
        <f t="shared" si="80"/>
        <v>1</v>
      </c>
      <c r="O675" s="1" t="s">
        <v>1895</v>
      </c>
      <c r="P675" s="1" t="s">
        <v>1896</v>
      </c>
    </row>
    <row r="676" spans="1:16" ht="14.25" customHeight="1" x14ac:dyDescent="0.25">
      <c r="A676" s="70">
        <v>675</v>
      </c>
      <c r="B676" s="71">
        <v>20088</v>
      </c>
      <c r="C676" s="72" t="s">
        <v>4</v>
      </c>
      <c r="D676" s="73">
        <v>43820</v>
      </c>
      <c r="E676" s="74" t="s">
        <v>783</v>
      </c>
      <c r="F676" s="73">
        <v>43822</v>
      </c>
      <c r="G676" s="72" t="s">
        <v>616</v>
      </c>
      <c r="H676" s="75">
        <f t="shared" si="85"/>
        <v>2</v>
      </c>
      <c r="I676" s="75">
        <f t="shared" si="86"/>
        <v>1</v>
      </c>
      <c r="J676" s="74" t="s">
        <v>1173</v>
      </c>
      <c r="K676" s="73" t="s">
        <v>569</v>
      </c>
      <c r="L676" s="72" t="s">
        <v>783</v>
      </c>
      <c r="M676" s="70" t="str">
        <f>+VLOOKUP(B676,Hoja1!$A$1:$E$698,5,0)</f>
        <v>Cerrado</v>
      </c>
      <c r="N676" s="70" t="b">
        <f t="shared" si="80"/>
        <v>1</v>
      </c>
      <c r="O676" s="1" t="s">
        <v>1895</v>
      </c>
      <c r="P676" s="1" t="s">
        <v>1896</v>
      </c>
    </row>
    <row r="677" spans="1:16" ht="14.25" customHeight="1" x14ac:dyDescent="0.25">
      <c r="A677" s="70">
        <v>676</v>
      </c>
      <c r="B677" s="71">
        <v>20089</v>
      </c>
      <c r="C677" s="72" t="s">
        <v>568</v>
      </c>
      <c r="D677" s="73">
        <v>43820</v>
      </c>
      <c r="E677" s="74" t="s">
        <v>783</v>
      </c>
      <c r="F677" s="73">
        <v>43822</v>
      </c>
      <c r="G677" s="72" t="s">
        <v>616</v>
      </c>
      <c r="H677" s="75">
        <f t="shared" si="85"/>
        <v>2</v>
      </c>
      <c r="I677" s="75">
        <f t="shared" si="86"/>
        <v>1</v>
      </c>
      <c r="J677" s="74" t="s">
        <v>1174</v>
      </c>
      <c r="K677" s="73" t="s">
        <v>569</v>
      </c>
      <c r="L677" s="72" t="s">
        <v>783</v>
      </c>
      <c r="M677" s="70" t="str">
        <f>+VLOOKUP(B677,Hoja1!$A$1:$E$698,5,0)</f>
        <v>Cerrado</v>
      </c>
      <c r="N677" s="70" t="b">
        <f t="shared" si="80"/>
        <v>1</v>
      </c>
      <c r="O677" s="1" t="s">
        <v>1895</v>
      </c>
      <c r="P677" s="1" t="s">
        <v>1896</v>
      </c>
    </row>
    <row r="678" spans="1:16" ht="14.25" customHeight="1" x14ac:dyDescent="0.25">
      <c r="A678" s="70">
        <v>677</v>
      </c>
      <c r="B678" s="71">
        <v>20090</v>
      </c>
      <c r="C678" s="72" t="s">
        <v>568</v>
      </c>
      <c r="D678" s="73">
        <v>43822</v>
      </c>
      <c r="E678" s="74" t="s">
        <v>783</v>
      </c>
      <c r="F678" s="73">
        <v>43822</v>
      </c>
      <c r="G678" s="72" t="s">
        <v>616</v>
      </c>
      <c r="H678" s="75">
        <f t="shared" si="85"/>
        <v>0</v>
      </c>
      <c r="I678" s="75">
        <f t="shared" si="86"/>
        <v>1</v>
      </c>
      <c r="J678" s="74" t="s">
        <v>1175</v>
      </c>
      <c r="K678" s="73" t="s">
        <v>569</v>
      </c>
      <c r="L678" s="72" t="s">
        <v>783</v>
      </c>
      <c r="M678" s="70" t="str">
        <f>+VLOOKUP(B678,Hoja1!$A$1:$E$698,5,0)</f>
        <v>Cerrado</v>
      </c>
      <c r="N678" s="70" t="b">
        <f t="shared" si="80"/>
        <v>1</v>
      </c>
      <c r="O678" s="1" t="s">
        <v>1895</v>
      </c>
      <c r="P678" s="1" t="s">
        <v>1896</v>
      </c>
    </row>
    <row r="679" spans="1:16" ht="14.25" customHeight="1" x14ac:dyDescent="0.25">
      <c r="A679" s="70">
        <v>678</v>
      </c>
      <c r="B679" s="71">
        <v>20091</v>
      </c>
      <c r="C679" s="72" t="s">
        <v>4</v>
      </c>
      <c r="D679" s="73">
        <v>43822</v>
      </c>
      <c r="E679" s="74" t="s">
        <v>783</v>
      </c>
      <c r="F679" s="73">
        <v>43829</v>
      </c>
      <c r="G679" s="72" t="s">
        <v>616</v>
      </c>
      <c r="H679" s="75">
        <f t="shared" si="85"/>
        <v>7</v>
      </c>
      <c r="I679" s="75">
        <f t="shared" si="86"/>
        <v>6</v>
      </c>
      <c r="J679" s="74" t="s">
        <v>1176</v>
      </c>
      <c r="K679" s="73" t="s">
        <v>569</v>
      </c>
      <c r="L679" s="72" t="s">
        <v>783</v>
      </c>
      <c r="M679" s="70" t="str">
        <f>+VLOOKUP(B679,Hoja1!$A$1:$E$698,5,0)</f>
        <v>Cerrado</v>
      </c>
      <c r="N679" s="70" t="b">
        <f t="shared" si="80"/>
        <v>1</v>
      </c>
      <c r="O679" s="1" t="s">
        <v>1895</v>
      </c>
      <c r="P679" s="1" t="s">
        <v>1896</v>
      </c>
    </row>
    <row r="680" spans="1:16" ht="14.25" customHeight="1" x14ac:dyDescent="0.25">
      <c r="A680" s="70">
        <v>679</v>
      </c>
      <c r="B680" s="71">
        <v>20092</v>
      </c>
      <c r="C680" s="72" t="s">
        <v>4</v>
      </c>
      <c r="D680" s="73">
        <v>43822</v>
      </c>
      <c r="E680" s="74" t="s">
        <v>783</v>
      </c>
      <c r="F680" s="73" t="s">
        <v>22</v>
      </c>
      <c r="G680" s="73" t="s">
        <v>22</v>
      </c>
      <c r="H680" s="73" t="s">
        <v>22</v>
      </c>
      <c r="I680" s="73" t="s">
        <v>22</v>
      </c>
      <c r="J680" s="74" t="s">
        <v>592</v>
      </c>
      <c r="K680" s="73" t="s">
        <v>571</v>
      </c>
      <c r="L680" s="72" t="s">
        <v>22</v>
      </c>
      <c r="M680" s="70" t="str">
        <f>+VLOOKUP(B680,Hoja1!$A$1:$E$698,5,0)</f>
        <v>Abierto</v>
      </c>
      <c r="N680" s="70" t="b">
        <f t="shared" si="80"/>
        <v>1</v>
      </c>
      <c r="O680" s="1" t="s">
        <v>1894</v>
      </c>
      <c r="P680" s="1" t="s">
        <v>22</v>
      </c>
    </row>
    <row r="681" spans="1:16" ht="14.25" customHeight="1" x14ac:dyDescent="0.25">
      <c r="A681" s="70">
        <v>680</v>
      </c>
      <c r="B681" s="71">
        <v>20093</v>
      </c>
      <c r="C681" s="72" t="s">
        <v>568</v>
      </c>
      <c r="D681" s="73">
        <v>43825</v>
      </c>
      <c r="E681" s="74" t="s">
        <v>783</v>
      </c>
      <c r="F681" s="73">
        <v>43825</v>
      </c>
      <c r="G681" s="72" t="s">
        <v>616</v>
      </c>
      <c r="H681" s="75">
        <f>+F681-D681</f>
        <v>0</v>
      </c>
      <c r="I681" s="75">
        <f>+NETWORKDAYS(D681,F681)</f>
        <v>1</v>
      </c>
      <c r="J681" s="74" t="s">
        <v>1177</v>
      </c>
      <c r="K681" s="73" t="s">
        <v>569</v>
      </c>
      <c r="L681" s="72" t="s">
        <v>783</v>
      </c>
      <c r="M681" s="70" t="str">
        <f>+VLOOKUP(B681,Hoja1!$A$1:$E$698,5,0)</f>
        <v>Cerrado</v>
      </c>
      <c r="N681" s="70" t="b">
        <f t="shared" si="80"/>
        <v>1</v>
      </c>
      <c r="O681" s="1" t="s">
        <v>1895</v>
      </c>
      <c r="P681" s="1" t="s">
        <v>1896</v>
      </c>
    </row>
    <row r="682" spans="1:16" ht="14.25" customHeight="1" x14ac:dyDescent="0.25">
      <c r="A682" s="70">
        <v>681</v>
      </c>
      <c r="B682" s="71">
        <v>20094</v>
      </c>
      <c r="C682" s="72" t="s">
        <v>4</v>
      </c>
      <c r="D682" s="73">
        <v>43825</v>
      </c>
      <c r="E682" s="74" t="s">
        <v>783</v>
      </c>
      <c r="F682" s="73">
        <v>43868</v>
      </c>
      <c r="G682" s="73" t="s">
        <v>1892</v>
      </c>
      <c r="H682" s="73" t="s">
        <v>1893</v>
      </c>
      <c r="I682" s="73" t="s">
        <v>1893</v>
      </c>
      <c r="J682" s="74" t="s">
        <v>1178</v>
      </c>
      <c r="K682" s="73" t="s">
        <v>569</v>
      </c>
      <c r="L682" s="73" t="s">
        <v>1892</v>
      </c>
      <c r="M682" s="70" t="str">
        <f>+VLOOKUP(B682,Hoja1!$A$1:$E$698,5,0)</f>
        <v>Cerrado</v>
      </c>
      <c r="N682" s="70" t="b">
        <f t="shared" si="80"/>
        <v>1</v>
      </c>
      <c r="O682" s="1" t="s">
        <v>1895</v>
      </c>
      <c r="P682" s="1" t="s">
        <v>1896</v>
      </c>
    </row>
    <row r="683" spans="1:16" ht="14.25" customHeight="1" x14ac:dyDescent="0.25">
      <c r="A683" s="70">
        <v>682</v>
      </c>
      <c r="B683" s="71">
        <v>20095</v>
      </c>
      <c r="C683" s="72" t="s">
        <v>568</v>
      </c>
      <c r="D683" s="73">
        <v>43825</v>
      </c>
      <c r="E683" s="74" t="s">
        <v>783</v>
      </c>
      <c r="F683" s="73">
        <v>43837</v>
      </c>
      <c r="G683" s="73" t="s">
        <v>1892</v>
      </c>
      <c r="H683" s="73" t="s">
        <v>1893</v>
      </c>
      <c r="I683" s="73" t="s">
        <v>1893</v>
      </c>
      <c r="J683" s="74" t="s">
        <v>1179</v>
      </c>
      <c r="K683" s="73" t="s">
        <v>569</v>
      </c>
      <c r="L683" s="73" t="s">
        <v>1892</v>
      </c>
      <c r="M683" s="70" t="str">
        <f>+VLOOKUP(B683,Hoja1!$A$1:$E$698,5,0)</f>
        <v>Cerrado</v>
      </c>
      <c r="N683" s="70" t="b">
        <f t="shared" si="80"/>
        <v>1</v>
      </c>
      <c r="O683" s="1" t="s">
        <v>1895</v>
      </c>
      <c r="P683" s="1" t="s">
        <v>1896</v>
      </c>
    </row>
    <row r="684" spans="1:16" ht="14.25" customHeight="1" x14ac:dyDescent="0.25">
      <c r="A684" s="70">
        <v>683</v>
      </c>
      <c r="B684" s="71">
        <v>20096</v>
      </c>
      <c r="C684" s="72" t="s">
        <v>568</v>
      </c>
      <c r="D684" s="73">
        <v>43825</v>
      </c>
      <c r="E684" s="74" t="s">
        <v>783</v>
      </c>
      <c r="F684" s="73">
        <v>43837</v>
      </c>
      <c r="G684" s="73" t="s">
        <v>1892</v>
      </c>
      <c r="H684" s="73" t="s">
        <v>1893</v>
      </c>
      <c r="I684" s="73" t="s">
        <v>1893</v>
      </c>
      <c r="J684" s="74" t="s">
        <v>1180</v>
      </c>
      <c r="K684" s="73" t="s">
        <v>569</v>
      </c>
      <c r="L684" s="73" t="s">
        <v>1892</v>
      </c>
      <c r="M684" s="70" t="str">
        <f>+VLOOKUP(B684,Hoja1!$A$1:$E$698,5,0)</f>
        <v>Cerrado</v>
      </c>
      <c r="N684" s="70" t="b">
        <f t="shared" si="80"/>
        <v>1</v>
      </c>
      <c r="O684" s="1" t="s">
        <v>1895</v>
      </c>
      <c r="P684" s="1" t="s">
        <v>1896</v>
      </c>
    </row>
    <row r="685" spans="1:16" ht="14.25" customHeight="1" x14ac:dyDescent="0.25">
      <c r="A685" s="70">
        <v>684</v>
      </c>
      <c r="B685" s="71">
        <v>20097</v>
      </c>
      <c r="C685" s="72" t="s">
        <v>568</v>
      </c>
      <c r="D685" s="73">
        <v>43825</v>
      </c>
      <c r="E685" s="74" t="s">
        <v>783</v>
      </c>
      <c r="F685" s="73">
        <v>43837</v>
      </c>
      <c r="G685" s="73" t="s">
        <v>1892</v>
      </c>
      <c r="H685" s="73" t="s">
        <v>1893</v>
      </c>
      <c r="I685" s="73" t="s">
        <v>1893</v>
      </c>
      <c r="J685" s="74" t="s">
        <v>1181</v>
      </c>
      <c r="K685" s="73" t="s">
        <v>569</v>
      </c>
      <c r="L685" s="73" t="s">
        <v>1892</v>
      </c>
      <c r="M685" s="70" t="str">
        <f>+VLOOKUP(B685,Hoja1!$A$1:$E$698,5,0)</f>
        <v>Cerrado</v>
      </c>
      <c r="N685" s="70" t="b">
        <f t="shared" si="80"/>
        <v>1</v>
      </c>
      <c r="O685" s="1" t="s">
        <v>1895</v>
      </c>
      <c r="P685" s="1" t="s">
        <v>1896</v>
      </c>
    </row>
    <row r="686" spans="1:16" ht="14.25" customHeight="1" x14ac:dyDescent="0.25">
      <c r="A686" s="70">
        <v>685</v>
      </c>
      <c r="B686" s="71">
        <v>20098</v>
      </c>
      <c r="C686" s="72" t="s">
        <v>568</v>
      </c>
      <c r="D686" s="73">
        <v>43825</v>
      </c>
      <c r="E686" s="74" t="s">
        <v>783</v>
      </c>
      <c r="F686" s="73">
        <v>43837</v>
      </c>
      <c r="G686" s="73" t="s">
        <v>1892</v>
      </c>
      <c r="H686" s="73" t="s">
        <v>1893</v>
      </c>
      <c r="I686" s="73" t="s">
        <v>1893</v>
      </c>
      <c r="J686" s="74" t="s">
        <v>1181</v>
      </c>
      <c r="K686" s="73" t="s">
        <v>569</v>
      </c>
      <c r="L686" s="73" t="s">
        <v>1892</v>
      </c>
      <c r="M686" s="70" t="str">
        <f>+VLOOKUP(B686,Hoja1!$A$1:$E$698,5,0)</f>
        <v>Cerrado</v>
      </c>
      <c r="N686" s="70" t="b">
        <f t="shared" si="80"/>
        <v>1</v>
      </c>
      <c r="O686" s="1" t="s">
        <v>1895</v>
      </c>
      <c r="P686" s="1" t="s">
        <v>1896</v>
      </c>
    </row>
    <row r="687" spans="1:16" ht="14.25" customHeight="1" x14ac:dyDescent="0.25">
      <c r="A687" s="70">
        <v>686</v>
      </c>
      <c r="B687" s="71">
        <v>20099</v>
      </c>
      <c r="C687" s="72" t="s">
        <v>568</v>
      </c>
      <c r="D687" s="73">
        <v>43826</v>
      </c>
      <c r="E687" s="74" t="s">
        <v>783</v>
      </c>
      <c r="F687" s="73">
        <v>43837</v>
      </c>
      <c r="G687" s="73" t="s">
        <v>1892</v>
      </c>
      <c r="H687" s="73" t="s">
        <v>1893</v>
      </c>
      <c r="I687" s="73" t="s">
        <v>1893</v>
      </c>
      <c r="J687" s="74" t="s">
        <v>1007</v>
      </c>
      <c r="K687" s="73" t="s">
        <v>569</v>
      </c>
      <c r="L687" s="73" t="s">
        <v>1892</v>
      </c>
      <c r="M687" s="70" t="str">
        <f>+VLOOKUP(B687,Hoja1!$A$1:$E$698,5,0)</f>
        <v>Cerrado</v>
      </c>
      <c r="N687" s="70" t="b">
        <f t="shared" si="80"/>
        <v>1</v>
      </c>
      <c r="O687" s="1" t="s">
        <v>1895</v>
      </c>
      <c r="P687" s="1" t="s">
        <v>1896</v>
      </c>
    </row>
    <row r="688" spans="1:16" ht="14.25" customHeight="1" x14ac:dyDescent="0.25">
      <c r="A688" s="70">
        <v>687</v>
      </c>
      <c r="B688" s="71">
        <v>20100</v>
      </c>
      <c r="C688" s="72" t="s">
        <v>568</v>
      </c>
      <c r="D688" s="73">
        <v>43826</v>
      </c>
      <c r="E688" s="74" t="s">
        <v>783</v>
      </c>
      <c r="F688" s="73">
        <v>43837</v>
      </c>
      <c r="G688" s="73" t="s">
        <v>1892</v>
      </c>
      <c r="H688" s="73" t="s">
        <v>1893</v>
      </c>
      <c r="I688" s="73" t="s">
        <v>1893</v>
      </c>
      <c r="J688" s="74" t="s">
        <v>1182</v>
      </c>
      <c r="K688" s="73" t="s">
        <v>569</v>
      </c>
      <c r="L688" s="73" t="s">
        <v>1892</v>
      </c>
      <c r="M688" s="70" t="str">
        <f>+VLOOKUP(B688,Hoja1!$A$1:$E$698,5,0)</f>
        <v>Cerrado</v>
      </c>
      <c r="N688" s="70" t="b">
        <f t="shared" si="80"/>
        <v>1</v>
      </c>
      <c r="O688" s="1" t="s">
        <v>1895</v>
      </c>
      <c r="P688" s="1" t="s">
        <v>1896</v>
      </c>
    </row>
    <row r="689" spans="1:16" ht="14.25" customHeight="1" x14ac:dyDescent="0.25">
      <c r="A689" s="70">
        <v>688</v>
      </c>
      <c r="B689" s="71">
        <v>20101</v>
      </c>
      <c r="C689" s="72" t="s">
        <v>568</v>
      </c>
      <c r="D689" s="73">
        <v>43826</v>
      </c>
      <c r="E689" s="74" t="s">
        <v>783</v>
      </c>
      <c r="F689" s="73">
        <v>43837</v>
      </c>
      <c r="G689" s="73" t="s">
        <v>1892</v>
      </c>
      <c r="H689" s="73" t="s">
        <v>1893</v>
      </c>
      <c r="I689" s="73" t="s">
        <v>1893</v>
      </c>
      <c r="J689" s="74" t="s">
        <v>1183</v>
      </c>
      <c r="K689" s="73" t="s">
        <v>569</v>
      </c>
      <c r="L689" s="73" t="s">
        <v>1892</v>
      </c>
      <c r="M689" s="70" t="str">
        <f>+VLOOKUP(B689,Hoja1!$A$1:$E$698,5,0)</f>
        <v>Cerrado</v>
      </c>
      <c r="N689" s="70" t="b">
        <f t="shared" si="80"/>
        <v>1</v>
      </c>
      <c r="O689" s="1" t="s">
        <v>1895</v>
      </c>
      <c r="P689" s="1" t="s">
        <v>1896</v>
      </c>
    </row>
    <row r="690" spans="1:16" ht="14.25" customHeight="1" x14ac:dyDescent="0.25">
      <c r="A690" s="70">
        <v>689</v>
      </c>
      <c r="B690" s="71">
        <v>20102</v>
      </c>
      <c r="C690" s="72" t="s">
        <v>568</v>
      </c>
      <c r="D690" s="73">
        <v>43826</v>
      </c>
      <c r="E690" s="74" t="s">
        <v>783</v>
      </c>
      <c r="F690" s="73">
        <v>43837</v>
      </c>
      <c r="G690" s="73" t="s">
        <v>1892</v>
      </c>
      <c r="H690" s="73" t="s">
        <v>1893</v>
      </c>
      <c r="I690" s="73" t="s">
        <v>1893</v>
      </c>
      <c r="J690" s="74" t="s">
        <v>1184</v>
      </c>
      <c r="K690" s="73" t="s">
        <v>569</v>
      </c>
      <c r="L690" s="73" t="s">
        <v>1892</v>
      </c>
      <c r="M690" s="70" t="str">
        <f>+VLOOKUP(B690,Hoja1!$A$1:$E$698,5,0)</f>
        <v>Cerrado</v>
      </c>
      <c r="N690" s="70" t="b">
        <f t="shared" si="80"/>
        <v>1</v>
      </c>
      <c r="O690" s="1" t="s">
        <v>1895</v>
      </c>
      <c r="P690" s="1" t="s">
        <v>1896</v>
      </c>
    </row>
    <row r="691" spans="1:16" ht="14.25" customHeight="1" x14ac:dyDescent="0.25">
      <c r="A691" s="70">
        <v>690</v>
      </c>
      <c r="B691" s="71">
        <v>20103</v>
      </c>
      <c r="C691" s="72" t="s">
        <v>4</v>
      </c>
      <c r="D691" s="73">
        <v>43826</v>
      </c>
      <c r="E691" s="74" t="s">
        <v>783</v>
      </c>
      <c r="F691" s="73" t="s">
        <v>22</v>
      </c>
      <c r="G691" s="73" t="s">
        <v>22</v>
      </c>
      <c r="H691" s="73" t="s">
        <v>22</v>
      </c>
      <c r="I691" s="73" t="s">
        <v>22</v>
      </c>
      <c r="J691" s="74" t="s">
        <v>592</v>
      </c>
      <c r="K691" s="73" t="s">
        <v>571</v>
      </c>
      <c r="L691" s="72" t="s">
        <v>22</v>
      </c>
      <c r="M691" s="70" t="str">
        <f>+VLOOKUP(B691,Hoja1!$A$1:$E$698,5,0)</f>
        <v>Abierto</v>
      </c>
      <c r="N691" s="70" t="b">
        <f t="shared" si="80"/>
        <v>1</v>
      </c>
      <c r="O691" s="1" t="s">
        <v>1894</v>
      </c>
      <c r="P691" s="1" t="s">
        <v>22</v>
      </c>
    </row>
    <row r="692" spans="1:16" ht="14.25" customHeight="1" x14ac:dyDescent="0.25">
      <c r="A692" s="70">
        <v>691</v>
      </c>
      <c r="B692" s="71">
        <v>20104</v>
      </c>
      <c r="C692" s="72" t="s">
        <v>2</v>
      </c>
      <c r="D692" s="73">
        <v>43827</v>
      </c>
      <c r="E692" s="74" t="s">
        <v>783</v>
      </c>
      <c r="F692" s="73">
        <v>43868</v>
      </c>
      <c r="G692" s="73" t="s">
        <v>1892</v>
      </c>
      <c r="H692" s="73" t="s">
        <v>1893</v>
      </c>
      <c r="I692" s="73" t="s">
        <v>1893</v>
      </c>
      <c r="J692" s="74" t="s">
        <v>1185</v>
      </c>
      <c r="K692" s="73" t="s">
        <v>569</v>
      </c>
      <c r="L692" s="73" t="s">
        <v>1892</v>
      </c>
      <c r="M692" s="70" t="str">
        <f>+VLOOKUP(B692,Hoja1!$A$1:$E$698,5,0)</f>
        <v>Cerrado</v>
      </c>
      <c r="N692" s="70" t="b">
        <f t="shared" si="80"/>
        <v>1</v>
      </c>
      <c r="O692" s="1" t="s">
        <v>1895</v>
      </c>
      <c r="P692" s="1" t="s">
        <v>1896</v>
      </c>
    </row>
    <row r="693" spans="1:16" ht="14.25" customHeight="1" x14ac:dyDescent="0.25">
      <c r="A693" s="70">
        <v>692</v>
      </c>
      <c r="B693" s="71">
        <v>20105</v>
      </c>
      <c r="C693" s="72" t="s">
        <v>568</v>
      </c>
      <c r="D693" s="73">
        <v>43828</v>
      </c>
      <c r="E693" s="74" t="s">
        <v>783</v>
      </c>
      <c r="F693" s="73">
        <v>43837</v>
      </c>
      <c r="G693" s="73" t="s">
        <v>1892</v>
      </c>
      <c r="H693" s="73" t="s">
        <v>1893</v>
      </c>
      <c r="I693" s="73" t="s">
        <v>1893</v>
      </c>
      <c r="J693" s="74" t="s">
        <v>1186</v>
      </c>
      <c r="K693" s="73" t="s">
        <v>569</v>
      </c>
      <c r="L693" s="73" t="s">
        <v>1892</v>
      </c>
      <c r="M693" s="70" t="str">
        <f>+VLOOKUP(B693,Hoja1!$A$1:$E$698,5,0)</f>
        <v>Cerrado</v>
      </c>
      <c r="N693" s="70" t="b">
        <f t="shared" si="80"/>
        <v>1</v>
      </c>
      <c r="O693" s="1" t="s">
        <v>1895</v>
      </c>
      <c r="P693" s="1" t="s">
        <v>1896</v>
      </c>
    </row>
    <row r="694" spans="1:16" ht="14.25" customHeight="1" x14ac:dyDescent="0.25">
      <c r="A694" s="70">
        <v>693</v>
      </c>
      <c r="B694" s="71">
        <v>20106</v>
      </c>
      <c r="C694" s="72" t="s">
        <v>4</v>
      </c>
      <c r="D694" s="73">
        <v>43828</v>
      </c>
      <c r="E694" s="74" t="s">
        <v>783</v>
      </c>
      <c r="F694" s="73" t="s">
        <v>22</v>
      </c>
      <c r="G694" s="73" t="s">
        <v>22</v>
      </c>
      <c r="H694" s="73" t="s">
        <v>22</v>
      </c>
      <c r="I694" s="73" t="s">
        <v>22</v>
      </c>
      <c r="J694" s="74" t="s">
        <v>787</v>
      </c>
      <c r="K694" s="73" t="s">
        <v>571</v>
      </c>
      <c r="L694" s="72" t="s">
        <v>22</v>
      </c>
      <c r="M694" s="70" t="str">
        <f>+VLOOKUP(B694,Hoja1!$A$1:$E$698,5,0)</f>
        <v>Abierto</v>
      </c>
      <c r="N694" s="70" t="b">
        <f t="shared" si="80"/>
        <v>1</v>
      </c>
      <c r="O694" s="1" t="s">
        <v>1894</v>
      </c>
      <c r="P694" s="1" t="s">
        <v>22</v>
      </c>
    </row>
    <row r="695" spans="1:16" ht="14.25" customHeight="1" x14ac:dyDescent="0.25">
      <c r="A695" s="70">
        <v>694</v>
      </c>
      <c r="B695" s="71">
        <v>20107</v>
      </c>
      <c r="C695" s="72" t="s">
        <v>568</v>
      </c>
      <c r="D695" s="73">
        <v>43829</v>
      </c>
      <c r="E695" s="74" t="s">
        <v>783</v>
      </c>
      <c r="F695" s="73">
        <v>43837</v>
      </c>
      <c r="G695" s="73" t="s">
        <v>1892</v>
      </c>
      <c r="H695" s="73" t="s">
        <v>1893</v>
      </c>
      <c r="I695" s="73" t="s">
        <v>1893</v>
      </c>
      <c r="J695" s="74" t="s">
        <v>1187</v>
      </c>
      <c r="K695" s="73" t="s">
        <v>569</v>
      </c>
      <c r="L695" s="73" t="s">
        <v>1892</v>
      </c>
      <c r="M695" s="70" t="str">
        <f>+VLOOKUP(B695,Hoja1!$A$1:$E$698,5,0)</f>
        <v>Cerrado</v>
      </c>
      <c r="N695" s="70" t="b">
        <f t="shared" si="80"/>
        <v>1</v>
      </c>
      <c r="O695" s="1" t="s">
        <v>1895</v>
      </c>
      <c r="P695" s="1" t="s">
        <v>1896</v>
      </c>
    </row>
    <row r="696" spans="1:16" ht="14.25" customHeight="1" x14ac:dyDescent="0.25">
      <c r="A696" s="70">
        <v>695</v>
      </c>
      <c r="B696" s="71">
        <v>20108</v>
      </c>
      <c r="C696" s="72" t="s">
        <v>568</v>
      </c>
      <c r="D696" s="73">
        <v>43829</v>
      </c>
      <c r="E696" s="74" t="s">
        <v>783</v>
      </c>
      <c r="F696" s="73">
        <v>43837</v>
      </c>
      <c r="G696" s="73" t="s">
        <v>1892</v>
      </c>
      <c r="H696" s="73" t="s">
        <v>1893</v>
      </c>
      <c r="I696" s="73" t="s">
        <v>1893</v>
      </c>
      <c r="J696" s="74" t="s">
        <v>1188</v>
      </c>
      <c r="K696" s="73" t="s">
        <v>569</v>
      </c>
      <c r="L696" s="73" t="s">
        <v>1892</v>
      </c>
      <c r="M696" s="70" t="str">
        <f>+VLOOKUP(B696,Hoja1!$A$1:$E$698,5,0)</f>
        <v>Cerrado</v>
      </c>
      <c r="N696" s="70" t="b">
        <f t="shared" si="80"/>
        <v>1</v>
      </c>
      <c r="O696" s="1" t="s">
        <v>1895</v>
      </c>
      <c r="P696" s="1" t="s">
        <v>1896</v>
      </c>
    </row>
    <row r="697" spans="1:16" ht="14.25" customHeight="1" x14ac:dyDescent="0.25">
      <c r="A697" s="70">
        <v>696</v>
      </c>
      <c r="B697" s="71">
        <v>20109</v>
      </c>
      <c r="C697" s="72" t="s">
        <v>4</v>
      </c>
      <c r="D697" s="73">
        <v>43829</v>
      </c>
      <c r="E697" s="74" t="s">
        <v>783</v>
      </c>
      <c r="F697" s="73">
        <v>43868</v>
      </c>
      <c r="G697" s="73" t="s">
        <v>1892</v>
      </c>
      <c r="H697" s="73" t="s">
        <v>1893</v>
      </c>
      <c r="I697" s="73" t="s">
        <v>1893</v>
      </c>
      <c r="J697" s="74" t="s">
        <v>1189</v>
      </c>
      <c r="K697" s="73" t="s">
        <v>569</v>
      </c>
      <c r="L697" s="73" t="s">
        <v>1892</v>
      </c>
      <c r="M697" s="70" t="str">
        <f>+VLOOKUP(B697,Hoja1!$A$1:$E$698,5,0)</f>
        <v>Cerrado</v>
      </c>
      <c r="N697" s="70" t="b">
        <f t="shared" si="80"/>
        <v>1</v>
      </c>
      <c r="O697" s="1" t="s">
        <v>1895</v>
      </c>
      <c r="P697" s="1" t="s">
        <v>1896</v>
      </c>
    </row>
    <row r="698" spans="1:16" ht="14.25" customHeight="1" x14ac:dyDescent="0.25">
      <c r="A698" s="70">
        <v>697</v>
      </c>
      <c r="B698" s="71">
        <v>20110</v>
      </c>
      <c r="C698" s="72" t="s">
        <v>2</v>
      </c>
      <c r="D698" s="73">
        <v>43829</v>
      </c>
      <c r="E698" s="74" t="s">
        <v>783</v>
      </c>
      <c r="F698" s="73">
        <v>43868</v>
      </c>
      <c r="G698" s="73" t="s">
        <v>1892</v>
      </c>
      <c r="H698" s="73" t="s">
        <v>1893</v>
      </c>
      <c r="I698" s="73" t="s">
        <v>1893</v>
      </c>
      <c r="J698" s="74" t="s">
        <v>1190</v>
      </c>
      <c r="K698" s="73" t="s">
        <v>569</v>
      </c>
      <c r="L698" s="73" t="s">
        <v>1892</v>
      </c>
      <c r="M698" s="70" t="str">
        <f>+VLOOKUP(B698,Hoja1!$A$1:$E$698,5,0)</f>
        <v>Cerrado</v>
      </c>
      <c r="N698" s="70" t="b">
        <f t="shared" si="80"/>
        <v>1</v>
      </c>
      <c r="O698" s="1" t="s">
        <v>1895</v>
      </c>
      <c r="P698" s="1" t="s">
        <v>1896</v>
      </c>
    </row>
    <row r="705" spans="6:6" ht="14.25" customHeight="1" x14ac:dyDescent="0.25">
      <c r="F705" s="70"/>
    </row>
  </sheetData>
  <sortState xmlns:xlrd2="http://schemas.microsoft.com/office/spreadsheetml/2017/richdata2" ref="A2:P698">
    <sortCondition ref="A2:A698"/>
  </sortState>
  <hyperlinks>
    <hyperlink ref="B2" r:id="rId1" display="http://sistemagestioncalidad.ramajudicial.gov.co/ModeloCSJ/index.php?sesion=&amp;op=8&amp;sop=8.5.6&amp;id_estructura=2&amp;id=14430.00000&amp;hr=1" xr:uid="{5296040B-98F0-47CD-AA93-374352F5A97D}"/>
    <hyperlink ref="B3" r:id="rId2" display="http://sistemagestioncalidad.ramajudicial.gov.co/ModeloCSJ/index.php?sesion=&amp;op=8&amp;sop=8.5.6&amp;id_estrutura=1&amp;id=14431.00000&amp;hr=1" xr:uid="{E26F7E16-86E2-4E4F-BA4E-B284A4E0E961}"/>
    <hyperlink ref="B4" r:id="rId3" display="http://sistemagestioncalidad.ramajudicial.gov.co/ModeloCSJ/index.php?sesion=&amp;op=8&amp;sop=8.5.6&amp;id_estrutura=3&amp;id=14432.00000&amp;hr=1" xr:uid="{485B7D82-9D01-484C-BAA8-9134061DD26A}"/>
    <hyperlink ref="B5" r:id="rId4" display="http://sistemagestioncalidad.ramajudicial.gov.co/ModeloCSJ/index.php?sesion=&amp;op=8&amp;sop=8.5.6&amp;id_estrutura=1&amp;id=14433.00000&amp;hr=1" xr:uid="{362E69A6-AA73-4E18-AB9D-3ABF6A84F74D}"/>
    <hyperlink ref="B6" r:id="rId5" display="http://sistemagestioncalidad.ramajudicial.gov.co/ModeloCSJ/index.php?sesion=&amp;op=8&amp;sop=8.5.6&amp;id_estrutura=1&amp;id=14434.00000&amp;hr=1" xr:uid="{63DD6482-D9CF-4536-ABA7-8D814BB25174}"/>
    <hyperlink ref="B7" r:id="rId6" display="http://sistemagestioncalidad.ramajudicial.gov.co/ModeloCSJ/index.php?sesion=&amp;op=8&amp;sop=8.5.6&amp;id_estrutura=3&amp;id=14435.00000&amp;hr=1" xr:uid="{70105E99-D6D0-44EE-B2CA-F819EB7914C5}"/>
    <hyperlink ref="B8" r:id="rId7" display="http://sistemagestioncalidad.ramajudicial.gov.co/ModeloCSJ/index.php?sesion=&amp;op=8&amp;sop=8.5.6&amp;id_estrutura=3&amp;id=14436.00000&amp;hr=1" xr:uid="{C8546DF9-126A-4DCF-BBD0-00306ED6E20C}"/>
    <hyperlink ref="B9" r:id="rId8" display="http://sistemagestioncalidad.ramajudicial.gov.co/ModeloCSJ/index.php?sesion=&amp;op=8&amp;sop=8.5.6&amp;id_estrutura=1&amp;id=14437.00000&amp;hr=1" xr:uid="{A6DB8B92-A1BA-4ECC-9A26-511DDB8E96F0}"/>
    <hyperlink ref="B10" r:id="rId9" display="http://sistemagestioncalidad.ramajudicial.gov.co/ModeloCSJ/index.php?sesion=&amp;op=8&amp;sop=8.5.6&amp;id_estrutura=1&amp;id=14438.00000&amp;hr=1" xr:uid="{0DF10D5D-A14F-4363-9BE6-551A0F72C357}"/>
    <hyperlink ref="B11" r:id="rId10" display="http://sistemagestioncalidad.ramajudicial.gov.co/ModeloCSJ/index.php?sesion=&amp;op=8&amp;sop=8.5.6&amp;id_estrutura=1&amp;id=14439.00000&amp;hr=1" xr:uid="{AFE79C0E-FC79-40AE-9B8E-5757FD09497E}"/>
    <hyperlink ref="B12" r:id="rId11" display="http://sistemagestioncalidad.ramajudicial.gov.co/ModeloCSJ/index.php?sesion=&amp;op=8&amp;sop=8.5.6&amp;id_estrutura=1&amp;id=14440.00000&amp;hr=1" xr:uid="{BFDAB8AF-1441-44CE-8069-9D1AE40AB229}"/>
    <hyperlink ref="B13" r:id="rId12" display="http://sistemagestioncalidad.ramajudicial.gov.co/ModeloCSJ/index.php?sesion=&amp;op=8&amp;sop=8.5.6&amp;id_estrutura=1&amp;id=14441.00000&amp;hr=1" xr:uid="{7701875A-2D36-4B61-8CA3-435D2654AAE1}"/>
    <hyperlink ref="B14" r:id="rId13" display="http://sistemagestioncalidad.ramajudicial.gov.co/ModeloCSJ/index.php?sesion=&amp;op=8&amp;sop=8.5.6&amp;id_estrutura=1&amp;id=14442.00000&amp;hr=1" xr:uid="{307074F8-C6E1-486D-BE49-3324659A6EC7}"/>
    <hyperlink ref="B15" r:id="rId14" display="http://sistemagestioncalidad.ramajudicial.gov.co/ModeloCSJ/index.php?sesion=&amp;op=8&amp;sop=8.5.6&amp;id_estrutura=2&amp;id=14443.00000&amp;hr=1" xr:uid="{51061EC7-BC38-4524-B2F0-40F92937126B}"/>
    <hyperlink ref="B16" r:id="rId15" display="http://sistemagestioncalidad.ramajudicial.gov.co/ModeloCSJ/index.php?sesion=&amp;op=8&amp;sop=8.5.6&amp;id_estrutura=1&amp;id=14444.00000&amp;hr=1" xr:uid="{1F610577-0153-4FBE-83E3-0A87AEA223F6}"/>
    <hyperlink ref="B17" r:id="rId16" display="http://sistemagestioncalidad.ramajudicial.gov.co/ModeloCSJ/index.php?sesion=&amp;op=8&amp;sop=8.5.6&amp;id_estrutura=2&amp;id=14445.00000&amp;hr=1" xr:uid="{9B329D7E-03C9-4BBA-ABAE-3E3CF6E19BDF}"/>
    <hyperlink ref="B18" r:id="rId17" display="http://sistemagestioncalidad.ramajudicial.gov.co/ModeloCSJ/index.php?sesion=&amp;op=8&amp;sop=8.5.6&amp;id_estrutura=1&amp;id=14446.00000&amp;hr=1" xr:uid="{6EF9C633-379E-465A-88BE-DF6717E72B33}"/>
    <hyperlink ref="B19" r:id="rId18" display="http://sistemagestioncalidad.ramajudicial.gov.co/ModeloCSJ/index.php?sesion=&amp;op=8&amp;sop=8.5.6&amp;id_estrutura=2&amp;id=14447.00000&amp;hr=1" xr:uid="{07378D96-8A09-4936-9F3B-4CBADA013DD9}"/>
    <hyperlink ref="B20" r:id="rId19" display="http://sistemagestioncalidad.ramajudicial.gov.co/ModeloCSJ/index.php?sesion=&amp;op=8&amp;sop=8.5.6&amp;id_estrutura=3&amp;id=14448.00000&amp;hr=1" xr:uid="{E20FDED6-47C4-4A1B-BAA0-02CD64E97233}"/>
    <hyperlink ref="B21" r:id="rId20" display="http://sistemagestioncalidad.ramajudicial.gov.co/ModeloCSJ/index.php?sesion=&amp;op=8&amp;sop=8.5.6&amp;id_estrutura=1&amp;id=14449.00000&amp;hr=1" xr:uid="{5667E781-CA06-4F63-B83F-FABAF4495A35}"/>
    <hyperlink ref="B22" r:id="rId21" display="http://sistemagestioncalidad.ramajudicial.gov.co/ModeloCSJ/index.php?sesion=&amp;op=8&amp;sop=8.5.6&amp;id_estrutura=2&amp;id=14450.00000&amp;hr=1" xr:uid="{06CE877C-A582-45D6-8B13-4D1A5C615275}"/>
    <hyperlink ref="B23" r:id="rId22" display="http://sistemagestioncalidad.ramajudicial.gov.co/ModeloCSJ/index.php?sesion=&amp;op=8&amp;sop=8.5.6&amp;id_estrutura=2&amp;id=14451.00000&amp;hr=1" xr:uid="{FD726FDA-41A8-4DD1-9B5E-6167ECA3AAD0}"/>
    <hyperlink ref="B24" r:id="rId23" display="http://sistemagestioncalidad.ramajudicial.gov.co/ModeloCSJ/index.php?sesion=&amp;op=8&amp;sop=8.5.6&amp;id_estrutura=1&amp;id=14452.00000&amp;hr=1" xr:uid="{E066C852-07F5-4B30-947C-0CCC0EC982B6}"/>
    <hyperlink ref="B25" r:id="rId24" display="http://sistemagestioncalidad.ramajudicial.gov.co/ModeloCSJ/index.php?sesion=&amp;op=8&amp;sop=8.5.6&amp;id_estrutura=1&amp;id=14453.00000&amp;hr=1" xr:uid="{BF1B5A49-3A9A-40EC-BC24-55A0B50D0ABB}"/>
    <hyperlink ref="B26" r:id="rId25" display="http://sistemagestioncalidad.ramajudicial.gov.co/ModeloCSJ/index.php?sesion=&amp;op=8&amp;sop=8.5.6&amp;id_estrutura=2&amp;id=14454.00000&amp;hr=1" xr:uid="{5695E9AD-1211-4B5E-93B6-35A6234A3D71}"/>
    <hyperlink ref="B27" r:id="rId26" display="http://sistemagestioncalidad.ramajudicial.gov.co/ModeloCSJ/index.php?sesion=&amp;op=8&amp;sop=8.5.6&amp;id_estrutura=1&amp;id=14455.00000&amp;hr=1" xr:uid="{B379C39E-550D-4470-90AE-D459105314EF}"/>
    <hyperlink ref="B28" r:id="rId27" display="http://sistemagestioncalidad.ramajudicial.gov.co/ModeloCSJ/index.php?sesion=&amp;op=8&amp;sop=8.5.6&amp;id_estrutura=1&amp;id=14456.00000&amp;hr=1" xr:uid="{6CA181B8-82FA-4192-81CC-21F69C26D0D7}"/>
    <hyperlink ref="B29" r:id="rId28" display="http://sistemagestioncalidad.ramajudicial.gov.co/ModeloCSJ/index.php?sesion=&amp;op=8&amp;sop=8.5.6&amp;id_estrutura=1&amp;id=14457.00000&amp;hr=1" xr:uid="{70475C43-B0D4-4242-A3C8-DC459F69E6CE}"/>
    <hyperlink ref="B30" r:id="rId29" display="http://sistemagestioncalidad.ramajudicial.gov.co/ModeloCSJ/index.php?sesion=&amp;op=8&amp;sop=8.5.6&amp;id_estrutura=1&amp;id=14458.00000&amp;hr=1" xr:uid="{660DEA77-C570-4E65-911D-39EDBB1148B0}"/>
    <hyperlink ref="B31" r:id="rId30" display="http://sistemagestioncalidad.ramajudicial.gov.co/ModeloCSJ/index.php?sesion=&amp;op=8&amp;sop=8.5.6&amp;id_estrutura=1&amp;id=14459.00000&amp;hr=1" xr:uid="{B6EFA97C-FFF8-4A55-9064-4A0C5573AF5D}"/>
    <hyperlink ref="B32" r:id="rId31" display="http://sistemagestioncalidad.ramajudicial.gov.co/ModeloCSJ/index.php?sesion=&amp;op=8&amp;sop=8.5.6&amp;id_estrutura=1&amp;id=14460.00000&amp;hr=1" xr:uid="{B29AB790-FB4A-47F5-BE4C-FD8DCD6EE843}"/>
    <hyperlink ref="B33" r:id="rId32" display="http://sistemagestioncalidad.ramajudicial.gov.co/ModeloCSJ/index.php?sesion=&amp;op=8&amp;sop=8.5.6&amp;id_estrutura=1&amp;id=14461.00000&amp;hr=1" xr:uid="{2A0A3881-9019-493C-8253-814E8ADEAACE}"/>
    <hyperlink ref="B34" r:id="rId33" display="http://sistemagestioncalidad.ramajudicial.gov.co/ModeloCSJ/index.php?sesion=&amp;op=8&amp;sop=8.5.6&amp;id_estrutura=1&amp;id=14462.00000&amp;hr=1" xr:uid="{A56456F0-0737-4CEA-8D3C-914ACD633FD7}"/>
    <hyperlink ref="B35" r:id="rId34" display="http://sistemagestioncalidad.ramajudicial.gov.co/ModeloCSJ/index.php?sesion=&amp;op=8&amp;sop=8.5.6&amp;id_estrutura=2&amp;id=14463.00000&amp;hr=1" xr:uid="{AD219EEC-70EF-4C75-9322-1DE3B16DF4A7}"/>
    <hyperlink ref="B36" r:id="rId35" display="http://sistemagestioncalidad.ramajudicial.gov.co/ModeloCSJ/index.php?sesion=&amp;op=8&amp;sop=8.5.6&amp;id_estrutura=1&amp;id=14464.00000&amp;hr=1" xr:uid="{3B7331EB-A774-4B7E-A264-88EF8E71F9CA}"/>
    <hyperlink ref="B37" r:id="rId36" display="http://sistemagestioncalidad.ramajudicial.gov.co/ModeloCSJ/index.php?sesion=&amp;op=8&amp;sop=8.5.6&amp;id_estrutura=1&amp;id=14465.00000&amp;hr=1" xr:uid="{92B14F54-F449-40A2-81CA-0A3B7126D42C}"/>
    <hyperlink ref="B38" r:id="rId37" display="http://sistemagestioncalidad.ramajudicial.gov.co/ModeloCSJ/index.php?sesion=&amp;op=8&amp;sop=8.5.6&amp;id_estrutura=1&amp;id=14466.00000&amp;hr=1" xr:uid="{4E878B7A-E257-418B-BAEF-6AEFA849A9F9}"/>
    <hyperlink ref="B39" r:id="rId38" display="http://sistemagestioncalidad.ramajudicial.gov.co/ModeloCSJ/index.php?sesion=&amp;op=8&amp;sop=8.5.6&amp;id_estrutura=1&amp;id=14467.00000&amp;hr=1" xr:uid="{B808AA76-24F3-4266-8E7A-9BD879788BDA}"/>
    <hyperlink ref="B40" r:id="rId39" display="http://sistemagestioncalidad.ramajudicial.gov.co/ModeloCSJ/index.php?sesion=&amp;op=8&amp;sop=8.5.6&amp;id_estrutura=2&amp;id=14468.00000&amp;hr=1" xr:uid="{6DC3A441-A4BC-4E2F-9794-A65F79A11A4D}"/>
    <hyperlink ref="B41" r:id="rId40" display="http://sistemagestioncalidad.ramajudicial.gov.co/ModeloCSJ/index.php?sesion=&amp;op=8&amp;sop=8.5.6&amp;id_estrutura=2&amp;id=14469.00000&amp;hr=1" xr:uid="{6E4315EF-EE1A-43C4-9BA5-6473658D18F9}"/>
    <hyperlink ref="B42" r:id="rId41" display="http://sistemagestioncalidad.ramajudicial.gov.co/ModeloCSJ/index.php?sesion=&amp;op=8&amp;sop=8.5.6&amp;id_estrutura=2&amp;id=14470.00000&amp;hr=1" xr:uid="{9DCCED3F-09CD-4382-B195-ABD144AFFE4C}"/>
    <hyperlink ref="B43" r:id="rId42" display="http://sistemagestioncalidad.ramajudicial.gov.co/ModeloCSJ/index.php?sesion=&amp;op=8&amp;sop=8.5.6&amp;id_estrutura=1&amp;id=14471.00000&amp;hr=1" xr:uid="{3C2EB9DE-B0D0-4F1C-8659-6A4C0804337E}"/>
    <hyperlink ref="B44" r:id="rId43" display="http://sistemagestioncalidad.ramajudicial.gov.co/ModeloCSJ/index.php?sesion=&amp;op=8&amp;sop=8.5.6&amp;id_estrutura=2&amp;id=14472.00000&amp;hr=1" xr:uid="{24DDF0F2-C15F-40EE-B303-2497890595BE}"/>
    <hyperlink ref="B45" r:id="rId44" display="http://sistemagestioncalidad.ramajudicial.gov.co/ModeloCSJ/index.php?sesion=&amp;op=8&amp;sop=8.5.6&amp;id_estrutura=2&amp;id=14473.00000&amp;hr=1" xr:uid="{3D7D289A-C821-4063-BF71-D7796EB2E13D}"/>
    <hyperlink ref="B46" r:id="rId45" display="http://sistemagestioncalidad.ramajudicial.gov.co/ModeloCSJ/index.php?sesion=&amp;op=8&amp;sop=8.5.6&amp;id_estrutura=1&amp;id=14474.00000&amp;hr=1" xr:uid="{7F86CC57-1486-4FC7-A16C-765C6762CAD7}"/>
    <hyperlink ref="B47" r:id="rId46" display="http://sistemagestioncalidad.ramajudicial.gov.co/ModeloCSJ/index.php?sesion=&amp;op=8&amp;sop=8.5.6&amp;id_estrutura=2&amp;id=14475.00000&amp;hr=1" xr:uid="{3EF2B428-F0AA-44E7-BC59-BAB70F3B6B8B}"/>
    <hyperlink ref="B48" r:id="rId47" display="http://sistemagestioncalidad.ramajudicial.gov.co/ModeloCSJ/index.php?sesion=&amp;op=8&amp;sop=8.5.6&amp;id_estrutura=1&amp;id=14476.00000&amp;hr=1" xr:uid="{BF2518FF-5389-4F99-B69B-73A727803A25}"/>
    <hyperlink ref="B49" r:id="rId48" display="http://sistemagestioncalidad.ramajudicial.gov.co/ModeloCSJ/index.php?sesion=&amp;op=8&amp;sop=8.5.6&amp;id_estrutura=3&amp;id=14477.00000&amp;hr=1" xr:uid="{9D12A858-6858-4478-ACE3-A905B3DDEFBB}"/>
    <hyperlink ref="B50" r:id="rId49" display="http://sistemagestioncalidad.ramajudicial.gov.co/ModeloCSJ/index.php?sesion=&amp;op=8&amp;sop=8.5.6&amp;id_estrutura=1&amp;id=14478.00000&amp;hr=1" xr:uid="{254E8195-EAFB-4133-A660-BD895DB9CC88}"/>
    <hyperlink ref="B51" r:id="rId50" display="http://sistemagestioncalidad.ramajudicial.gov.co/ModeloCSJ/index.php?sesion=&amp;op=8&amp;sop=8.5.6&amp;id_estrutura=2&amp;id=14479.00000&amp;hr=1" xr:uid="{4B04F250-5F0C-4BF4-B6A9-3885291DBE7E}"/>
    <hyperlink ref="B52" r:id="rId51" display="http://sistemagestioncalidad.ramajudicial.gov.co/ModeloCSJ/index.php?sesion=&amp;op=8&amp;sop=8.5.6&amp;id_estrutura=1&amp;id=14480.00000&amp;hr=1" xr:uid="{4CBF03EB-0EE3-4A40-AB25-A75EA26AC028}"/>
    <hyperlink ref="B53" r:id="rId52" display="http://sistemagestioncalidad.ramajudicial.gov.co/ModeloCSJ/index.php?sesion=&amp;op=8&amp;sop=8.5.6&amp;id_estrutura=3&amp;id=14481.00000&amp;hr=1" xr:uid="{DE846006-9AC9-49B7-A242-53004FF9AA5E}"/>
    <hyperlink ref="B54" r:id="rId53" display="http://sistemagestioncalidad.ramajudicial.gov.co/ModeloCSJ/index.php?sesion=&amp;op=8&amp;sop=8.5.6&amp;id_estrutura=1&amp;id=14482.00000&amp;hr=1" xr:uid="{30F9F494-25F2-4A47-85B3-5A4D3D4B8E87}"/>
    <hyperlink ref="B55" r:id="rId54" display="http://sistemagestioncalidad.ramajudicial.gov.co/ModeloCSJ/index.php?sesion=&amp;op=8&amp;sop=8.5.6&amp;id_estrutura=1&amp;id=14483.00000&amp;hr=1" xr:uid="{C30EC147-1713-421E-97AC-A4A4785E3249}"/>
    <hyperlink ref="B56" r:id="rId55" display="http://sistemagestioncalidad.ramajudicial.gov.co/ModeloCSJ/index.php?sesion=&amp;op=8&amp;sop=8.5.6&amp;id_estrutura=2&amp;id=14484.00000&amp;hr=1" xr:uid="{2CF51A2E-BF1A-48FF-8960-66F9F0BC3A66}"/>
    <hyperlink ref="B57" r:id="rId56" display="http://sistemagestioncalidad.ramajudicial.gov.co/ModeloCSJ/index.php?sesion=&amp;op=8&amp;sop=8.5.6&amp;id_estrutura=1&amp;id=14485.00000&amp;hr=1" xr:uid="{1CEE6A5F-C731-4FA8-82D1-A747352617F5}"/>
    <hyperlink ref="B58" r:id="rId57" display="http://sistemagestioncalidad.ramajudicial.gov.co/ModeloCSJ/index.php?sesion=&amp;op=8&amp;sop=8.5.6&amp;id_estrutura=1&amp;id=14486.00000&amp;hr=1" xr:uid="{50EA2903-71AE-4703-A810-9F3873FC0224}"/>
    <hyperlink ref="B59" r:id="rId58" display="http://sistemagestioncalidad.ramajudicial.gov.co/ModeloCSJ/index.php?sesion=&amp;op=8&amp;sop=8.5.6&amp;id_estrutura=3&amp;id=14487.00000&amp;hr=1" xr:uid="{1C6CA4BA-69BB-43D3-8E1E-B058198CAC81}"/>
    <hyperlink ref="B60" r:id="rId59" display="http://sistemagestioncalidad.ramajudicial.gov.co/ModeloCSJ/index.php?sesion=&amp;op=8&amp;sop=8.5.6&amp;id_estrutura=1&amp;id=14488.00000&amp;hr=1" xr:uid="{E1579C73-CD03-461E-A6AB-40BE14F9AD1D}"/>
    <hyperlink ref="B61" r:id="rId60" display="http://sistemagestioncalidad.ramajudicial.gov.co/ModeloCSJ/index.php?sesion=&amp;op=8&amp;sop=8.5.6&amp;id_estrutura=2&amp;id=14489.00000&amp;hr=1" xr:uid="{D8A823E5-07A7-443D-9863-B7BD39D5E7E1}"/>
    <hyperlink ref="B62" r:id="rId61" display="http://sistemagestioncalidad.ramajudicial.gov.co/ModeloCSJ/index.php?sesion=&amp;op=8&amp;sop=8.5.6&amp;id_estrutura=1&amp;id=14490.00000&amp;hr=1" xr:uid="{F84A40C4-7BFD-4D52-A61D-392B5CD39E0C}"/>
    <hyperlink ref="B63" r:id="rId62" display="http://sistemagestioncalidad.ramajudicial.gov.co/ModeloCSJ/index.php?sesion=&amp;op=8&amp;sop=8.5.6&amp;id_estrutura=1&amp;id=14491.00000&amp;hr=1" xr:uid="{06C38256-DB27-4ECA-89E7-177FFB381061}"/>
    <hyperlink ref="B64" r:id="rId63" display="http://sistemagestioncalidad.ramajudicial.gov.co/ModeloCSJ/index.php?sesion=&amp;op=8&amp;sop=8.5.6&amp;id_estrutura=1&amp;id=14492.00000&amp;hr=1" xr:uid="{A3CD8F40-9EBF-4ED7-8158-AAD26768D02C}"/>
    <hyperlink ref="B65" r:id="rId64" display="http://sistemagestioncalidad.ramajudicial.gov.co/ModeloCSJ/index.php?sesion=&amp;op=8&amp;sop=8.5.6&amp;id_estrutura=1&amp;id=14493.00000&amp;hr=1" xr:uid="{0A7BDEF0-4C37-4461-B08D-A3A273C3C665}"/>
    <hyperlink ref="B66" r:id="rId65" display="http://sistemagestioncalidad.ramajudicial.gov.co/ModeloCSJ/index.php?sesion=&amp;op=8&amp;sop=8.5.6&amp;id_estrutura=1&amp;id=14494.00000&amp;hr=1" xr:uid="{9AE7F9DF-0486-4CD8-B8EB-F7C14BC88996}"/>
    <hyperlink ref="B67" r:id="rId66" display="http://sistemagestioncalidad.ramajudicial.gov.co/ModeloCSJ/index.php?sesion=&amp;op=8&amp;sop=8.5.6&amp;id_estrutura=1&amp;id=14495.00000&amp;hr=1" xr:uid="{B87F485D-11B7-48B8-9572-835CDDDBD1E5}"/>
    <hyperlink ref="B68" r:id="rId67" display="http://sistemagestioncalidad.ramajudicial.gov.co/ModeloCSJ/index.php?sesion=&amp;op=8&amp;sop=8.5.6&amp;id_estrutura=2&amp;id=14496.00000&amp;hr=1" xr:uid="{B671E729-8B64-44D5-957A-DADB5E01F4A6}"/>
    <hyperlink ref="B69" r:id="rId68" display="http://sistemagestioncalidad.ramajudicial.gov.co/ModeloCSJ/index.php?sesion=&amp;op=8&amp;sop=8.5.6&amp;id_estrutura=1&amp;id=14497.00000&amp;hr=1" xr:uid="{70B62BCD-6C17-4A6D-AAE0-F6EF4F222E95}"/>
    <hyperlink ref="B70" r:id="rId69" display="http://sistemagestioncalidad.ramajudicial.gov.co/ModeloCSJ/index.php?sesion=&amp;op=8&amp;sop=8.5.6&amp;id_estrutura=2&amp;id=14498.00000&amp;hr=1" xr:uid="{0E31597C-9DBE-4DEE-A3C6-5C2DA08EBD93}"/>
    <hyperlink ref="B71" r:id="rId70" display="http://sistemagestioncalidad.ramajudicial.gov.co/ModeloCSJ/index.php?sesion=&amp;op=8&amp;sop=8.5.6&amp;id_estrutura=1&amp;id=14499.00000&amp;hr=1" xr:uid="{24A8F5A6-7830-4826-B02F-BE0D96ABFFD7}"/>
    <hyperlink ref="B72" r:id="rId71" display="http://sistemagestioncalidad.ramajudicial.gov.co/ModeloCSJ/index.php?sesion=&amp;op=8&amp;sop=8.5.6&amp;id_estrutura=1&amp;id=14500.00000&amp;hr=1" xr:uid="{B561E840-2F3F-48F3-81F2-2B0259A2EA9B}"/>
    <hyperlink ref="B73" r:id="rId72" display="http://sistemagestioncalidad.ramajudicial.gov.co/ModeloCSJ/index.php?sesion=&amp;op=8&amp;sop=8.5.6&amp;id_estrutura=2&amp;id=14501.00000&amp;hr=1" xr:uid="{53954D24-1343-4669-B4E6-C0C87353CEB1}"/>
    <hyperlink ref="B74" r:id="rId73" display="http://sistemagestioncalidad.ramajudicial.gov.co/ModeloCSJ/index.php?sesion=&amp;op=8&amp;sop=8.5.6&amp;id_estrutura=1&amp;id=14502.00000&amp;hr=1" xr:uid="{408E79B9-4E8D-4F7D-8363-B9AAD7E91BA5}"/>
    <hyperlink ref="B75" r:id="rId74" display="http://sistemagestioncalidad.ramajudicial.gov.co/ModeloCSJ/index.php?sesion=&amp;op=8&amp;sop=8.5.6&amp;id_estrutura=1&amp;id=14503.00000&amp;hr=1" xr:uid="{18140DD6-EAE2-4832-B875-950E2C76E6E7}"/>
    <hyperlink ref="B76" r:id="rId75" display="http://sistemagestioncalidad.ramajudicial.gov.co/ModeloCSJ/index.php?sesion=&amp;op=8&amp;sop=8.5.6&amp;id_estrutura=2&amp;id=14504.00000&amp;hr=1" xr:uid="{2EA916D7-022F-4AAC-85D3-5A00B6B35140}"/>
    <hyperlink ref="B77" r:id="rId76" display="http://sistemagestioncalidad.ramajudicial.gov.co/ModeloCSJ/index.php?sesion=&amp;op=8&amp;sop=8.5.6&amp;id_estrutura=1&amp;id=14505.00000&amp;hr=1" xr:uid="{DE7EE589-A88C-435E-9A14-7E9E8E323666}"/>
    <hyperlink ref="B78" r:id="rId77" display="http://sistemagestioncalidad.ramajudicial.gov.co/ModeloCSJ/index.php?sesion=&amp;op=8&amp;sop=8.5.6&amp;id_estrutura=1&amp;id=14506.00000&amp;hr=1" xr:uid="{821BA1D7-8575-4F3C-9846-C22BEB7D8E6B}"/>
    <hyperlink ref="B79" r:id="rId78" display="http://sistemagestioncalidad.ramajudicial.gov.co/ModeloCSJ/index.php?sesion=&amp;op=8&amp;sop=8.5.6&amp;id_estrutura=1&amp;id=14507.00000&amp;hr=1" xr:uid="{31311EFB-3876-4010-89F2-45BD4F3DC7A1}"/>
    <hyperlink ref="B80" r:id="rId79" display="http://sistemagestioncalidad.ramajudicial.gov.co/ModeloCSJ/index.php?sesion=&amp;op=8&amp;sop=8.5.6&amp;id_estrutura=3&amp;id=14508.00000&amp;hr=1" xr:uid="{C9BAD070-E812-41B0-8C86-8F30382E6949}"/>
    <hyperlink ref="B81" r:id="rId80" display="http://sistemagestioncalidad.ramajudicial.gov.co/ModeloCSJ/index.php?sesion=&amp;op=8&amp;sop=8.5.6&amp;id_estrutura=2&amp;id=14509.00000&amp;hr=1" xr:uid="{59A83E02-C374-4A69-9AC6-3624A170F46C}"/>
    <hyperlink ref="B82" r:id="rId81" display="http://sistemagestioncalidad.ramajudicial.gov.co/ModeloCSJ/index.php?sesion=&amp;op=8&amp;sop=8.5.6&amp;id_estrutura=2&amp;id=14510.00000&amp;hr=1" xr:uid="{0A0AC636-B50A-4CE8-9007-68B692762334}"/>
    <hyperlink ref="B83" r:id="rId82" display="http://sistemagestioncalidad.ramajudicial.gov.co/ModeloCSJ/index.php?sesion=&amp;op=8&amp;sop=8.5.6&amp;id_estrutura=1&amp;id=14511.00000&amp;hr=1" xr:uid="{7AAC6738-1239-4B11-B4CD-86CA80AE9034}"/>
    <hyperlink ref="B84" r:id="rId83" display="http://sistemagestioncalidad.ramajudicial.gov.co/ModeloCSJ/index.php?sesion=&amp;op=8&amp;sop=8.5.6&amp;id_estrutura=1&amp;id=14512.00000&amp;hr=1" xr:uid="{EFA1F9CC-CADE-48BB-A33E-12C749C2F1AF}"/>
    <hyperlink ref="B85" r:id="rId84" display="http://sistemagestioncalidad.ramajudicial.gov.co/ModeloCSJ/index.php?sesion=&amp;op=8&amp;sop=8.5.6&amp;id_estrutura=1&amp;id=14513.00000&amp;hr=1" xr:uid="{BABCC8DD-2B36-4355-9984-7820AFFC19C9}"/>
    <hyperlink ref="B86" r:id="rId85" display="http://sistemagestioncalidad.ramajudicial.gov.co/ModeloCSJ/index.php?sesion=&amp;op=8&amp;sop=8.5.6&amp;id_estrutura=1&amp;id=14514.00000&amp;hr=1" xr:uid="{E59C2447-517B-441C-8B52-DFB6C443A216}"/>
    <hyperlink ref="B87" r:id="rId86" display="http://sistemagestioncalidad.ramajudicial.gov.co/ModeloCSJ/index.php?sesion=&amp;op=8&amp;sop=8.5.6&amp;id_estrutura=2&amp;id=14515.00000&amp;hr=1" xr:uid="{B2C8A503-8705-404C-9011-2AF239BE8A7A}"/>
    <hyperlink ref="B88" r:id="rId87" display="http://sistemagestioncalidad.ramajudicial.gov.co/ModeloCSJ/index.php?sesion=&amp;op=8&amp;sop=8.5.6&amp;id_estrutura=2&amp;id=14516.00000&amp;hr=1" xr:uid="{FC1F083B-6D1D-4E1C-AE63-47A029964C94}"/>
    <hyperlink ref="B89" r:id="rId88" display="http://sistemagestioncalidad.ramajudicial.gov.co/ModeloCSJ/index.php?sesion=&amp;op=8&amp;sop=8.5.6&amp;id_estrutura=2&amp;id=14517.00000&amp;hr=1" xr:uid="{B4F2D51A-627F-473F-AD23-3AB90D4448DA}"/>
    <hyperlink ref="B90" r:id="rId89" display="http://sistemagestioncalidad.ramajudicial.gov.co/ModeloCSJ/index.php?sesion=&amp;op=8&amp;sop=8.5.6&amp;id_estrutura=1&amp;id=14518.00000&amp;hr=1" xr:uid="{6EA31760-DC52-4CE9-A813-6BD1E6D1556F}"/>
    <hyperlink ref="B91" r:id="rId90" display="http://sistemagestioncalidad.ramajudicial.gov.co/ModeloCSJ/index.php?sesion=&amp;op=8&amp;sop=8.5.6&amp;id_estrutura=1&amp;id=14519.00000&amp;hr=1" xr:uid="{2924A4AB-7FA1-47C6-A6C8-9539069BC52D}"/>
    <hyperlink ref="B92" r:id="rId91" display="http://sistemagestioncalidad.ramajudicial.gov.co/ModeloCSJ/index.php?sesion=&amp;op=8&amp;sop=8.5.6&amp;id_estrutura=1&amp;id=14520.00000&amp;hr=1" xr:uid="{5BF9539C-8BB1-4BCD-A52C-D6846BEE02EC}"/>
    <hyperlink ref="B93" r:id="rId92" display="http://sistemagestioncalidad.ramajudicial.gov.co/ModeloCSJ/index.php?sesion=&amp;op=8&amp;sop=8.5.6&amp;id_estrutura=3&amp;id=14521.00000&amp;hr=1" xr:uid="{EA25FD6A-C279-4871-A84D-52E732362CE7}"/>
    <hyperlink ref="B94" r:id="rId93" display="http://sistemagestioncalidad.ramajudicial.gov.co/ModeloCSJ/index.php?sesion=&amp;op=8&amp;sop=8.5.6&amp;id_estrutura=1&amp;id=14522.00000&amp;hr=1" xr:uid="{F5757D06-A686-4829-88B8-4CAAA699BBD4}"/>
    <hyperlink ref="B95" r:id="rId94" display="http://sistemagestioncalidad.ramajudicial.gov.co/ModeloCSJ/index.php?sesion=&amp;op=8&amp;sop=8.5.6&amp;id_estrutura=1&amp;id=14523.00000&amp;hr=1" xr:uid="{86AB20EA-1E78-465A-A3DA-A93E4973E24E}"/>
    <hyperlink ref="B96" r:id="rId95" display="http://sistemagestioncalidad.ramajudicial.gov.co/ModeloCSJ/index.php?sesion=&amp;op=8&amp;sop=8.5.6&amp;id_estrutura=2&amp;id=14524.00000&amp;hr=1" xr:uid="{C6E7116B-9743-44AB-A67A-E37C517CE76B}"/>
    <hyperlink ref="B97" r:id="rId96" display="http://sistemagestioncalidad.ramajudicial.gov.co/ModeloCSJ/index.php?sesion=&amp;op=8&amp;sop=8.5.6&amp;id_estrutura=1&amp;id=14525.00000&amp;hr=1" xr:uid="{5732A343-CEA0-47E2-AF97-448103B9E9AD}"/>
    <hyperlink ref="B98" r:id="rId97" display="http://sistemagestioncalidad.ramajudicial.gov.co/ModeloCSJ/index.php?sesion=&amp;op=8&amp;sop=8.5.6&amp;id_estrutura=1&amp;id=14526.00000&amp;hr=1" xr:uid="{1327D788-4729-4B31-AA2A-AF4EAEBDD6B1}"/>
    <hyperlink ref="B99" r:id="rId98" display="http://sistemagestioncalidad.ramajudicial.gov.co/ModeloCSJ/index.php?sesion=&amp;op=8&amp;sop=8.5.6&amp;id_estrutura=1&amp;id=14527.00000&amp;hr=1" xr:uid="{2DC5FDCE-8587-42B8-B87C-66C12D68D96D}"/>
    <hyperlink ref="B100" r:id="rId99" display="http://sistemagestioncalidad.ramajudicial.gov.co/ModeloCSJ/index.php?sesion=&amp;op=8&amp;sop=8.5.6&amp;id_estrutura=1&amp;id=14528.00000&amp;hr=1" xr:uid="{3B065AF5-C3CF-4A87-A93E-F9D81F7A92BD}"/>
    <hyperlink ref="B101" r:id="rId100" display="http://sistemagestioncalidad.ramajudicial.gov.co/ModeloCSJ/index.php?sesion=&amp;op=8&amp;sop=8.5.6&amp;id_estrutura=1&amp;id=14529.00000&amp;hr=1" xr:uid="{46ED1092-9802-4B09-8A95-6E23D89826A0}"/>
    <hyperlink ref="B102" r:id="rId101" display="http://sistemagestioncalidad.ramajudicial.gov.co/ModeloCSJ/index.php?sesion=&amp;op=8&amp;sop=8.5.6&amp;id_estrutura=1&amp;id=14530.00000&amp;hr=1" xr:uid="{79C4312D-051B-4FCE-AB97-EB63977B24F4}"/>
    <hyperlink ref="B103" r:id="rId102" display="http://sistemagestioncalidad.ramajudicial.gov.co/ModeloCSJ/index.php?sesion=&amp;op=8&amp;sop=8.5.6&amp;id_estrutura=2&amp;id=14531.00000&amp;hr=1" xr:uid="{D780B87E-98DC-4526-B917-0B14F9608E28}"/>
    <hyperlink ref="B104" r:id="rId103" display="http://sistemagestioncalidad.ramajudicial.gov.co/ModeloCSJ/index.php?sesion=&amp;op=8&amp;sop=8.5.6&amp;id_estrutura=3&amp;id=14532.00000&amp;hr=1" xr:uid="{079483D8-9809-4C6C-BA16-EF2A1F16550B}"/>
    <hyperlink ref="B105" r:id="rId104" display="http://sistemagestioncalidad.ramajudicial.gov.co/ModeloCSJ/index.php?sesion=&amp;op=8&amp;sop=8.5.6&amp;id_estrutura=2&amp;id=14533.00000&amp;hr=1" xr:uid="{984BD5AF-D9BB-4D72-9A56-91571B092407}"/>
    <hyperlink ref="B106" r:id="rId105" display="http://sistemagestioncalidad.ramajudicial.gov.co/ModeloCSJ/index.php?sesion=&amp;op=8&amp;sop=8.5.6&amp;id_estrutura=3&amp;id=14534.00000&amp;hr=1" xr:uid="{E8DAD5B6-A27B-462C-A8A0-76B8DD18026C}"/>
    <hyperlink ref="B107" r:id="rId106" display="http://sistemagestioncalidad.ramajudicial.gov.co/ModeloCSJ/index.php?sesion=&amp;op=8&amp;sop=8.5.6&amp;id_estrutura=2&amp;id=14535.00000&amp;hr=1" xr:uid="{231AB447-5605-4240-9502-4F7EC4DBC171}"/>
    <hyperlink ref="B108" r:id="rId107" display="http://sistemagestioncalidad.ramajudicial.gov.co/ModeloCSJ/index.php?sesion=&amp;op=8&amp;sop=8.5.6&amp;id_estrutura=3&amp;id=14536.00000&amp;hr=1" xr:uid="{38730D01-AE6A-41DF-8AD6-9E7C3121F204}"/>
    <hyperlink ref="B109" r:id="rId108" display="http://sistemagestioncalidad.ramajudicial.gov.co/ModeloCSJ/index.php?sesion=&amp;op=8&amp;sop=8.5.6&amp;id_estrutura=1&amp;id=14537.00000&amp;hr=1" xr:uid="{2D5F6DCE-04E7-4614-B1B0-90BB334037DF}"/>
    <hyperlink ref="B110" r:id="rId109" display="http://sistemagestioncalidad.ramajudicial.gov.co/ModeloCSJ/index.php?sesion=&amp;op=8&amp;sop=8.5.6&amp;id_estrutura=1&amp;id=14538.00000&amp;hr=1" xr:uid="{7FFC86E4-3D51-40CB-A2DF-792C39091351}"/>
    <hyperlink ref="B111" r:id="rId110" display="http://sistemagestioncalidad.ramajudicial.gov.co/ModeloCSJ/index.php?sesion=&amp;op=8&amp;sop=8.5.6&amp;id_estrutura=1&amp;id=14539.00000&amp;hr=1" xr:uid="{08809C98-72DD-4D0C-883B-D9D1A3FFFC2D}"/>
    <hyperlink ref="B112" r:id="rId111" display="http://sistemagestioncalidad.ramajudicial.gov.co/ModeloCSJ/index.php?sesion=&amp;op=8&amp;sop=8.5.6&amp;id_estrutura=1&amp;id=14540.00000&amp;hr=1" xr:uid="{773E3AA8-B2C5-4AB0-9B92-F97293CBAB7A}"/>
    <hyperlink ref="B113" r:id="rId112" display="http://sistemagestioncalidad.ramajudicial.gov.co/ModeloCSJ/index.php?sesion=&amp;op=8&amp;sop=8.5.6&amp;id_estrutura=2&amp;id=14541.00000&amp;hr=1" xr:uid="{A99BE0D0-F83C-41A4-AAC0-56F44837FD94}"/>
    <hyperlink ref="B114" r:id="rId113" display="http://sistemagestioncalidad.ramajudicial.gov.co/ModeloCSJ/index.php?sesion=&amp;op=8&amp;sop=8.5.6&amp;id_estrutura=1&amp;id=14542.00000&amp;hr=1" xr:uid="{FAA744B1-4960-4D92-B333-6A5575460D85}"/>
    <hyperlink ref="B115" r:id="rId114" display="http://sistemagestioncalidad.ramajudicial.gov.co/ModeloCSJ/index.php?sesion=&amp;op=8&amp;sop=8.5.6&amp;id_estrutura=1&amp;id=14543.00000&amp;hr=1" xr:uid="{58FA9561-424C-4384-A68D-5091E3701066}"/>
    <hyperlink ref="B116" r:id="rId115" display="http://sistemagestioncalidad.ramajudicial.gov.co/ModeloCSJ/index.php?sesion=&amp;op=8&amp;sop=8.5.6&amp;id_estrutura=2&amp;id=14544.00000&amp;hr=1" xr:uid="{333B6DB6-182E-4C18-BFC0-D24F41F771A3}"/>
    <hyperlink ref="B117" r:id="rId116" display="http://sistemagestioncalidad.ramajudicial.gov.co/ModeloCSJ/index.php?sesion=&amp;op=8&amp;sop=8.5.6&amp;id_estrutura=2&amp;id=14545.00000&amp;hr=1" xr:uid="{BBF9F64E-4B7C-4C36-B914-61B370BA1ADF}"/>
    <hyperlink ref="B118" r:id="rId117" display="http://sistemagestioncalidad.ramajudicial.gov.co/ModeloCSJ/index.php?sesion=&amp;op=8&amp;sop=8.5.6&amp;id_estrutura=1&amp;id=14546.00000&amp;hr=1" xr:uid="{85F66CD5-F30D-45A1-913C-019C436A9FC7}"/>
    <hyperlink ref="B119" r:id="rId118" display="http://sistemagestioncalidad.ramajudicial.gov.co/ModeloCSJ/index.php?sesion=&amp;op=8&amp;sop=8.5.6&amp;id_estrutura=1&amp;id=14547.00000&amp;hr=1" xr:uid="{1C2B84FD-F819-4E60-8FCB-429BE76FEA72}"/>
    <hyperlink ref="B120" r:id="rId119" display="http://sistemagestioncalidad.ramajudicial.gov.co/ModeloCSJ/index.php?sesion=&amp;op=8&amp;sop=8.5.6&amp;id_estrutura=1&amp;id=14548.00000&amp;hr=1" xr:uid="{EBF4A20E-23D6-43B8-A6D1-6F15C43E2A49}"/>
    <hyperlink ref="B121" r:id="rId120" display="http://sistemagestioncalidad.ramajudicial.gov.co/ModeloCSJ/index.php?sesion=&amp;op=8&amp;sop=8.5.6&amp;id_estrutura=1&amp;id=14549.00000&amp;hr=1" xr:uid="{2C573EFB-5304-4AC3-A7C0-176ED2AFFC46}"/>
    <hyperlink ref="B122" r:id="rId121" display="http://sistemagestioncalidad.ramajudicial.gov.co/ModeloCSJ/index.php?sesion=&amp;op=8&amp;sop=8.5.6&amp;id_estrutura=1&amp;id=14550.00000&amp;hr=1" xr:uid="{BBC3AE9F-050B-41A8-BD0F-5DEBBB429981}"/>
    <hyperlink ref="B123" r:id="rId122" display="http://sistemagestioncalidad.ramajudicial.gov.co/ModeloCSJ/index.php?sesion=&amp;op=8&amp;sop=8.5.6&amp;id_estrutura=1&amp;id=14551.00000&amp;hr=1" xr:uid="{882DA4C8-272E-4E59-9904-C44D0BADF33F}"/>
    <hyperlink ref="B124" r:id="rId123" display="http://sistemagestioncalidad.ramajudicial.gov.co/ModeloCSJ/index.php?sesion=&amp;op=8&amp;sop=8.5.6&amp;id_estrutura=3&amp;id=14552.00000&amp;hr=1" xr:uid="{0D1A6EE0-215C-427D-8F58-AF98EA056117}"/>
    <hyperlink ref="B125" r:id="rId124" display="http://sistemagestioncalidad.ramajudicial.gov.co/ModeloCSJ/index.php?sesion=&amp;op=8&amp;sop=8.5.6&amp;id_estrutura=2&amp;id=14553.00000&amp;hr=1" xr:uid="{0E497B10-8244-43D1-A628-4148F385A376}"/>
    <hyperlink ref="B126" r:id="rId125" display="http://sistemagestioncalidad.ramajudicial.gov.co/ModeloCSJ/index.php?sesion=&amp;op=8&amp;sop=8.5.6&amp;id_estrutura=1&amp;id=14554.00000&amp;hr=1" xr:uid="{9FF3A79E-DB76-4F38-9C1E-87A941B7A5C0}"/>
    <hyperlink ref="B127" r:id="rId126" display="http://sistemagestioncalidad.ramajudicial.gov.co/ModeloCSJ/index.php?sesion=&amp;op=8&amp;sop=8.5.6&amp;id_estrutura=1&amp;id=14555.00000&amp;hr=1" xr:uid="{4BFE6087-DC13-48C1-9C33-7F63B2824F0C}"/>
    <hyperlink ref="B128" r:id="rId127" display="http://sistemagestioncalidad.ramajudicial.gov.co/ModeloCSJ/index.php?sesion=&amp;op=8&amp;sop=8.5.6&amp;id_estrutura=1&amp;id=14556.00000&amp;hr=1" xr:uid="{7F53BA34-0CD5-4312-A4C1-556F26E3A565}"/>
    <hyperlink ref="B129" r:id="rId128" display="http://sistemagestioncalidad.ramajudicial.gov.co/ModeloCSJ/index.php?sesion=&amp;op=8&amp;sop=8.5.6&amp;id_estrutura=1&amp;id=14557.00000&amp;hr=1" xr:uid="{DEC951E1-BBA0-4407-A67C-309956E17C4C}"/>
    <hyperlink ref="B130" r:id="rId129" display="http://sistemagestioncalidad.ramajudicial.gov.co/ModeloCSJ/index.php?sesion=&amp;op=8&amp;sop=8.5.6&amp;id_estrutura=3&amp;id=14558.00000&amp;hr=1" xr:uid="{8A9563F9-6028-4F28-B05C-2BEB0FA03A4E}"/>
    <hyperlink ref="B131" r:id="rId130" display="http://sistemagestioncalidad.ramajudicial.gov.co/ModeloCSJ/index.php?sesion=&amp;op=8&amp;sop=8.5.6&amp;id_estrutura=1&amp;id=14559.00000&amp;hr=1" xr:uid="{111FE586-2D21-4A21-8022-A1274E3A1241}"/>
    <hyperlink ref="B132" r:id="rId131" display="http://sistemagestioncalidad.ramajudicial.gov.co/ModeloCSJ/index.php?sesion=&amp;op=8&amp;sop=8.5.6&amp;id_estrutura=1&amp;id=14560.00000&amp;hr=1" xr:uid="{4A99A318-FA46-49BC-A38D-62B1E2296B4D}"/>
    <hyperlink ref="B133" r:id="rId132" display="http://sistemagestioncalidad.ramajudicial.gov.co/ModeloCSJ/index.php?sesion=&amp;op=8&amp;sop=8.5.6&amp;id_estrutura=1&amp;id=14561.00000&amp;hr=1" xr:uid="{BC0FCE6B-427A-43D7-9095-4B05696ECB11}"/>
    <hyperlink ref="B134" r:id="rId133" display="http://sistemagestioncalidad.ramajudicial.gov.co/ModeloCSJ/index.php?sesion=&amp;op=8&amp;sop=8.5.6&amp;id_estrutura=1&amp;id=14562.00000&amp;hr=1" xr:uid="{BCE91F15-DAE6-44FB-88F1-AD89DA1FF1F5}"/>
    <hyperlink ref="B135" r:id="rId134" display="http://sistemagestioncalidad.ramajudicial.gov.co/ModeloCSJ/index.php?sesion=&amp;op=8&amp;sop=8.5.6&amp;id_estrutura=1&amp;id=14563.00000&amp;hr=1" xr:uid="{1A65FF2A-B9F1-404A-BD4A-0117E04E4461}"/>
    <hyperlink ref="B136" r:id="rId135" display="http://sistemagestioncalidad.ramajudicial.gov.co/ModeloCSJ/index.php?sesion=&amp;op=8&amp;sop=8.5.6&amp;id_estrutura=2&amp;id=14564.00000&amp;hr=1" xr:uid="{23E5DFB5-27B8-4208-91D8-2E470A97BA28}"/>
    <hyperlink ref="B137" r:id="rId136" display="http://sistemagestioncalidad.ramajudicial.gov.co/ModeloCSJ/index.php?sesion=&amp;op=8&amp;sop=8.5.6&amp;id_estrutura=2&amp;id=14565.00000&amp;hr=1" xr:uid="{2B90F708-3432-4DDB-9AAD-3169D577FA11}"/>
    <hyperlink ref="B138" r:id="rId137" display="http://sistemagestioncalidad.ramajudicial.gov.co/ModeloCSJ/index.php?sesion=&amp;op=8&amp;sop=8.5.6&amp;id_estrutura=3&amp;id=14566.00000&amp;hr=1" xr:uid="{6DD6402E-0DFA-4453-8387-82358C348119}"/>
    <hyperlink ref="B139" r:id="rId138" display="http://sistemagestioncalidad.ramajudicial.gov.co/ModeloCSJ/index.php?sesion=&amp;op=8&amp;sop=8.5.6&amp;id_estrutura=1&amp;id=14567.00000&amp;hr=1" xr:uid="{6149F83E-D6F5-4664-81B6-4C58FC0B5AA4}"/>
    <hyperlink ref="B140" r:id="rId139" display="http://sistemagestioncalidad.ramajudicial.gov.co/ModeloCSJ/index.php?sesion=&amp;op=8&amp;sop=8.5.6&amp;id_estrutura=3&amp;id=14568.00000&amp;hr=1" xr:uid="{EA6EA8E3-3D7F-4590-96F2-276C54226ADA}"/>
    <hyperlink ref="B141" r:id="rId140" display="http://sistemagestioncalidad.ramajudicial.gov.co/ModeloCSJ/index.php?sesion=&amp;op=8&amp;sop=8.5.6&amp;id_estrutura=1&amp;id=14569.00000&amp;hr=1" xr:uid="{C808D6BA-4A90-4F9E-9B6D-C48360B3DB8E}"/>
    <hyperlink ref="B142" r:id="rId141" display="http://sistemagestioncalidad.ramajudicial.gov.co/ModeloCSJ/index.php?sesion=&amp;op=8&amp;sop=8.5.6&amp;id_estrutura=2&amp;id=14570.00000&amp;hr=1" xr:uid="{FC6DA801-E1A1-4A7E-80A5-EA3118B14EAE}"/>
    <hyperlink ref="B143" r:id="rId142" display="http://sistemagestioncalidad.ramajudicial.gov.co/ModeloCSJ/index.php?sesion=&amp;op=8&amp;sop=8.5.6&amp;id_estrutura=1&amp;id=14571.00000&amp;hr=1" xr:uid="{B6977154-62FC-43EB-AF19-DB7AFD5322E1}"/>
    <hyperlink ref="B144" r:id="rId143" display="http://sistemagestioncalidad.ramajudicial.gov.co/ModeloCSJ/index.php?sesion=&amp;op=8&amp;sop=8.5.6&amp;id_estrutura=2&amp;id=14572.00000&amp;hr=1" xr:uid="{E2BD41EC-42B9-43BB-BF74-AA31A57C9956}"/>
    <hyperlink ref="B145" r:id="rId144" display="http://sistemagestioncalidad.ramajudicial.gov.co/ModeloCSJ/index.php?sesion=&amp;op=8&amp;sop=8.5.6&amp;id_estrutura=1&amp;id=14573.00000&amp;hr=1" xr:uid="{81E35DAE-C3F1-4AE2-BD15-CD2718C33200}"/>
    <hyperlink ref="B146" r:id="rId145" display="http://sistemagestioncalidad.ramajudicial.gov.co/ModeloCSJ/index.php?sesion=&amp;op=8&amp;sop=8.5.6&amp;id_estrutura=2&amp;id=14574.00000&amp;hr=1" xr:uid="{7BEC8143-4357-4D99-9DCA-3B137F2134FD}"/>
    <hyperlink ref="B147" r:id="rId146" display="http://sistemagestioncalidad.ramajudicial.gov.co/ModeloCSJ/index.php?sesion=&amp;op=8&amp;sop=8.5.6&amp;id_estrutura=1&amp;id=14575.00000&amp;hr=1" xr:uid="{9E7A21CB-5782-4907-B3DF-E32AB2792767}"/>
    <hyperlink ref="B148" r:id="rId147" display="http://sistemagestioncalidad.ramajudicial.gov.co/ModeloCSJ/index.php?sesion=&amp;op=8&amp;sop=8.5.6&amp;id_estrutura=1&amp;id=14576.00000&amp;hr=1" xr:uid="{EE90A64A-E345-484E-8241-807679988D87}"/>
    <hyperlink ref="B149" r:id="rId148" display="http://sistemagestioncalidad.ramajudicial.gov.co/ModeloCSJ/index.php?sesion=&amp;op=8&amp;sop=8.5.6&amp;id_estrutura=1&amp;id=14577.00000&amp;hr=1" xr:uid="{FE7466B7-DB66-4B11-9182-2DF5C8CDB845}"/>
    <hyperlink ref="B150" r:id="rId149" display="http://sistemagestioncalidad.ramajudicial.gov.co/ModeloCSJ/index.php?sesion=&amp;op=8&amp;sop=8.5.6&amp;id_estrutura=1&amp;id=14578.00000&amp;hr=1" xr:uid="{75494558-A8C1-4FAD-9734-C453D6EEF03B}"/>
    <hyperlink ref="B151" r:id="rId150" display="http://sistemagestioncalidad.ramajudicial.gov.co/ModeloCSJ/index.php?sesion=&amp;op=8&amp;sop=8.5.6&amp;id_estrutura=3&amp;id=14579.00000&amp;hr=1" xr:uid="{A349D9E0-F6FD-4D80-82CE-9386D3243FC1}"/>
    <hyperlink ref="B152" r:id="rId151" display="http://sistemagestioncalidad.ramajudicial.gov.co/ModeloCSJ/index.php?sesion=&amp;op=8&amp;sop=8.5.6&amp;id_estrutura=1&amp;id=14580.00000&amp;hr=1" xr:uid="{C55CD194-9B4C-48A0-85E0-6239B7860501}"/>
    <hyperlink ref="B153" r:id="rId152" display="http://sistemagestioncalidad.ramajudicial.gov.co/ModeloCSJ/index.php?sesion=&amp;op=8&amp;sop=8.5.6&amp;id_estrutura=1&amp;id=14581.00000&amp;hr=1" xr:uid="{AF21DACF-0BE1-424B-800C-998BEB7B8B79}"/>
    <hyperlink ref="B154" r:id="rId153" display="http://sistemagestioncalidad.ramajudicial.gov.co/ModeloCSJ/index.php?sesion=&amp;op=8&amp;sop=8.5.6&amp;id_estrutura=1&amp;id=14582.00000&amp;hr=1" xr:uid="{E5063ED8-79D3-40D8-BBF4-AFC2E1F62295}"/>
    <hyperlink ref="B155" r:id="rId154" display="http://sistemagestioncalidad.ramajudicial.gov.co/ModeloCSJ/index.php?sesion=&amp;op=8&amp;sop=8.5.6&amp;id_estrutura=1&amp;id=14583.00000&amp;hr=1" xr:uid="{31ADE326-C158-4EE0-87FF-66FD342E44B4}"/>
    <hyperlink ref="B156" r:id="rId155" display="http://sistemagestioncalidad.ramajudicial.gov.co/ModeloCSJ/index.php?sesion=&amp;op=8&amp;sop=8.5.6&amp;id_estrutura=1&amp;id=14584.00000&amp;hr=1" xr:uid="{B4E467AC-F9B8-40F6-8DEC-14C2DC708E37}"/>
    <hyperlink ref="B157" r:id="rId156" display="http://sistemagestioncalidad.ramajudicial.gov.co/ModeloCSJ/index.php?sesion=&amp;op=8&amp;sop=8.5.6&amp;id_estrutura=1&amp;id=14585.00000&amp;hr=1" xr:uid="{6318D9CA-B76C-4C65-A23E-E887A4EDF494}"/>
    <hyperlink ref="B158" r:id="rId157" display="http://sistemagestioncalidad.ramajudicial.gov.co/ModeloCSJ/index.php?sesion=&amp;op=8&amp;sop=8.5.6&amp;id_estrutura=1&amp;id=14586.00000&amp;hr=1" xr:uid="{B6D5B37B-BB50-4042-B002-3F7E8F8A40FE}"/>
    <hyperlink ref="B159" r:id="rId158" display="http://sistemagestioncalidad.ramajudicial.gov.co/ModeloCSJ/index.php?sesion=&amp;op=8&amp;sop=8.5.6&amp;id_estrutura=1&amp;id=14587.00000&amp;hr=1" xr:uid="{837DE3C5-BF81-45E1-95AE-D659A963FDFA}"/>
    <hyperlink ref="B160" r:id="rId159" display="http://sistemagestioncalidad.ramajudicial.gov.co/ModeloCSJ/index.php?sesion=&amp;op=8&amp;sop=8.5.6&amp;id_estrutura=2&amp;id=14588.00000&amp;hr=1" xr:uid="{1540CE2A-29D5-484B-9D37-CD09D3A7185F}"/>
    <hyperlink ref="B161" r:id="rId160" display="http://sistemagestioncalidad.ramajudicial.gov.co/ModeloCSJ/index.php?sesion=&amp;op=8&amp;sop=8.5.6&amp;id_estrutura=1&amp;id=14589.00000&amp;hr=1" xr:uid="{7E795515-A05A-459A-BDA6-73858E22C45B}"/>
    <hyperlink ref="B162" r:id="rId161" display="http://sistemagestioncalidad.ramajudicial.gov.co/ModeloCSJ/index.php?sesion=&amp;op=8&amp;sop=8.5.6&amp;id_estrutura=1&amp;id=14590.00000&amp;hr=1" xr:uid="{8588A0FE-E5EE-4F67-B4A1-DA007AB03D95}"/>
    <hyperlink ref="B163" r:id="rId162" display="http://sistemagestioncalidad.ramajudicial.gov.co/ModeloCSJ/index.php?sesion=&amp;op=8&amp;sop=8.5.6&amp;id_estrutura=1&amp;id=14591.00000&amp;hr=1" xr:uid="{90DBBEF5-572D-4D47-89D5-E725C570B109}"/>
    <hyperlink ref="B164" r:id="rId163" display="http://sistemagestioncalidad.ramajudicial.gov.co/ModeloCSJ/index.php?sesion=&amp;op=8&amp;sop=8.5.6&amp;id_estrutura=1&amp;id=14592.00000&amp;hr=1" xr:uid="{80BB906E-992F-43B8-9601-82C244878B48}"/>
    <hyperlink ref="B165" r:id="rId164" display="http://sistemagestioncalidad.ramajudicial.gov.co/ModeloCSJ/index.php?sesion=&amp;op=8&amp;sop=8.5.6&amp;id_estrutura=1&amp;id=14593.00000&amp;hr=1" xr:uid="{E8199300-7E45-473E-90D3-E8732263E388}"/>
    <hyperlink ref="B166" r:id="rId165" display="http://sistemagestioncalidad.ramajudicial.gov.co/ModeloCSJ/index.php?sesion=&amp;op=8&amp;sop=8.5.6&amp;id_estrutura=1&amp;id=14594.00000&amp;hr=1" xr:uid="{61C8DFC4-52C3-4C07-92BD-CC9015839060}"/>
    <hyperlink ref="B167" r:id="rId166" display="http://sistemagestioncalidad.ramajudicial.gov.co/ModeloCSJ/index.php?sesion=&amp;op=8&amp;sop=8.5.6&amp;id_estrutura=1&amp;id=14595.00000&amp;hr=1" xr:uid="{54099EF6-CD06-4F55-B3C6-B1F11CF660AF}"/>
    <hyperlink ref="B168" r:id="rId167" display="http://sistemagestioncalidad.ramajudicial.gov.co/ModeloCSJ/index.php?sesion=&amp;op=8&amp;sop=8.5.6&amp;id_estrutura=1&amp;id=14596.00000&amp;hr=1" xr:uid="{A658F3E8-3312-45F7-A1AC-EF1F2F0953F4}"/>
    <hyperlink ref="B169" r:id="rId168" display="http://sistemagestioncalidad.ramajudicial.gov.co/ModeloCSJ/index.php?sesion=&amp;op=8&amp;sop=8.5.6&amp;id_estrutura=1&amp;id=14597.00000&amp;hr=1" xr:uid="{F049B2C5-62E5-43B5-A9A2-D8F1BA10A446}"/>
    <hyperlink ref="B170" r:id="rId169" display="http://sistemagestioncalidad.ramajudicial.gov.co/ModeloCSJ/index.php?sesion=&amp;op=8&amp;sop=8.5.6&amp;id_estrutura=1&amp;id=14598.00000&amp;hr=1" xr:uid="{9E1B6CB1-DEC5-4E3F-83A7-A6252B1381B4}"/>
    <hyperlink ref="B171" r:id="rId170" display="http://sistemagestioncalidad.ramajudicial.gov.co/ModeloCSJ/index.php?sesion=&amp;op=8&amp;sop=8.5.6&amp;id_estrutura=3&amp;id=14599.00000&amp;hr=1" xr:uid="{036A8B36-E9A6-4744-9C26-912024AD8089}"/>
    <hyperlink ref="B172" r:id="rId171" display="http://sistemagestioncalidad.ramajudicial.gov.co/ModeloCSJ/index.php?sesion=&amp;op=8&amp;sop=8.5.6&amp;id_estrutura=1&amp;id=14600.00000&amp;hr=1" xr:uid="{1D715A95-6D8D-430B-A7EB-8B2F3EDCCFB1}"/>
    <hyperlink ref="B173" r:id="rId172" display="http://sistemagestioncalidad.ramajudicial.gov.co/ModeloCSJ/index.php?sesion=&amp;op=8&amp;sop=8.5.6&amp;id_estrutura=1&amp;id=14601.00000&amp;hr=1" xr:uid="{5D6BCEFD-E4DF-41CF-9DB9-8F3BDE2A3B37}"/>
    <hyperlink ref="B174" r:id="rId173" display="http://sistemagestioncalidad.ramajudicial.gov.co/ModeloCSJ/index.php?sesion=&amp;op=8&amp;sop=8.5.6&amp;id_estrutura=1&amp;id=14602.00000&amp;hr=1" xr:uid="{4411C713-7713-4F6E-A628-E6B8616EE34F}"/>
    <hyperlink ref="B175" r:id="rId174" display="http://sistemagestioncalidad.ramajudicial.gov.co/ModeloCSJ/index.php?sesion=&amp;op=8&amp;sop=8.5.6&amp;id_estrutura=1&amp;id=14603.00000&amp;hr=1" xr:uid="{3101C8DD-5BA0-467A-8A61-BD8837A85098}"/>
    <hyperlink ref="B176" r:id="rId175" display="http://sistemagestioncalidad.ramajudicial.gov.co/ModeloCSJ/index.php?sesion=&amp;op=8&amp;sop=8.5.6&amp;id_estrutura=1&amp;id=14604.00000&amp;hr=1" xr:uid="{BFE3BDB4-B890-434C-8FDD-CB50103451C2}"/>
    <hyperlink ref="B177" r:id="rId176" display="http://sistemagestioncalidad.ramajudicial.gov.co/ModeloCSJ/index.php?sesion=&amp;op=8&amp;sop=8.5.6&amp;id_estrutura=1&amp;id=14605.00000&amp;hr=1" xr:uid="{3087D408-056F-4550-9E52-BBDCDA81629C}"/>
    <hyperlink ref="B178" r:id="rId177" display="http://sistemagestioncalidad.ramajudicial.gov.co/ModeloCSJ/index.php?sesion=&amp;op=8&amp;sop=8.5.6&amp;id_estrutura=1&amp;id=14606.00000&amp;hr=1" xr:uid="{A3E74CA9-EF97-4054-BE0E-CC4CEF39C24C}"/>
    <hyperlink ref="B179" r:id="rId178" display="http://sistemagestioncalidad.ramajudicial.gov.co/ModeloCSJ/index.php?sesion=&amp;op=8&amp;sop=8.5.6&amp;id_estrutura=1&amp;id=14607.00000&amp;hr=1" xr:uid="{6C7DBFC7-8AC6-415A-8B61-7E694EB256B6}"/>
    <hyperlink ref="B180" r:id="rId179" display="http://sistemagestioncalidad.ramajudicial.gov.co/ModeloCSJ/index.php?sesion=&amp;op=8&amp;sop=8.5.6&amp;id_estrutura=3&amp;id=14608.00000&amp;hr=1" xr:uid="{6DE0F578-0FC6-43B3-B741-ABE88C7BFC7C}"/>
    <hyperlink ref="B181" r:id="rId180" display="http://sistemagestioncalidad.ramajudicial.gov.co/ModeloCSJ/index.php?sesion=&amp;op=8&amp;sop=8.5.6&amp;id_estrutura=1&amp;id=14609.00000&amp;hr=1" xr:uid="{30D662D3-A9D7-4F03-B12B-018BF5F08290}"/>
    <hyperlink ref="B182" r:id="rId181" display="http://sistemagestioncalidad.ramajudicial.gov.co/ModeloCSJ/index.php?sesion=&amp;op=8&amp;sop=8.5.6&amp;id_estrutura=1&amp;id=14610.00000&amp;hr=1" xr:uid="{B0CD3278-6687-4D8B-A49F-997582A81A85}"/>
    <hyperlink ref="B183" r:id="rId182" display="http://sistemagestioncalidad.ramajudicial.gov.co/ModeloCSJ/index.php?sesion=&amp;op=8&amp;sop=8.5.6&amp;id_estrutura=2&amp;id=14611.00000&amp;hr=1" xr:uid="{9D5D9966-2B64-4E4D-950F-612001E7FA15}"/>
    <hyperlink ref="B184" r:id="rId183" display="http://sistemagestioncalidad.ramajudicial.gov.co/ModeloCSJ/index.php?sesion=&amp;op=8&amp;sop=8.5.6&amp;id_estrutura=1&amp;id=14612.00000&amp;hr=1" xr:uid="{C24394EB-548F-4680-BFAC-1EE7880B57E8}"/>
    <hyperlink ref="B185" r:id="rId184" display="http://sistemagestioncalidad.ramajudicial.gov.co/ModeloCSJ/index.php?sesion=&amp;op=8&amp;sop=8.5.6&amp;id_estrutura=2&amp;id=14613.00000&amp;hr=1" xr:uid="{F6749B11-537F-4068-AB47-94060C4EF4D8}"/>
    <hyperlink ref="B186" r:id="rId185" display="http://sistemagestioncalidad.ramajudicial.gov.co/ModeloCSJ/index.php?sesion=&amp;op=8&amp;sop=8.5.6&amp;id_estrutura=2&amp;id=14614.00000&amp;hr=1" xr:uid="{8169231E-400D-45BB-9ABB-E5FB72A938D9}"/>
    <hyperlink ref="B187" r:id="rId186" display="http://sistemagestioncalidad.ramajudicial.gov.co/ModeloCSJ/index.php?sesion=&amp;op=8&amp;sop=8.5.6&amp;id_estrutura=3&amp;id=14615.00000&amp;hr=1" xr:uid="{2185443A-8014-4459-A381-5AD796AF261F}"/>
    <hyperlink ref="B188" r:id="rId187" display="http://sistemagestioncalidad.ramajudicial.gov.co/ModeloCSJ/index.php?sesion=&amp;op=8&amp;sop=8.5.6&amp;id_estrutura=2&amp;id=14616.00000&amp;hr=1" xr:uid="{DDC6E580-7612-4188-AEB0-F5ACEB3B7D3F}"/>
    <hyperlink ref="B189" r:id="rId188" display="http://sistemagestioncalidad.ramajudicial.gov.co/ModeloCSJ/index.php?sesion=&amp;op=8&amp;sop=8.5.6&amp;id_estrutura=2&amp;id=14617.00000&amp;hr=1" xr:uid="{3FB5CF40-1CC6-4268-9E00-E824F23F1DAB}"/>
    <hyperlink ref="B190" r:id="rId189" display="http://sistemagestioncalidad.ramajudicial.gov.co/ModeloCSJ/index.php?sesion=&amp;op=8&amp;sop=8.5.6&amp;id_estrutura=1&amp;id=14618.00000&amp;hr=1" xr:uid="{DD1FCAC9-EFBE-431F-AFEC-4BD8548AC00A}"/>
    <hyperlink ref="B191" r:id="rId190" display="http://sistemagestioncalidad.ramajudicial.gov.co/ModeloCSJ/index.php?sesion=&amp;op=8&amp;sop=8.5.6&amp;id_estrutura=1&amp;id=14619.00000&amp;hr=1" xr:uid="{11DE699E-A059-4E5E-A7D3-6CED3451C421}"/>
    <hyperlink ref="B192" r:id="rId191" display="http://sistemagestioncalidad.ramajudicial.gov.co/ModeloCSJ/index.php?sesion=&amp;op=8&amp;sop=8.5.6&amp;id_estrutura=2&amp;id=14620.00000&amp;hr=1" xr:uid="{9ECB47CC-4C72-4A3E-BE9E-70C550C256BA}"/>
    <hyperlink ref="B193" r:id="rId192" display="http://sistemagestioncalidad.ramajudicial.gov.co/ModeloCSJ/index.php?sesion=&amp;op=8&amp;sop=8.5.6&amp;id_estrutura=1&amp;id=14621.00000&amp;hr=1" xr:uid="{D6146934-4A19-44D0-868A-94DBA09EA70D}"/>
    <hyperlink ref="B194" r:id="rId193" display="http://sistemagestioncalidad.ramajudicial.gov.co/ModeloCSJ/index.php?sesion=&amp;op=8&amp;sop=8.5.6&amp;id_estrutura=1&amp;id=14622.00000&amp;hr=1" xr:uid="{C9685752-CD69-46E7-A7BD-A9477DF349BE}"/>
    <hyperlink ref="B195" r:id="rId194" display="http://sistemagestioncalidad.ramajudicial.gov.co/ModeloCSJ/index.php?sesion=&amp;op=8&amp;sop=8.5.6&amp;id_estrutura=2&amp;id=14623.00000&amp;hr=1" xr:uid="{9F755C82-A675-4BDC-AB4F-FC327B71DEB4}"/>
    <hyperlink ref="B196" r:id="rId195" display="http://sistemagestioncalidad.ramajudicial.gov.co/ModeloCSJ/index.php?sesion=&amp;op=8&amp;sop=8.5.6&amp;id_estrutura=1&amp;id=14624.00000&amp;hr=1" xr:uid="{95FF7F1D-37D0-4BF4-8E57-7F7190B5D70C}"/>
    <hyperlink ref="B197" r:id="rId196" display="http://sistemagestioncalidad.ramajudicial.gov.co/ModeloCSJ/index.php?sesion=&amp;op=8&amp;sop=8.5.6&amp;id_estrutura=1&amp;id=14625.00000&amp;hr=1" xr:uid="{1E8227CD-E284-40B8-93D5-5646D864AF26}"/>
    <hyperlink ref="B198" r:id="rId197" display="http://sistemagestioncalidad.ramajudicial.gov.co/ModeloCSJ/index.php?sesion=&amp;op=8&amp;sop=8.5.6&amp;id_estrutura=1&amp;id=14626.00000&amp;hr=1" xr:uid="{E0392672-B089-4330-8C11-49FC9E3F3AFA}"/>
    <hyperlink ref="B199" r:id="rId198" display="http://sistemagestioncalidad.ramajudicial.gov.co/ModeloCSJ/index.php?sesion=&amp;op=8&amp;sop=8.5.6&amp;id_estrutura=1&amp;id=14627.00000&amp;hr=1" xr:uid="{81577AAD-A597-4922-9586-F13B4166E91A}"/>
    <hyperlink ref="B200" r:id="rId199" display="http://sistemagestioncalidad.ramajudicial.gov.co/ModeloCSJ/index.php?sesion=&amp;op=8&amp;sop=8.5.6&amp;id_estrutura=2&amp;id=14628.00000&amp;hr=1" xr:uid="{321EDB4A-962B-4A81-9D76-5B027D704C6E}"/>
    <hyperlink ref="B201" r:id="rId200" display="http://sistemagestioncalidad.ramajudicial.gov.co/ModeloCSJ/index.php?sesion=&amp;op=8&amp;sop=8.5.6&amp;id_estrutura=2&amp;id=14629.00000&amp;hr=1" xr:uid="{E4B21DA4-74B9-4347-9543-C690BD63D8B5}"/>
    <hyperlink ref="B202" r:id="rId201" display="http://sistemagestioncalidad.ramajudicial.gov.co/ModeloCSJ/index.php?sesion=&amp;op=8&amp;sop=8.5.6&amp;id_estrutura=2&amp;id=14630.00000&amp;hr=1" xr:uid="{D91EBD21-8C0D-4D18-B309-EBE73819EF08}"/>
    <hyperlink ref="B203" r:id="rId202" display="http://sistemagestioncalidad.ramajudicial.gov.co/ModeloCSJ/index.php?sesion=&amp;op=8&amp;sop=8.5.6&amp;id_estrutura=1&amp;id=14631.00000&amp;hr=1" xr:uid="{2E464AC5-1B2B-44D9-B342-21AABBC32253}"/>
    <hyperlink ref="B204" r:id="rId203" display="http://sistemagestioncalidad.ramajudicial.gov.co/ModeloCSJ/index.php?sesion=&amp;op=8&amp;sop=8.5.6&amp;id_estrutura=1&amp;id=14632.00000&amp;hr=1" xr:uid="{2EF31BAA-2B7E-489D-A605-40CEF18DD315}"/>
    <hyperlink ref="B205" r:id="rId204" display="http://sistemagestioncalidad.ramajudicial.gov.co/ModeloCSJ/index.php?sesion=&amp;op=8&amp;sop=8.5.6&amp;id_estrutura=2&amp;id=14633.00000&amp;hr=1" xr:uid="{E49C9CBA-308D-4178-AF32-45EE709415A1}"/>
    <hyperlink ref="B206" r:id="rId205" display="http://sistemagestioncalidad.ramajudicial.gov.co/ModeloCSJ/index.php?sesion=&amp;op=8&amp;sop=8.5.6&amp;id_estrutura=3&amp;id=14634.00000&amp;hr=1" xr:uid="{BDE3B6EC-A2D2-4A63-8178-4A9861EAE8B0}"/>
    <hyperlink ref="B207" r:id="rId206" display="http://sistemagestioncalidad.ramajudicial.gov.co/ModeloCSJ/index.php?sesion=&amp;op=8&amp;sop=8.5.6&amp;id_estrutura=2&amp;id=14635.00000&amp;hr=1" xr:uid="{A2AE911D-85DD-423E-823C-3024E4F13635}"/>
    <hyperlink ref="B208" r:id="rId207" display="http://sistemagestioncalidad.ramajudicial.gov.co/ModeloCSJ/index.php?sesion=&amp;op=8&amp;sop=8.5.6&amp;id_estrutura=1&amp;id=14636.00000&amp;hr=1" xr:uid="{EFE64F84-A7BD-4C48-A32D-AEBA3D436050}"/>
    <hyperlink ref="B209" r:id="rId208" display="http://sistemagestioncalidad.ramajudicial.gov.co/ModeloCSJ/index.php?sesion=&amp;op=8&amp;sop=8.5.6&amp;id_estrutura=3&amp;id=14637.00000&amp;hr=1" xr:uid="{17A2993A-0457-456B-A470-8839D36C0E4A}"/>
    <hyperlink ref="B210" r:id="rId209" display="http://sistemagestioncalidad.ramajudicial.gov.co/ModeloCSJ/index.php?sesion=&amp;op=8&amp;sop=8.5.6&amp;id_estrutura=1&amp;id=14638.00000&amp;hr=1" xr:uid="{5454741B-B5C8-4C71-86BA-4368E125B0A7}"/>
    <hyperlink ref="B211" r:id="rId210" display="http://sistemagestioncalidad.ramajudicial.gov.co/ModeloCSJ/index.php?sesion=&amp;op=8&amp;sop=8.5.6&amp;id_estrutura=2&amp;id=14639.00000&amp;hr=1" xr:uid="{C4C225A2-7010-4148-9AC9-D6590BB7E902}"/>
    <hyperlink ref="B212" r:id="rId211" display="http://sistemagestioncalidad.ramajudicial.gov.co/ModeloCSJ/index.php?sesion=&amp;op=8&amp;sop=8.5.6&amp;id_estrutura=1&amp;id=14640.00000&amp;hr=1" xr:uid="{9ECBEBD3-F67E-4668-8E37-14F8727CC0F3}"/>
    <hyperlink ref="B213" r:id="rId212" display="http://sistemagestioncalidad.ramajudicial.gov.co/ModeloCSJ/index.php?sesion=&amp;op=8&amp;sop=8.5.6&amp;id_estrutura=1&amp;id=14641.00000&amp;hr=1" xr:uid="{E65E6BBD-1D3F-45A9-B02A-C00E285C1711}"/>
    <hyperlink ref="B214" r:id="rId213" display="http://sistemagestioncalidad.ramajudicial.gov.co/ModeloCSJ/index.php?sesion=&amp;op=8&amp;sop=8.5.6&amp;id_estrutura=3&amp;id=14642.00000&amp;hr=1" xr:uid="{7EE1886D-D10C-4FC2-AEE9-F5DEF3064A10}"/>
    <hyperlink ref="B215" r:id="rId214" display="http://sistemagestioncalidad.ramajudicial.gov.co/ModeloCSJ/index.php?sesion=&amp;op=8&amp;sop=8.5.6&amp;id_estrutura=1&amp;id=14643.00000&amp;hr=1" xr:uid="{94A8AEA5-0054-4A0D-A34F-6A16B5F87DFD}"/>
    <hyperlink ref="B216" r:id="rId215" display="http://sistemagestioncalidad.ramajudicial.gov.co/ModeloCSJ/index.php?sesion=&amp;op=8&amp;sop=8.5.6&amp;id_estrutura=1&amp;id=14644.00000&amp;hr=1" xr:uid="{62F1A00E-F964-47A2-983C-B3DB9C0EE7DB}"/>
    <hyperlink ref="B217" r:id="rId216" display="http://sistemagestioncalidad.ramajudicial.gov.co/ModeloCSJ/index.php?sesion=&amp;op=8&amp;sop=8.5.6&amp;id_estrutura=3&amp;id=14645.00000&amp;hr=1" xr:uid="{3BDA66DA-25F8-4736-B083-C365A1FE62BF}"/>
    <hyperlink ref="B218" r:id="rId217" display="http://sistemagestioncalidad.ramajudicial.gov.co/ModeloCSJ/index.php?sesion=&amp;op=8&amp;sop=8.5.6&amp;id_estrutura=2&amp;id=14646.00000&amp;hr=1" xr:uid="{E2878DC1-5603-4B3D-92AE-A31DB5637206}"/>
    <hyperlink ref="B219" r:id="rId218" display="http://sistemagestioncalidad.ramajudicial.gov.co/ModeloCSJ/index.php?sesion=&amp;op=8&amp;sop=8.5.6&amp;id_estrutura=1&amp;id=14647.00000&amp;hr=1" xr:uid="{CB9CE653-81DD-4B43-94E7-A927A294737B}"/>
    <hyperlink ref="B220" r:id="rId219" display="http://sistemagestioncalidad.ramajudicial.gov.co/ModeloCSJ/index.php?sesion=&amp;op=8&amp;sop=8.5.6&amp;id_estrutura=1&amp;id=14648.00000&amp;hr=1" xr:uid="{BD296652-983E-4C8A-87CF-42A8C47A693E}"/>
    <hyperlink ref="B221" r:id="rId220" display="http://sistemagestioncalidad.ramajudicial.gov.co/ModeloCSJ/index.php?sesion=&amp;op=8&amp;sop=8.5.6&amp;id_estrutura=1&amp;id=14649.00000&amp;hr=1" xr:uid="{E42B978A-1ACB-40B8-B34E-00DD4A85E43E}"/>
    <hyperlink ref="B222" r:id="rId221" display="http://sistemagestioncalidad.ramajudicial.gov.co/ModeloCSJ/index.php?sesion=&amp;op=8&amp;sop=8.5.6&amp;id_estrutura=2&amp;id=14650.00000&amp;hr=1" xr:uid="{3B9D294C-35A0-4642-88CD-B64D74E4C3BB}"/>
    <hyperlink ref="B223" r:id="rId222" display="http://sistemagestioncalidad.ramajudicial.gov.co/ModeloCSJ/index.php?sesion=&amp;op=8&amp;sop=8.5.6&amp;id_estrutura=1&amp;id=14651.00000&amp;hr=1" xr:uid="{057713F6-482D-4426-AF05-3D30AF9D2F12}"/>
    <hyperlink ref="B224" r:id="rId223" display="http://sistemagestioncalidad.ramajudicial.gov.co/ModeloCSJ/index.php?sesion=&amp;op=8&amp;sop=8.5.6&amp;id_estrutura=1&amp;id=14652.00000&amp;hr=1" xr:uid="{EB189259-CE79-44B4-A32A-014C726BD02D}"/>
    <hyperlink ref="B225" r:id="rId224" display="http://sistemagestioncalidad.ramajudicial.gov.co/ModeloCSJ/index.php?sesion=&amp;op=8&amp;sop=8.5.6&amp;id_estrutura=1&amp;id=14653.00000&amp;hr=1" xr:uid="{2E1FFB6D-9090-4B18-9EE0-768E572D66A8}"/>
    <hyperlink ref="B226" r:id="rId225" display="http://sistemagestioncalidad.ramajudicial.gov.co/ModeloCSJ/index.php?sesion=&amp;op=8&amp;sop=8.5.6&amp;id_estrutura=2&amp;id=14654.00000&amp;hr=1" xr:uid="{172758B5-1B17-42D3-972D-A40C487E2813}"/>
    <hyperlink ref="B227" r:id="rId226" display="http://sistemagestioncalidad.ramajudicial.gov.co/ModeloCSJ/index.php?sesion=&amp;op=8&amp;sop=8.5.6&amp;id_estrutura=1&amp;id=14655.00000&amp;hr=1" xr:uid="{D9E8A777-0396-458C-89BD-B5A83F16948D}"/>
    <hyperlink ref="B228" r:id="rId227" display="http://sistemagestioncalidad.ramajudicial.gov.co/ModeloCSJ/index.php?sesion=&amp;op=8&amp;sop=8.5.6&amp;id_estrutura=2&amp;id=14656.00000&amp;hr=1" xr:uid="{382D9879-288B-44EC-8095-79B1BFD28C3C}"/>
    <hyperlink ref="B229" r:id="rId228" display="http://sistemagestioncalidad.ramajudicial.gov.co/ModeloCSJ/index.php?sesion=&amp;op=8&amp;sop=8.5.6&amp;id_estrutura=2&amp;id=14657.00000&amp;hr=1" xr:uid="{24B96603-7204-448D-9DC3-B8BE3B3A3B77}"/>
    <hyperlink ref="B230" r:id="rId229" display="http://sistemagestioncalidad.ramajudicial.gov.co/ModeloCSJ/index.php?sesion=&amp;op=8&amp;sop=8.5.6&amp;id_estrutura=2&amp;id=14658.00000&amp;hr=1" xr:uid="{E4267B4F-FC35-4041-8469-28E343B6C1C8}"/>
    <hyperlink ref="B231" r:id="rId230" display="http://sistemagestioncalidad.ramajudicial.gov.co/ModeloCSJ/index.php?sesion=&amp;op=8&amp;sop=8.5.6&amp;id_estrutura=1&amp;id=14659.00000&amp;hr=1" xr:uid="{59E90C68-733A-4E93-887B-42EA8C87AB16}"/>
    <hyperlink ref="B232" r:id="rId231" display="http://sistemagestioncalidad.ramajudicial.gov.co/ModeloCSJ/index.php?sesion=&amp;op=8&amp;sop=8.5.6&amp;id_estrutura=1&amp;id=14660.00000&amp;hr=1" xr:uid="{4F00474F-4BF7-4A24-941F-62AB22CBEA7D}"/>
    <hyperlink ref="B233" r:id="rId232" display="http://sistemagestioncalidad.ramajudicial.gov.co/ModeloCSJ/index.php?sesion=&amp;op=8&amp;sop=8.5.6&amp;id_estrutura=1&amp;id=14661.00000&amp;hr=1" xr:uid="{0E586F2D-0265-4641-AB61-80C2A1482F18}"/>
    <hyperlink ref="B234" r:id="rId233" display="http://sistemagestioncalidad.ramajudicial.gov.co/ModeloCSJ/index.php?sesion=&amp;op=8&amp;sop=8.5.6&amp;id_estrutura=1&amp;id=14662.00000&amp;hr=1" xr:uid="{664C54A3-26DF-448C-9F23-C38B3FE1E980}"/>
    <hyperlink ref="B235" r:id="rId234" display="http://sistemagestioncalidad.ramajudicial.gov.co/ModeloCSJ/index.php?sesion=&amp;op=8&amp;sop=8.5.6&amp;id_estrutura=2&amp;id=14663.00000&amp;hr=1" xr:uid="{4D54797D-F733-468A-AB00-00AF3764701D}"/>
    <hyperlink ref="B236" r:id="rId235" display="http://sistemagestioncalidad.ramajudicial.gov.co/ModeloCSJ/index.php?sesion=&amp;op=8&amp;sop=8.5.6&amp;id_estrutura=1&amp;id=14664.00000&amp;hr=1" xr:uid="{C52B8833-7060-452F-960F-0F9416D0702F}"/>
    <hyperlink ref="B237" r:id="rId236" display="http://sistemagestioncalidad.ramajudicial.gov.co/ModeloCSJ/index.php?sesion=&amp;op=8&amp;sop=8.5.6&amp;id_estrutura=1&amp;id=14665.00000&amp;hr=1" xr:uid="{4E78BCA1-D3FD-4726-B6AF-8F8FB40F99F8}"/>
    <hyperlink ref="B238" r:id="rId237" display="http://sistemagestioncalidad.ramajudicial.gov.co/ModeloCSJ/index.php?sesion=&amp;op=8&amp;sop=8.5.6&amp;id_estrutura=3&amp;id=14666.00000&amp;hr=1" xr:uid="{DAAB4520-14C5-4366-957B-60EE47C008D2}"/>
    <hyperlink ref="B239" r:id="rId238" display="http://sistemagestioncalidad.ramajudicial.gov.co/ModeloCSJ/index.php?sesion=&amp;op=8&amp;sop=8.5.6&amp;id_estrutura=1&amp;id=14667.00000&amp;hr=1" xr:uid="{FF4AF66F-E10F-48BC-B2A5-82BD684EB0DA}"/>
    <hyperlink ref="B240" r:id="rId239" display="http://sistemagestioncalidad.ramajudicial.gov.co/ModeloCSJ/index.php?sesion=&amp;op=8&amp;sop=8.5.6&amp;id_estrutura=1&amp;id=14668.00000&amp;hr=1" xr:uid="{9ADC27DD-F900-4F1D-869D-ADCDD9EAB932}"/>
    <hyperlink ref="B241" r:id="rId240" display="http://sistemagestioncalidad.ramajudicial.gov.co/ModeloCSJ/index.php?sesion=&amp;op=8&amp;sop=8.5.6&amp;id_estrutura=1&amp;id=14669.00000&amp;hr=1" xr:uid="{E9355F60-BABE-4B78-954C-6BDC13DCD5E8}"/>
    <hyperlink ref="B242" r:id="rId241" display="http://sistemagestioncalidad.ramajudicial.gov.co/ModeloCSJ/index.php?sesion=&amp;op=8&amp;sop=8.5.6&amp;id_estrutura=1&amp;id=14670.00000&amp;hr=1" xr:uid="{74839F96-7129-45F8-9B8A-E4338EF6E14E}"/>
    <hyperlink ref="B243" r:id="rId242" display="http://sistemagestioncalidad.ramajudicial.gov.co/ModeloCSJ/index.php?sesion=&amp;op=8&amp;sop=8.5.6&amp;id_estrutura=1&amp;id=14671.00000&amp;hr=1" xr:uid="{88988484-AB31-4FF7-9A45-DA138770A5AE}"/>
    <hyperlink ref="B244" r:id="rId243" display="http://sistemagestioncalidad.ramajudicial.gov.co/ModeloCSJ/index.php?sesion=&amp;op=8&amp;sop=8.5.6&amp;id_estrutura=2&amp;id=14672.00000&amp;hr=1" xr:uid="{AAA3BCC1-5DD9-43BE-B6E2-05E75D87CEB6}"/>
    <hyperlink ref="B245" r:id="rId244" display="http://sistemagestioncalidad.ramajudicial.gov.co/ModeloCSJ/index.php?sesion=&amp;op=8&amp;sop=8.5.6&amp;id_estrutura=1&amp;id=14673.00000&amp;hr=1" xr:uid="{76990780-CDF3-4BD3-958C-815435E445D0}"/>
    <hyperlink ref="B246" r:id="rId245" display="http://sistemagestioncalidad.ramajudicial.gov.co/ModeloCSJ/index.php?sesion=&amp;op=8&amp;sop=8.5.6&amp;id_estrutura=3&amp;id=14674.00000&amp;hr=1" xr:uid="{413B6B43-F581-4093-9DB4-DCE629DF3E51}"/>
    <hyperlink ref="B247" r:id="rId246" display="http://sistemagestioncalidad.ramajudicial.gov.co/ModeloCSJ/index.php?sesion=&amp;op=8&amp;sop=8.5.6&amp;id_estrutura=2&amp;id=14675.00000&amp;hr=1" xr:uid="{F6632A2E-4277-4854-9209-DFC2A0342EE7}"/>
    <hyperlink ref="B248" r:id="rId247" display="http://sistemagestioncalidad.ramajudicial.gov.co/ModeloCSJ/index.php?sesion=&amp;op=8&amp;sop=8.5.6&amp;id_estrutura=2&amp;id=14676.00000&amp;hr=1" xr:uid="{F72C99BD-AD8C-478C-97F8-3EF7947AE3D2}"/>
    <hyperlink ref="B249" r:id="rId248" display="http://sistemagestioncalidad.ramajudicial.gov.co/ModeloCSJ/index.php?sesion=&amp;op=8&amp;sop=8.5.6&amp;id_estrutura=2&amp;id=14677.00000&amp;hr=1" xr:uid="{ED200036-1F47-45D9-AF09-7BDD2F4DBC73}"/>
    <hyperlink ref="B250" r:id="rId249" display="http://sistemagestioncalidad.ramajudicial.gov.co/ModeloCSJ/index.php?sesion=&amp;op=8&amp;sop=8.5.6&amp;id_estrutura=1&amp;id=14678.00000&amp;hr=1" xr:uid="{3AE76728-213A-468B-A622-CA111A0ECFDE}"/>
    <hyperlink ref="B251" r:id="rId250" display="http://sistemagestioncalidad.ramajudicial.gov.co/ModeloCSJ/index.php?sesion=&amp;op=8&amp;sop=8.5.6&amp;id_estrutura=2&amp;id=14679.00000&amp;hr=1" xr:uid="{34D5A956-574C-412F-A7FB-134C4DCA3594}"/>
    <hyperlink ref="B252" r:id="rId251" display="http://sistemagestioncalidad.ramajudicial.gov.co/ModeloCSJ/index.php?sesion=&amp;op=8&amp;sop=8.5.6&amp;id_estrutura=1&amp;id=14680.00000&amp;hr=1" xr:uid="{E45F41ED-6CA2-4DA1-ABE6-63E6F3D27A14}"/>
    <hyperlink ref="B253" r:id="rId252" display="http://sistemagestioncalidad.ramajudicial.gov.co/ModeloCSJ/index.php?sesion=&amp;op=8&amp;sop=8.5.6&amp;id_estrutura=1&amp;id=14681.00000&amp;hr=1" xr:uid="{26BB01FD-B2F8-4691-BDF5-9D62BFED182E}"/>
    <hyperlink ref="B254" r:id="rId253" display="http://sistemagestioncalidad.ramajudicial.gov.co/ModeloCSJ/index.php?sesion=&amp;op=8&amp;sop=8.5.6&amp;id_estrutura=1&amp;id=14682.00000&amp;hr=1" xr:uid="{D6B05259-4C46-46C3-BC52-E6674B529666}"/>
    <hyperlink ref="B255" r:id="rId254" display="http://sistemagestioncalidad.ramajudicial.gov.co/ModeloCSJ/index.php?sesion=&amp;op=8&amp;sop=8.5.6&amp;id_estrutura=1&amp;id=14683.00000&amp;hr=1" xr:uid="{4540F43B-287D-4E26-9AB1-E18D1E9294B2}"/>
    <hyperlink ref="B256" r:id="rId255" display="http://sistemagestioncalidad.ramajudicial.gov.co/ModeloCSJ/index.php?sesion=&amp;op=8&amp;sop=8.5.6&amp;id_estrutura=1&amp;id=14684.00000&amp;hr=1" xr:uid="{29CC9B92-98F7-457A-BA54-71514F56192A}"/>
    <hyperlink ref="B257" r:id="rId256" display="http://sistemagestioncalidad.ramajudicial.gov.co/ModeloCSJ/index.php?sesion=&amp;op=8&amp;sop=8.5.6&amp;id_estrutura=1&amp;id=14685.00000&amp;hr=1" xr:uid="{6DC02937-06CB-481C-BF69-48FAAC9D977E}"/>
    <hyperlink ref="B258" r:id="rId257" display="http://sistemagestioncalidad.ramajudicial.gov.co/ModeloCSJ/index.php?sesion=&amp;op=8&amp;sop=8.5.6&amp;id_estrutura=1&amp;id=14686.00000&amp;hr=1" xr:uid="{D9A647E0-CF31-45AE-B1EB-3CD82C022748}"/>
    <hyperlink ref="B259" r:id="rId258" display="http://sistemagestioncalidad.ramajudicial.gov.co/ModeloCSJ/index.php?sesion=&amp;op=8&amp;sop=8.5.6&amp;id_estrutura=1&amp;id=14687.00000&amp;hr=1" xr:uid="{FC24BF7E-316C-41F2-ACE3-3B0427CDDC29}"/>
    <hyperlink ref="B260" r:id="rId259" display="http://sistemagestioncalidad.ramajudicial.gov.co/ModeloCSJ/index.php?sesion=&amp;op=8&amp;sop=8.5.6&amp;id_estrutura=1&amp;id=14688.00000&amp;hr=1" xr:uid="{00A31C30-B4AA-4553-B272-0FAE9FE83D31}"/>
    <hyperlink ref="B261" r:id="rId260" display="http://sistemagestioncalidad.ramajudicial.gov.co/ModeloCSJ/index.php?sesion=&amp;op=8&amp;sop=8.5.6&amp;id_estrutura=1&amp;id=14689.00000&amp;hr=1" xr:uid="{CDE6BF00-239F-432D-92EB-0F23F90EC8D0}"/>
    <hyperlink ref="B262" r:id="rId261" display="http://sistemagestioncalidad.ramajudicial.gov.co/ModeloCSJ/index.php?sesion=&amp;op=8&amp;sop=8.5.6&amp;id_estrutura=1&amp;id=14690.00000&amp;hr=1" xr:uid="{5A4A2615-549E-4945-B33C-24B745A3E085}"/>
    <hyperlink ref="B263" r:id="rId262" display="http://sistemagestioncalidad.ramajudicial.gov.co/ModeloCSJ/index.php?sesion=&amp;op=8&amp;sop=8.5.6&amp;id_estrutura=3&amp;id=14691.00000&amp;hr=1" xr:uid="{BD5E8890-0A00-4B29-876D-D52F8413BFC2}"/>
    <hyperlink ref="B264" r:id="rId263" display="http://sistemagestioncalidad.ramajudicial.gov.co/ModeloCSJ/index.php?sesion=&amp;op=8&amp;sop=8.5.6&amp;id_estrutura=1&amp;id=14692.00000&amp;hr=1" xr:uid="{C61C4EC0-E03B-4ABE-BE43-185FC7C6D171}"/>
    <hyperlink ref="B265" r:id="rId264" display="http://sistemagestioncalidad.ramajudicial.gov.co/ModeloCSJ/index.php?sesion=&amp;op=8&amp;sop=8.5.6&amp;id_estrutura=1&amp;id=14693.00000&amp;hr=1" xr:uid="{29F31EF1-4784-44AB-A42F-D915B9402F6E}"/>
    <hyperlink ref="B266" r:id="rId265" display="http://sistemagestioncalidad.ramajudicial.gov.co/ModeloCSJ/index.php?sesion=&amp;op=8&amp;sop=8.5.6&amp;id_estrutura=2&amp;id=14694.00000&amp;hr=1" xr:uid="{95DA70F6-ABFD-4366-87BE-DF7F306D095A}"/>
    <hyperlink ref="B267" r:id="rId266" display="http://sistemagestioncalidad.ramajudicial.gov.co/ModeloCSJ/index.php?sesion=&amp;op=8&amp;sop=8.5.6&amp;id_estrutura=3&amp;id=14695.00000&amp;hr=1" xr:uid="{B9E98AB6-BC1C-4DB4-950C-ED2666C84510}"/>
    <hyperlink ref="B268" r:id="rId267" display="http://sistemagestioncalidad.ramajudicial.gov.co/ModeloCSJ/index.php?sesion=&amp;op=8&amp;sop=8.5.6&amp;id_estrutura=2&amp;id=14696.00000&amp;hr=1" xr:uid="{5D69F0B6-18F7-438C-9E3E-669FA58C2097}"/>
    <hyperlink ref="B269" r:id="rId268" display="http://sistemagestioncalidad.ramajudicial.gov.co/ModeloCSJ/index.php?sesion=&amp;op=8&amp;sop=8.5.6&amp;id_estrutura=1&amp;id=14697.00000&amp;hr=1" xr:uid="{1B10800B-33F7-4C41-8ED1-1B41AD6FEA3E}"/>
    <hyperlink ref="B270" r:id="rId269" display="http://sistemagestioncalidad.ramajudicial.gov.co/ModeloCSJ/index.php?sesion=&amp;op=8&amp;sop=8.5.6&amp;id_estrutura=1&amp;id=14698.00000&amp;hr=1" xr:uid="{919C458B-8F02-403F-AB27-CA721C7BBBE9}"/>
    <hyperlink ref="B271" r:id="rId270" display="http://sistemagestioncalidad.ramajudicial.gov.co/ModeloCSJ/index.php?sesion=&amp;op=8&amp;sop=8.5.6&amp;id_estrutura=3&amp;id=14699.00000&amp;hr=1" xr:uid="{449082AA-F568-4961-A82C-D1E8F18BAA02}"/>
    <hyperlink ref="B272" r:id="rId271" display="http://sistemagestioncalidad.ramajudicial.gov.co/ModeloCSJ/index.php?sesion=&amp;op=8&amp;sop=8.5.6&amp;id_estrutura=2&amp;id=14700.00000&amp;hr=1" xr:uid="{3D86333E-1E87-4A9D-89D0-6E3F0E5D1017}"/>
    <hyperlink ref="B273" r:id="rId272" display="http://sistemagestioncalidad.ramajudicial.gov.co/ModeloCSJ/index.php?sesion=&amp;op=8&amp;sop=8.5.6&amp;id_estrutura=1&amp;id=14701.00000&amp;hr=1" xr:uid="{50DD20D7-7B85-46DF-8507-AA0F96D97F1A}"/>
    <hyperlink ref="B274" r:id="rId273" display="http://sistemagestioncalidad.ramajudicial.gov.co/ModeloCSJ/index.php?sesion=&amp;op=8&amp;sop=8.5.6&amp;id_estrutura=1&amp;id=14702.00000&amp;hr=1" xr:uid="{7BD8EB0A-3210-45FB-BE45-B5E3A3540D01}"/>
    <hyperlink ref="B275" r:id="rId274" display="http://sistemagestioncalidad.ramajudicial.gov.co/ModeloCSJ/index.php?sesion=&amp;op=8&amp;sop=8.5.6&amp;id_estrutura=3&amp;id=14703.00000&amp;hr=1" xr:uid="{C2FD40A3-B428-4CE4-940F-EE2D2FC05705}"/>
    <hyperlink ref="B276" r:id="rId275" display="http://sistemagestioncalidad.ramajudicial.gov.co/ModeloCSJ/index.php?sesion=&amp;op=8&amp;sop=8.5.6&amp;id_estrutura=1&amp;id=14704.00000&amp;hr=1" xr:uid="{4498DF40-655B-495F-AD71-3AD6A5095782}"/>
    <hyperlink ref="B277" r:id="rId276" display="http://sistemagestioncalidad.ramajudicial.gov.co/ModeloCSJ/index.php?sesion=&amp;op=8&amp;sop=8.5.6&amp;id_estrutura=2&amp;id=14705.00000&amp;hr=1" xr:uid="{B9FF3498-0065-4178-9F2D-A7679CE13F9B}"/>
    <hyperlink ref="B278" r:id="rId277" display="http://sistemagestioncalidad.ramajudicial.gov.co/ModeloCSJ/index.php?sesion=&amp;op=8&amp;sop=8.5.6&amp;id_estrutura=1&amp;id=14706.00000&amp;hr=1" xr:uid="{3BF6E526-5648-495F-B018-8ADCBACE257E}"/>
    <hyperlink ref="B279" r:id="rId278" display="http://sistemagestioncalidad.ramajudicial.gov.co/ModeloCSJ/index.php?sesion=&amp;op=8&amp;sop=8.5.6&amp;id_estrutura=2&amp;id=14707.00000&amp;hr=1" xr:uid="{202FCC42-4759-4D58-9FF4-B87D5ED56532}"/>
    <hyperlink ref="B280" r:id="rId279" display="http://sistemagestioncalidad.ramajudicial.gov.co/ModeloCSJ/index.php?sesion=&amp;op=8&amp;sop=8.5.6&amp;id_estrutura=1&amp;id=14708.00000&amp;hr=1" xr:uid="{6B95D947-D781-4B8D-8201-09962AF1E0FA}"/>
    <hyperlink ref="B281" r:id="rId280" display="http://sistemagestioncalidad.ramajudicial.gov.co/ModeloCSJ/index.php?sesion=&amp;op=8&amp;sop=8.5.6&amp;id_estrutura=1&amp;id=14709.00000&amp;hr=1" xr:uid="{3EF101E3-D012-4CEE-B457-E3891E0655C9}"/>
    <hyperlink ref="B282" r:id="rId281" display="http://sistemagestioncalidad.ramajudicial.gov.co/ModeloCSJ/index.php?sesion=&amp;op=8&amp;sop=8.5.6&amp;id_estrutura=1&amp;id=14710.00000&amp;hr=1" xr:uid="{9FE98A6E-7FC6-497D-A533-EE9B55EAA884}"/>
    <hyperlink ref="B283" r:id="rId282" display="http://sistemagestioncalidad.ramajudicial.gov.co/ModeloCSJ/index.php?sesion=&amp;op=8&amp;sop=8.5.6&amp;id_estrutura=1&amp;id=14711.00000&amp;hr=1" xr:uid="{88E6F8A1-91D2-4E61-8234-317E9A8487BB}"/>
    <hyperlink ref="B284" r:id="rId283" display="http://sistemagestioncalidad.ramajudicial.gov.co/ModeloCSJ/index.php?sesion=&amp;op=8&amp;sop=8.5.6&amp;id_estrutura=1&amp;id=14712.00000&amp;hr=1" xr:uid="{517F7E3A-5996-4CB5-9CC0-392D3DF0E55D}"/>
    <hyperlink ref="B285" r:id="rId284" display="http://sistemagestioncalidad.ramajudicial.gov.co/ModeloCSJ/index.php?sesion=&amp;op=8&amp;sop=8.5.6&amp;id_estrutura=2&amp;id=14713.00000&amp;hr=1" xr:uid="{8D7F874A-F012-416C-AA37-8AA5B4C44E4C}"/>
    <hyperlink ref="B286" r:id="rId285" display="http://sistemagestioncalidad.ramajudicial.gov.co/ModeloCSJ/index.php?sesion=&amp;op=8&amp;sop=8.5.6&amp;id_estrutura=2&amp;id=14714.00000&amp;hr=1" xr:uid="{D1723A8E-CF9A-4836-A6FD-FAFB4C7C0A51}"/>
    <hyperlink ref="B287" r:id="rId286" display="http://sistemagestioncalidad.ramajudicial.gov.co/ModeloCSJ/index.php?sesion=&amp;op=8&amp;sop=8.5.6&amp;id_estrutura=1&amp;id=14715.00000&amp;hr=1" xr:uid="{5B3FEAB3-181C-445C-8892-FED1DB0154C8}"/>
    <hyperlink ref="B288" r:id="rId287" display="http://sistemagestioncalidad.ramajudicial.gov.co/ModeloCSJ/index.php?sesion=&amp;op=8&amp;sop=8.5.6&amp;id_estrutura=1&amp;id=14716.00000&amp;hr=1" xr:uid="{617AE766-5133-47A1-8DA8-B38404AAB75E}"/>
    <hyperlink ref="B289" r:id="rId288" display="http://sistemagestioncalidad.ramajudicial.gov.co/ModeloCSJ/index.php?sesion=&amp;op=8&amp;sop=8.5.6&amp;id_estrutura=2&amp;id=14717.00000&amp;hr=1" xr:uid="{F2854E7D-3B81-4FF8-8A6D-4CA1BABDE89E}"/>
    <hyperlink ref="B290" r:id="rId289" display="http://sistemagestioncalidad.ramajudicial.gov.co/ModeloCSJ/index.php?sesion=&amp;op=8&amp;sop=8.5.6&amp;id_estrutura=1&amp;id=14718.00000&amp;hr=1" xr:uid="{8825353E-1FDB-44BF-98AB-3916A3805ABB}"/>
    <hyperlink ref="B291" r:id="rId290" display="http://sistemagestioncalidad.ramajudicial.gov.co/ModeloCSJ/index.php?sesion=&amp;op=8&amp;sop=8.5.6&amp;id_estrutura=1&amp;id=14719.00000&amp;hr=1" xr:uid="{40089022-CA8F-4170-B390-26849757FC8B}"/>
    <hyperlink ref="B292" r:id="rId291" display="http://sistemagestioncalidad.ramajudicial.gov.co/ModeloCSJ/index.php?sesion=&amp;op=8&amp;sop=8.5.6&amp;id_estrutura=1&amp;id=14720.00000&amp;hr=1" xr:uid="{51DBEA21-94FB-441E-A2FA-22BE9F91D017}"/>
    <hyperlink ref="B293" r:id="rId292" display="http://sistemagestioncalidad.ramajudicial.gov.co/ModeloCSJ/index.php?sesion=&amp;op=8&amp;sop=8.5.6&amp;id_estrutura=3&amp;id=14721.00000&amp;hr=1" xr:uid="{C14768B6-A749-423F-9122-8DEC2797DCD3}"/>
    <hyperlink ref="B294" r:id="rId293" display="http://sistemagestioncalidad.ramajudicial.gov.co/ModeloCSJ/index.php?sesion=&amp;op=8&amp;sop=8.5.6&amp;id_estrutura=1&amp;id=14722.00000&amp;hr=1" xr:uid="{F55F0FCB-ABCC-4B2C-BFF7-2C18FCF2F69C}"/>
    <hyperlink ref="B295" r:id="rId294" display="http://sistemagestioncalidad.ramajudicial.gov.co/ModeloCSJ/index.php?sesion=&amp;op=8&amp;sop=8.5.6&amp;id_estrutura=3&amp;id=14723.00000&amp;hr=1" xr:uid="{FBA31C48-933D-459F-917A-65267A2D70EB}"/>
    <hyperlink ref="B296" r:id="rId295" display="http://sistemagestioncalidad.ramajudicial.gov.co/ModeloCSJ/index.php?sesion=&amp;op=8&amp;sop=8.5.6&amp;id_estrutura=3&amp;id=14724.00000&amp;hr=1" xr:uid="{5D360F6A-2853-4A72-B18D-1127BC757F2D}"/>
    <hyperlink ref="B297" r:id="rId296" display="http://sistemagestioncalidad.ramajudicial.gov.co/ModeloCSJ/index.php?sesion=&amp;op=8&amp;sop=8.5.6&amp;id_estrutura=2&amp;id=14725.00000&amp;hr=1" xr:uid="{8B3F4FCF-20DD-449E-801A-86C2D280C75F}"/>
    <hyperlink ref="B298" r:id="rId297" display="http://sistemagestioncalidad.ramajudicial.gov.co/ModeloCSJ/index.php?sesion=&amp;op=8&amp;sop=8.5.6&amp;id_estrutura=3&amp;id=14726.00000&amp;hr=1" xr:uid="{C790300D-478C-4D69-809C-192519702885}"/>
    <hyperlink ref="B299" r:id="rId298" display="http://sistemagestioncalidad.ramajudicial.gov.co/ModeloCSJ/index.php?sesion=&amp;op=8&amp;sop=8.5.6&amp;id_estrutura=2&amp;id=14727.00000&amp;hr=1" xr:uid="{AC44155D-F4AC-4BEF-8C67-61C211AF0DF3}"/>
    <hyperlink ref="B300" r:id="rId299" display="http://sistemagestioncalidad.ramajudicial.gov.co/ModeloCSJ/index.php?sesion=&amp;op=8&amp;sop=8.5.6&amp;id_estrutura=3&amp;id=14728.00000&amp;hr=1" xr:uid="{AEE0DB2F-27EA-44FB-8DE8-7CE2C1703F38}"/>
    <hyperlink ref="B301" r:id="rId300" display="http://sistemagestioncalidad.ramajudicial.gov.co/ModeloCSJ/index.php?sesion=&amp;op=8&amp;sop=8.5.6&amp;id_estrutura=3&amp;id=14729.00000&amp;hr=1" xr:uid="{5277733A-55E1-42B2-A324-5AE72C47942A}"/>
    <hyperlink ref="B302" r:id="rId301" display="http://sistemagestioncalidad.ramajudicial.gov.co/ModeloCSJ/index.php?sesion=&amp;op=8&amp;sop=8.5.6&amp;id_estrutura=3&amp;id=14730.00000&amp;hr=1" xr:uid="{47A2A069-4F3D-4F43-8E0A-876A22FF8321}"/>
    <hyperlink ref="B303" r:id="rId302" display="http://sistemagestioncalidad.ramajudicial.gov.co/ModeloCSJ/index.php?sesion=&amp;op=8&amp;sop=8.5.6&amp;id_estrutura=3&amp;id=14731.00000&amp;hr=1" xr:uid="{DDF2CD10-B26F-4761-AA46-435F7DA16222}"/>
    <hyperlink ref="B304" r:id="rId303" display="http://sistemagestioncalidad.ramajudicial.gov.co/ModeloCSJ/index.php?sesion=&amp;op=8&amp;sop=8.5.6&amp;id_estrutura=3&amp;id=14732.00000&amp;hr=1" xr:uid="{C4B66517-9A97-4285-AEB2-881C9EFD2E62}"/>
    <hyperlink ref="B305" r:id="rId304" display="http://sistemagestioncalidad.ramajudicial.gov.co/ModeloCSJ/index.php?sesion=&amp;op=8&amp;sop=8.5.6&amp;id_estrutura=1&amp;id=14733.00000&amp;hr=1" xr:uid="{39598ECA-6A8C-4B8D-8B83-E9B97EDFDAA5}"/>
    <hyperlink ref="B306" r:id="rId305" display="http://sistemagestioncalidad.ramajudicial.gov.co/ModeloCSJ/index.php?sesion=&amp;op=8&amp;sop=8.5.6&amp;id_estrutura=2&amp;id=14734.00000&amp;hr=1" xr:uid="{0D7A8115-709C-4EFA-B3DE-B2374DBA948D}"/>
    <hyperlink ref="B307" r:id="rId306" display="http://sistemagestioncalidad.ramajudicial.gov.co/ModeloCSJ/index.php?sesion=&amp;op=8&amp;sop=8.5.6&amp;id_estrutura=2&amp;id=14735.00000&amp;hr=1" xr:uid="{9156BE8C-EDFF-4B4B-BF54-FA883058C060}"/>
    <hyperlink ref="B308" r:id="rId307" display="http://sistemagestioncalidad.ramajudicial.gov.co/ModeloCSJ/index.php?sesion=&amp;op=8&amp;sop=8.5.6&amp;id_estrutura=1&amp;id=14736.00000&amp;hr=1" xr:uid="{49CE82D6-99F4-4964-815E-0AD903EFC583}"/>
    <hyperlink ref="B309" r:id="rId308" display="http://sistemagestioncalidad.ramajudicial.gov.co/ModeloCSJ/index.php?sesion=&amp;op=8&amp;sop=8.5.6&amp;id_estrutura=1&amp;id=14737.00000&amp;hr=1" xr:uid="{98C8FE84-20F3-4335-ACE6-CE7C8E6F86B4}"/>
    <hyperlink ref="B310" r:id="rId309" display="http://sistemagestioncalidad.ramajudicial.gov.co/ModeloCSJ/index.php?sesion=&amp;op=8&amp;sop=8.5.6&amp;id_estrutura=2&amp;id=14738.00000&amp;hr=1" xr:uid="{2430E39A-8C56-47C0-9987-5292BF4E1AC4}"/>
    <hyperlink ref="B311" r:id="rId310" display="http://sistemagestioncalidad.ramajudicial.gov.co/ModeloCSJ/index.php?sesion=&amp;op=8&amp;sop=8.5.6&amp;id_estrutura=1&amp;id=14739.00000&amp;hr=1" xr:uid="{BEF35342-C011-40DC-AAF1-F6234A28D0C9}"/>
    <hyperlink ref="B312" r:id="rId311" display="http://sistemagestioncalidad.ramajudicial.gov.co/ModeloCSJ/index.php?sesion=&amp;op=8&amp;sop=8.5.6&amp;id_estrutura=1&amp;id=14740.00000&amp;hr=1" xr:uid="{6AE3B3AB-AC82-431F-8A91-39F8478525BB}"/>
    <hyperlink ref="B313" r:id="rId312" display="http://sistemagestioncalidad.ramajudicial.gov.co/ModeloCSJ/index.php?sesion=&amp;op=8&amp;sop=8.5.6&amp;id_estrutura=1&amp;id=14741.00000&amp;hr=1" xr:uid="{9ABB27BD-2300-400C-AA7A-5D71DB1E27AF}"/>
    <hyperlink ref="B314" r:id="rId313" display="http://sistemagestioncalidad.ramajudicial.gov.co/ModeloCSJ/index.php?sesion=&amp;op=8&amp;sop=8.5.6&amp;id_estrutura=2&amp;id=14742.00000&amp;hr=1" xr:uid="{222AF815-A21F-47A1-B0B6-55AC696774D3}"/>
    <hyperlink ref="B315" r:id="rId314" display="http://sistemagestioncalidad.ramajudicial.gov.co/ModeloCSJ/index.php?sesion=&amp;op=8&amp;sop=8.5.6&amp;id_estrutura=2&amp;id=14743.00000&amp;hr=1" xr:uid="{C7E097D3-2CC3-43E5-89FB-93C5724F0D4E}"/>
    <hyperlink ref="B316" r:id="rId315" display="http://sistemagestioncalidad.ramajudicial.gov.co/ModeloCSJ/index.php?sesion=&amp;op=8&amp;sop=8.5.6&amp;id_estrutura=2&amp;id=14744.00000&amp;hr=1" xr:uid="{BCB38ED1-1EA9-4611-8E83-A60CB560C6DB}"/>
    <hyperlink ref="B317" r:id="rId316" display="http://sistemagestioncalidad.ramajudicial.gov.co/ModeloCSJ/index.php?sesion=&amp;op=8&amp;sop=8.5.6&amp;id_estrutura=2&amp;id=14745.00000&amp;hr=1" xr:uid="{9C4E6D06-19C7-43C5-8F7A-3E4331A69BF9}"/>
    <hyperlink ref="B318" r:id="rId317" display="http://sistemagestioncalidad.ramajudicial.gov.co/ModeloCSJ/index.php?sesion=&amp;op=8&amp;sop=8.5.6&amp;id_estrutura=2&amp;id=14746.00000&amp;hr=1" xr:uid="{3B045C76-4310-4831-AFD9-345762E7FBB8}"/>
    <hyperlink ref="B319" r:id="rId318" display="http://sistemagestioncalidad.ramajudicial.gov.co/ModeloCSJ/index.php?sesion=&amp;op=8&amp;sop=8.5.6&amp;id_estrutura=3&amp;id=14747.00000&amp;hr=1" xr:uid="{02D32241-984B-4DBA-B335-5B853D4C0EDB}"/>
    <hyperlink ref="B320" r:id="rId319" display="http://sistemagestioncalidad.ramajudicial.gov.co/ModeloCSJ/index.php?sesion=&amp;op=8&amp;sop=8.5.6&amp;id_estrutura=1&amp;id=14748.00000&amp;hr=1" xr:uid="{7E2632E1-E701-488C-B0F1-9BF948ABE3D0}"/>
    <hyperlink ref="B321" r:id="rId320" display="http://sistemagestioncalidad.ramajudicial.gov.co/ModeloCSJ/index.php?sesion=&amp;op=8&amp;sop=8.5.6&amp;id_estrutura=1&amp;id=14749.00000&amp;hr=1" xr:uid="{6370B24E-B6AC-4CCF-9A23-C8C3917C7F05}"/>
    <hyperlink ref="B322" r:id="rId321" display="http://sistemagestioncalidad.ramajudicial.gov.co/ModeloCSJ/index.php?sesion=&amp;op=8&amp;sop=8.5.6&amp;id_estrutura=1&amp;id=14750.00000&amp;hr=1" xr:uid="{489716DC-1FFA-4687-B020-80ADD857552B}"/>
    <hyperlink ref="B323" r:id="rId322" display="http://sistemagestioncalidad.ramajudicial.gov.co/ModeloCSJ/index.php?sesion=&amp;op=8&amp;sop=8.5.6&amp;id_estrutura=2&amp;id=14751.00000&amp;hr=1" xr:uid="{3B2326A3-4977-451C-9B92-ED53E41DB637}"/>
    <hyperlink ref="B324" r:id="rId323" display="http://sistemagestioncalidad.ramajudicial.gov.co/ModeloCSJ/index.php?sesion=&amp;op=8&amp;sop=8.5.6&amp;id_estrutura=3&amp;id=14752.00000&amp;hr=1" xr:uid="{1FF3CBD9-4B2E-4205-9388-E4756BF68AE0}"/>
    <hyperlink ref="B325" r:id="rId324" display="http://sistemagestioncalidad.ramajudicial.gov.co/ModeloCSJ/index.php?sesion=&amp;op=8&amp;sop=8.5.6&amp;id_estrutura=1&amp;id=14753.00000&amp;hr=1" xr:uid="{783E7824-828C-4DD6-84AC-832922C2CBE8}"/>
    <hyperlink ref="B326" r:id="rId325" display="http://sistemagestioncalidad.ramajudicial.gov.co/ModeloCSJ/index.php?sesion=&amp;op=8&amp;sop=8.5.6&amp;id_estrutura=1&amp;id=14754.00000&amp;hr=1" xr:uid="{38A6DBDD-BB35-48E7-909C-13EA2EF2824A}"/>
    <hyperlink ref="B327" r:id="rId326" display="http://sistemagestioncalidad.ramajudicial.gov.co/ModeloCSJ/index.php?sesion=&amp;op=8&amp;sop=8.5.6&amp;id_estrutura=1&amp;id=14755.00000&amp;hr=1" xr:uid="{575A0C12-A9A0-4BA6-BE6D-F29C8FCFA542}"/>
    <hyperlink ref="B328" r:id="rId327" display="http://sistemagestioncalidad.ramajudicial.gov.co/ModeloCSJ/index.php?sesion=&amp;op=8&amp;sop=8.5.6&amp;id_estrutura=3&amp;id=14756.00000&amp;hr=1" xr:uid="{A59FF523-522D-4646-80FE-C2D9DC6E745F}"/>
    <hyperlink ref="B329" r:id="rId328" display="http://sistemagestioncalidad.ramajudicial.gov.co/ModeloCSJ/index.php?sesion=&amp;op=8&amp;sop=8.5.6&amp;id_estrutura=2&amp;id=14757.00000&amp;hr=1" xr:uid="{1BAC5D38-3D8A-4415-BFE2-E21076820D63}"/>
    <hyperlink ref="B330" r:id="rId329" display="http://sistemagestioncalidad.ramajudicial.gov.co/ModeloCSJ/index.php?sesion=&amp;op=8&amp;sop=8.5.6&amp;id_estrutura=3&amp;id=14758.00000&amp;hr=1" xr:uid="{4208D572-D54C-4622-99C5-ED754387DD3C}"/>
    <hyperlink ref="B331" r:id="rId330" display="http://sistemagestioncalidad.ramajudicial.gov.co/ModeloCSJ/index.php?sesion=&amp;op=8&amp;sop=8.5.6&amp;id_estrutura=1&amp;id=14759.00000&amp;hr=1" xr:uid="{D712F901-80D9-47B1-BF2D-BF660BFE49C1}"/>
    <hyperlink ref="B332" r:id="rId331" display="http://sistemagestioncalidad.ramajudicial.gov.co/ModeloCSJ/index.php?sesion=&amp;op=8&amp;sop=8.5.6&amp;id_estrutura=1&amp;id=14760.00000&amp;hr=1" xr:uid="{F1E78BE9-6F43-4585-98E4-CAB4409B34D0}"/>
    <hyperlink ref="B333" r:id="rId332" display="http://sistemagestioncalidad.ramajudicial.gov.co/ModeloCSJ/index.php?sesion=&amp;op=8&amp;sop=8.5.6&amp;id_estrutura=2&amp;id=14761.00000&amp;hr=1" xr:uid="{032913A9-B7BF-48F1-9BBF-85DD794D027C}"/>
    <hyperlink ref="B334" r:id="rId333" display="http://sistemagestioncalidad.ramajudicial.gov.co/ModeloCSJ/index.php?sesion=&amp;op=8&amp;sop=8.5.6&amp;id_estrutura=1&amp;id=14762.00000&amp;hr=1" xr:uid="{416F399A-8E0B-4409-8282-10D8761B8D4E}"/>
    <hyperlink ref="B335" r:id="rId334" display="http://sistemagestioncalidad.ramajudicial.gov.co/ModeloCSJ/index.php?sesion=&amp;op=8&amp;sop=8.5.6&amp;id_estrutura=3&amp;id=14763.00000&amp;hr=1" xr:uid="{9761C4A6-9440-47A6-AB9B-B1BC0A1091ED}"/>
    <hyperlink ref="B336" r:id="rId335" display="http://sistemagestioncalidad.ramajudicial.gov.co/ModeloCSJ/index.php?sesion=&amp;op=8&amp;sop=8.5.6&amp;id_estrutura=1&amp;id=14764.00000&amp;hr=1" xr:uid="{A7538A82-03F6-499D-8003-3048145C5726}"/>
    <hyperlink ref="B337" r:id="rId336" display="http://sistemagestioncalidad.ramajudicial.gov.co/ModeloCSJ/index.php?sesion=&amp;op=8&amp;sop=8.5.6&amp;id_estrutura=1&amp;id=14765.00000&amp;hr=1" xr:uid="{430662E7-90CD-43C1-A8F7-E8BB00C90E1F}"/>
    <hyperlink ref="B338" r:id="rId337" display="http://sistemagestioncalidad.ramajudicial.gov.co/ModeloCSJ/index.php?sesion=&amp;op=8&amp;sop=8.5.6&amp;id_estrutura=1&amp;id=14766.00000&amp;hr=1" xr:uid="{4906B40F-68FE-4C06-9545-ECF7AAE1FBF4}"/>
    <hyperlink ref="B339" r:id="rId338" display="http://sistemagestioncalidad.ramajudicial.gov.co/ModeloCSJ/index.php?sesion=&amp;op=8&amp;sop=8.5.6&amp;id_estrutura=2&amp;id=14767.00000&amp;hr=1" xr:uid="{EC5633B3-2246-4F2D-A553-CC8944261FD6}"/>
    <hyperlink ref="B340" r:id="rId339" display="http://sistemagestioncalidad.ramajudicial.gov.co/ModeloCSJ/index.php?sesion=&amp;op=8&amp;sop=8.5.6&amp;id_estrutura=1&amp;id=14768.00000&amp;hr=1" xr:uid="{5EF5BF09-1128-4358-82C4-4E105D939B1B}"/>
    <hyperlink ref="B341" r:id="rId340" display="http://sistemagestioncalidad.ramajudicial.gov.co/ModeloCSJ/index.php?sesion=&amp;op=8&amp;sop=8.5.6&amp;id_estrutura=1&amp;id=14769.00000&amp;hr=1" xr:uid="{B9FBE7CE-4EBD-4BA0-B1B0-B3DF4B2CAA3A}"/>
    <hyperlink ref="B342" r:id="rId341" display="http://sistemagestioncalidad.ramajudicial.gov.co/ModeloCSJ/index.php?sesion=&amp;op=8&amp;sop=8.5.6&amp;id_estrutura=2&amp;id=14770.00000&amp;hr=1" xr:uid="{FDA264D1-6BA5-4555-992B-A9325618E615}"/>
    <hyperlink ref="B343" r:id="rId342" display="http://sistemagestioncalidad.ramajudicial.gov.co/ModeloCSJ/index.php?sesion=&amp;op=8&amp;sop=8.5.6&amp;id_estrutura=1&amp;id=14771.00000&amp;hr=1" xr:uid="{5E2866CC-F2A4-41B0-8235-F5A35BE6D73C}"/>
    <hyperlink ref="B344" r:id="rId343" display="http://sistemagestioncalidad.ramajudicial.gov.co/ModeloCSJ/index.php?sesion=&amp;op=8&amp;sop=8.5.6&amp;id_estrutura=1&amp;id=14772.00000&amp;hr=1" xr:uid="{B1B66CA8-5CE3-4705-BED9-17C9BD617C51}"/>
    <hyperlink ref="B345" r:id="rId344" display="http://sistemagestioncalidad.ramajudicial.gov.co/ModeloCSJ/index.php?sesion=&amp;op=8&amp;sop=8.5.6&amp;id_estrutura=3&amp;id=14773.00000&amp;hr=1" xr:uid="{E42A499F-745A-44F3-9E25-49C988E7BD67}"/>
    <hyperlink ref="B346" r:id="rId345" display="http://sistemagestioncalidad.ramajudicial.gov.co/ModeloCSJ/index.php?sesion=&amp;op=8&amp;sop=8.5.6&amp;id_estrutura=1&amp;id=14774.00000&amp;hr=1" xr:uid="{F2664995-68B7-48A5-B992-2C85F04D8E94}"/>
    <hyperlink ref="B347" r:id="rId346" display="http://sistemagestioncalidad.ramajudicial.gov.co/ModeloCSJ/index.php?sesion=&amp;op=8&amp;sop=8.5.6&amp;id_estrutura=1&amp;id=14775.00000&amp;hr=1" xr:uid="{9658B151-B32E-4D8D-84B1-32C06E3D7CC8}"/>
    <hyperlink ref="B348" r:id="rId347" display="http://sistemagestioncalidad.ramajudicial.gov.co/ModeloCSJ/index.php?sesion=&amp;op=8&amp;sop=8.5.6&amp;id_estrutura=1&amp;id=14776.00000&amp;hr=1" xr:uid="{0D038CC8-1F27-4143-B412-8CA777ABBEDF}"/>
    <hyperlink ref="B349" r:id="rId348" display="http://sistemagestioncalidad.ramajudicial.gov.co/ModeloCSJ/index.php?sesion=&amp;op=8&amp;sop=8.5.6&amp;id_estrutura=1&amp;id=14777.00000&amp;hr=1" xr:uid="{55646B68-342B-4E31-B60B-C9F5E898520F}"/>
    <hyperlink ref="B350" r:id="rId349" display="http://sistemagestioncalidad.ramajudicial.gov.co/ModeloCSJ/index.php?sesion=&amp;op=8&amp;sop=8.5.6&amp;id_estrutura=1&amp;id=14778.00000&amp;hr=1" xr:uid="{A1696D21-E5AF-4C7B-9A6A-7294AE17F7CC}"/>
    <hyperlink ref="B351" r:id="rId350" display="http://sistemagestioncalidad.ramajudicial.gov.co/ModeloCSJ/index.php?sesion=&amp;op=8&amp;sop=8.5.6&amp;id_estrutura=2&amp;id=14779.00000&amp;hr=1" xr:uid="{BCAC3AE5-CD42-42B8-A5BC-C797794EF7F4}"/>
    <hyperlink ref="B352" r:id="rId351" display="http://sistemagestioncalidad.ramajudicial.gov.co/ModeloCSJ/index.php?sesion=&amp;op=8&amp;sop=8.5.6&amp;id_estrutura=2&amp;id=14780.00000&amp;hr=1" xr:uid="{1660829F-4A70-4218-A7BE-936A41284EB9}"/>
    <hyperlink ref="B353" r:id="rId352" display="http://sistemagestioncalidad.ramajudicial.gov.co/ModeloCSJ/index.php?sesion=&amp;op=8&amp;sop=8.5.6&amp;id_estrutura=3&amp;id=14781.00000&amp;hr=1" xr:uid="{D87D5C76-4CEC-4FEE-BB95-BBC249BA53CB}"/>
    <hyperlink ref="B354" r:id="rId353" display="http://sistemagestioncalidad.ramajudicial.gov.co/ModeloCSJ/index.php?sesion=&amp;op=8&amp;sop=8.5.6&amp;id_estrutura=1&amp;id=14782.00000&amp;hr=1" xr:uid="{C4354489-A276-4B9E-A109-4B13C7D1FD9B}"/>
    <hyperlink ref="B355" r:id="rId354" display="http://sistemagestioncalidad.ramajudicial.gov.co/ModeloCSJ/index.php?sesion=&amp;op=8&amp;sop=8.5.6&amp;id_estrutura=1&amp;id=14783.00000&amp;hr=1" xr:uid="{AA751A7B-B689-476A-A2BA-5A8521A74026}"/>
    <hyperlink ref="B356" r:id="rId355" display="http://sistemagestioncalidad.ramajudicial.gov.co/ModeloCSJ/index.php?sesion=&amp;op=8&amp;sop=8.5.6&amp;id_estrutura=1&amp;id=14784.00000&amp;hr=1" xr:uid="{8223356A-9DE3-40EF-A8E4-0F7C3C007A6F}"/>
    <hyperlink ref="B357" r:id="rId356" display="http://sistemagestioncalidad.ramajudicial.gov.co/ModeloCSJ/index.php?sesion=&amp;op=8&amp;sop=8.5.6&amp;id_estrutura=1&amp;id=14785.00000&amp;hr=1" xr:uid="{50FE782F-3524-4F09-B23D-B2237C97D726}"/>
    <hyperlink ref="B358" r:id="rId357" display="http://sistemagestioncalidad.ramajudicial.gov.co/ModeloCSJ/index.php?sesion=&amp;op=8&amp;sop=8.5.6&amp;id_estrutura=1&amp;id=14786.00000&amp;hr=1" xr:uid="{039D630F-3572-4B84-846F-3528F673B7BD}"/>
    <hyperlink ref="B359" r:id="rId358" display="http://sistemagestioncalidad.ramajudicial.gov.co/ModeloCSJ/index.php?sesion=&amp;op=8&amp;sop=8.5.6&amp;id_estrutura=2&amp;id=14787.00000&amp;hr=1" xr:uid="{085ED2E6-94A0-4097-B5B7-02DD422460B3}"/>
    <hyperlink ref="B360" r:id="rId359" display="http://sistemagestioncalidad.ramajudicial.gov.co/ModeloCSJ/index.php?sesion=&amp;op=8&amp;sop=8.5.6&amp;id_estrutura=1&amp;id=14788.00000&amp;hr=1" xr:uid="{FB876139-FCD6-48C8-AAC2-85416B6ECFB5}"/>
    <hyperlink ref="B361" r:id="rId360" display="http://sistemagestioncalidad.ramajudicial.gov.co/ModeloCSJ/index.php?sesion=&amp;op=8&amp;sop=8.5.6&amp;id_estrutura=1&amp;id=14789.00000&amp;hr=1" xr:uid="{EB49040D-ACB6-4D6D-8307-BBCDC4FAD567}"/>
    <hyperlink ref="B362" r:id="rId361" display="http://sistemagestioncalidad.ramajudicial.gov.co/ModeloCSJ/index.php?sesion=&amp;op=8&amp;sop=8.5.6&amp;id_estrutura=2&amp;id=14790.00000&amp;hr=1" xr:uid="{136416F5-0263-4313-A153-FAF0BB5494A1}"/>
    <hyperlink ref="B363" r:id="rId362" display="http://sistemagestioncalidad.ramajudicial.gov.co/ModeloCSJ/index.php?sesion=&amp;op=8&amp;sop=8.5.6&amp;id_estrutura=1&amp;id=14791.00000&amp;hr=1" xr:uid="{0ED3BE92-D3D8-4FA0-9C0B-DF7FB98D1EAE}"/>
    <hyperlink ref="B364" r:id="rId363" display="http://sistemagestioncalidad.ramajudicial.gov.co/ModeloCSJ/index.php?sesion=&amp;op=8&amp;sop=8.5.6&amp;id_estrutura=2&amp;id=14792.00000&amp;hr=1" xr:uid="{BEC8B175-43B0-4B4A-847F-0DEA3FBF8271}"/>
    <hyperlink ref="B365" r:id="rId364" display="http://sistemagestioncalidad.ramajudicial.gov.co/ModeloCSJ/index.php?sesion=&amp;op=8&amp;sop=8.5.6&amp;id_estrutura=1&amp;id=14793.00000&amp;hr=1" xr:uid="{683CF22A-59C4-4962-90D8-E0481E1B161E}"/>
    <hyperlink ref="B366" r:id="rId365" display="http://sistemagestioncalidad.ramajudicial.gov.co/ModeloCSJ/index.php?sesion=&amp;op=8&amp;sop=8.5.6&amp;id_estrutura=2&amp;id=14794.00000&amp;hr=1" xr:uid="{C9E8BBF7-73D4-47E5-B60E-80A992BE3B71}"/>
    <hyperlink ref="B367" r:id="rId366" display="http://sistemagestioncalidad.ramajudicial.gov.co/ModeloCSJ/index.php?sesion=&amp;op=8&amp;sop=8.5.6&amp;id_estrutura=1&amp;id=14795.00000&amp;hr=1" xr:uid="{3C6604B3-F621-464B-B5D7-9197A71361DE}"/>
    <hyperlink ref="B368" r:id="rId367" display="http://sistemagestioncalidad.ramajudicial.gov.co/ModeloCSJ/index.php?sesion=&amp;op=8&amp;sop=8.5.6&amp;id_estrutura=1&amp;id=14796.00000&amp;hr=1" xr:uid="{9496D7F3-B89D-42B5-80DE-8444E84164E1}"/>
    <hyperlink ref="B369" r:id="rId368" display="http://sistemagestioncalidad.ramajudicial.gov.co/ModeloCSJ/index.php?sesion=&amp;op=8&amp;sop=8.5.6&amp;id_estrutura=2&amp;id=14797.00000&amp;hr=1" xr:uid="{3B216075-D3F6-4B27-9EFF-67E8782F13CB}"/>
    <hyperlink ref="B370" r:id="rId369" display="http://sistemagestioncalidad.ramajudicial.gov.co/ModeloCSJ/index.php?sesion=&amp;op=8&amp;sop=8.5.6&amp;id_estrutura=1&amp;id=14798.00000&amp;hr=1" xr:uid="{035A3E36-FF88-4D47-ADD6-5ACB639C2B4E}"/>
    <hyperlink ref="B371" r:id="rId370" display="http://sistemagestioncalidad.ramajudicial.gov.co/ModeloCSJ/index.php?sesion=&amp;op=8&amp;sop=8.5.6&amp;id_estrutura=1&amp;id=14799.00000&amp;hr=1" xr:uid="{269AE782-4728-489D-8DCB-CDA68AA6AE75}"/>
    <hyperlink ref="B372" r:id="rId371" display="http://sistemagestioncalidad.ramajudicial.gov.co/ModeloCSJ/index.php?sesion=&amp;op=8&amp;sop=8.5.6&amp;id_estrutura=3&amp;id=14800.00000&amp;hr=1" xr:uid="{D02FA0D8-E1F5-4AD3-AEAB-56D7CF2D2553}"/>
    <hyperlink ref="B373" r:id="rId372" display="http://sistemagestioncalidad.ramajudicial.gov.co/ModeloCSJ/index.php?sesion=&amp;op=8&amp;sop=8.5.6&amp;id_estrutura=2&amp;id=14801.00000&amp;hr=1" xr:uid="{2D6AC960-2EDC-49ED-B0E9-53F90E88D130}"/>
    <hyperlink ref="B374" r:id="rId373" display="http://sistemagestioncalidad.ramajudicial.gov.co/ModeloCSJ/index.php?sesion=&amp;op=8&amp;sop=8.5.6&amp;id_estrutura=1&amp;id=14802.00000&amp;hr=1" xr:uid="{F9E36D6D-9A7E-4984-95E8-F3A10F3F12FD}"/>
    <hyperlink ref="B375" r:id="rId374" display="http://sistemagestioncalidad.ramajudicial.gov.co/ModeloCSJ/index.php?sesion=&amp;op=8&amp;sop=8.5.6&amp;id_estrutura=1&amp;id=14803.00000&amp;hr=1" xr:uid="{E0DEF0C4-82AA-4BA4-AE96-D901608AFA59}"/>
    <hyperlink ref="B376" r:id="rId375" display="http://sistemagestioncalidad.ramajudicial.gov.co/ModeloCSJ/index.php?sesion=&amp;op=8&amp;sop=8.5.6&amp;id_estrutura=1&amp;id=14804.00000&amp;hr=1" xr:uid="{3E2CDA42-29C0-4924-A4D9-996D51119069}"/>
    <hyperlink ref="B377" r:id="rId376" display="http://sistemagestioncalidad.ramajudicial.gov.co/ModeloCSJ/index.php?sesion=&amp;op=8&amp;sop=8.5.6&amp;id_estrutura=1&amp;id=14805.00000&amp;hr=1" xr:uid="{DA119581-7610-43D8-B7A1-ABB188D2D0B9}"/>
    <hyperlink ref="B378" r:id="rId377" display="http://sistemagestioncalidad.ramajudicial.gov.co/ModeloCSJ/index.php?sesion=&amp;op=8&amp;sop=8.5.6&amp;id_estrutura=2&amp;id=14806.00000&amp;hr=1" xr:uid="{D11161E0-56F7-450D-BA2A-4AA543F7ED7D}"/>
    <hyperlink ref="B379" r:id="rId378" display="http://sistemagestioncalidad.ramajudicial.gov.co/ModeloCSJ/index.php?sesion=&amp;op=8&amp;sop=8.5.6&amp;id_estrutura=1&amp;id=14807.00000&amp;hr=1" xr:uid="{F5FDE73C-56BE-472A-9AF5-1ACCA416FBD6}"/>
    <hyperlink ref="B380" r:id="rId379" display="http://sistemagestioncalidad.ramajudicial.gov.co/ModeloCSJ/index.php?sesion=&amp;op=8&amp;sop=8.5.6&amp;id_estrutura=1&amp;id=14808.00000&amp;hr=1" xr:uid="{3F366935-9113-40BC-913C-4D6709E51C9B}"/>
    <hyperlink ref="B381" r:id="rId380" display="http://sistemagestioncalidad.ramajudicial.gov.co/ModeloCSJ/index.php?sesion=&amp;op=8&amp;sop=8.5.6&amp;id_estrutura=1&amp;id=14809.00000&amp;hr=1" xr:uid="{CF075870-A45C-4A85-8435-007A841B38DE}"/>
    <hyperlink ref="B382" r:id="rId381" display="http://sistemagestioncalidad.ramajudicial.gov.co/ModeloCSJ/index.php?sesion=&amp;op=8&amp;sop=8.5.6&amp;id_estrutura=1&amp;id=14810.00000&amp;hr=1" xr:uid="{BFEE3349-5892-4C4C-BAC7-4205AB65FA07}"/>
    <hyperlink ref="B383" r:id="rId382" display="http://sistemagestioncalidad.ramajudicial.gov.co/ModeloCSJ/index.php?sesion=&amp;op=8&amp;sop=8.5.6&amp;id_estrutura=1&amp;id=14811.00000&amp;hr=1" xr:uid="{C2A0395F-B67E-4DF5-9FBD-4989BF169957}"/>
    <hyperlink ref="B384" r:id="rId383" display="http://sistemagestioncalidad.ramajudicial.gov.co/ModeloCSJ/index.php?sesion=&amp;op=8&amp;sop=8.5.6&amp;id_estrutura=1&amp;id=14812.00000&amp;hr=1" xr:uid="{4C0F42DD-53B6-4452-B0DF-B18F15B3E9C6}"/>
    <hyperlink ref="B385" r:id="rId384" display="http://sistemagestioncalidad.ramajudicial.gov.co/ModeloCSJ/index.php?sesion=&amp;op=8&amp;sop=8.5.6&amp;id_estrutura=3&amp;id=14813.00000&amp;hr=1" xr:uid="{396A080F-ED63-4602-9942-746F0DA43AC8}"/>
    <hyperlink ref="B386" r:id="rId385" display="http://sistemagestioncalidad.ramajudicial.gov.co/ModeloCSJ/index.php?sesion=&amp;op=8&amp;sop=8.5.6&amp;id_estrutura=2&amp;id=14814.00000&amp;hr=1" xr:uid="{F093FC47-E061-430D-A5E3-5F7A61A1CD37}"/>
    <hyperlink ref="B387" r:id="rId386" display="http://sistemagestioncalidad.ramajudicial.gov.co/ModeloCSJ/index.php?sesion=&amp;op=8&amp;sop=8.5.6&amp;id_estrutura=1&amp;id=14815.00000&amp;hr=1" xr:uid="{8B4625C1-7F22-4C09-B34B-01C10785B4FC}"/>
    <hyperlink ref="B388" r:id="rId387" display="http://sistemagestioncalidad.ramajudicial.gov.co/ModeloCSJ/index.php?sesion=&amp;op=8&amp;sop=8.5.6&amp;id_estrutura=3&amp;id=14816.00000&amp;hr=1" xr:uid="{96AA9F4E-14BC-4E95-8057-AB6ABA1D56C5}"/>
    <hyperlink ref="B389" r:id="rId388" display="http://sistemagestioncalidad.ramajudicial.gov.co/ModeloCSJ/index.php?sesion=&amp;op=8&amp;sop=8.5.6&amp;id_estrutura=1&amp;id=14817.00000&amp;hr=1" xr:uid="{C47883C4-D151-4B4E-9C6C-B81058D56D05}"/>
    <hyperlink ref="B390" r:id="rId389" display="http://sistemagestioncalidad.ramajudicial.gov.co/ModeloCSJ/index.php?sesion=&amp;op=8&amp;sop=8.5.6&amp;id_estrutura=2&amp;id=14818.00000&amp;hr=1" xr:uid="{F4EA3AB1-4E1B-4CA2-AE70-182B7C841432}"/>
    <hyperlink ref="B391" r:id="rId390" display="http://sistemagestioncalidad.ramajudicial.gov.co/ModeloCSJ/index.php?sesion=&amp;op=8&amp;sop=8.5.6&amp;id_estrutura=1&amp;id=14819.00000&amp;hr=1" xr:uid="{B8E56FBC-EE2F-47EE-BAEC-7FD162499B3F}"/>
    <hyperlink ref="B392" r:id="rId391" display="http://sistemagestioncalidad.ramajudicial.gov.co/ModeloCSJ/index.php?sesion=&amp;op=8&amp;sop=8.5.6&amp;id_estrutura=1&amp;id=14820.00000&amp;hr=1" xr:uid="{FFF61A87-A599-447B-B351-CFE488571701}"/>
    <hyperlink ref="B393" r:id="rId392" display="http://sistemagestioncalidad.ramajudicial.gov.co/ModeloCSJ/index.php?sesion=&amp;op=8&amp;sop=8.5.6&amp;id_estrutura=3&amp;id=14821.00000&amp;hr=1" xr:uid="{92091775-BA7C-4ED3-857C-06E36205A09A}"/>
    <hyperlink ref="B394" r:id="rId393" display="http://sistemagestioncalidad.ramajudicial.gov.co/ModeloCSJ/index.php?sesion=&amp;op=8&amp;sop=8.5.6&amp;id_estrutura=1&amp;id=14822.00000&amp;hr=1" xr:uid="{F2BCB949-38A1-422F-A226-D05019D1D2F3}"/>
    <hyperlink ref="B395" r:id="rId394" display="http://sistemagestioncalidad.ramajudicial.gov.co/ModeloCSJ/index.php?sesion=&amp;op=8&amp;sop=8.5.6&amp;id_estrutura=1&amp;id=14823.00000&amp;hr=1" xr:uid="{20C84EDB-E998-43D5-B04A-752C5329A774}"/>
    <hyperlink ref="B396" r:id="rId395" display="http://sistemagestioncalidad.ramajudicial.gov.co/ModeloCSJ/index.php?sesion=&amp;op=8&amp;sop=8.5.6&amp;id_estrutura=1&amp;id=14824.00000&amp;hr=1" xr:uid="{4B6B8B14-1260-4B26-AA2B-3B76A2232E78}"/>
    <hyperlink ref="B397" r:id="rId396" display="http://sistemagestioncalidad.ramajudicial.gov.co/ModeloCSJ/index.php?sesion=&amp;op=8&amp;sop=8.5.6&amp;id_estrutura=1&amp;id=14825.00000&amp;hr=1" xr:uid="{A6599E91-89BF-4B52-B0D4-43DC0DCD5120}"/>
    <hyperlink ref="B398" r:id="rId397" display="http://sistemagestioncalidad.ramajudicial.gov.co/ModeloCSJ/index.php?sesion=&amp;op=8&amp;sop=8.5.6&amp;id_estrutura=3&amp;id=14826.00000&amp;hr=1" xr:uid="{E8F7D103-E0D8-46D3-B404-DD30F090FD7C}"/>
    <hyperlink ref="B399" r:id="rId398" display="http://sistemagestioncalidad.ramajudicial.gov.co/ModeloCSJ/index.php?sesion=&amp;op=8&amp;sop=8.5.6&amp;id_estrutura=2&amp;id=14827.00000&amp;hr=1" xr:uid="{77EF706F-DB01-4414-A2B4-F0AFAFACB472}"/>
    <hyperlink ref="B400" r:id="rId399" display="http://sistemagestioncalidad.ramajudicial.gov.co/ModeloCSJ/index.php?sesion=&amp;op=8&amp;sop=8.5.6&amp;id_estrutura=2&amp;id=14828.00000&amp;hr=1" xr:uid="{7B930724-DCBC-4B71-BB1F-F415B0C0C7C0}"/>
    <hyperlink ref="B401" r:id="rId400" display="http://sistemagestioncalidad.ramajudicial.gov.co/ModeloCSJ/index.php?sesion=&amp;op=8&amp;sop=8.5.6&amp;id_estrutura=1&amp;id=14829.00000&amp;hr=1" xr:uid="{EACBE3B5-CCB9-4575-A88F-3297F503696F}"/>
    <hyperlink ref="B402" r:id="rId401" display="http://sistemagestioncalidad.ramajudicial.gov.co/ModeloCSJ/index.php?sesion=&amp;op=8&amp;sop=8.5.6&amp;id_estrutura=1&amp;id=14830.00000&amp;hr=1" xr:uid="{5F02B588-0235-4557-B032-3F622BA7676A}"/>
    <hyperlink ref="B403" r:id="rId402" display="http://sistemagestioncalidad.ramajudicial.gov.co/ModeloCSJ/index.php?sesion=&amp;op=8&amp;sop=8.5.6&amp;id_estrutura=1&amp;id=14831.00000&amp;hr=1" xr:uid="{3FC5B71F-38D8-4FDB-AB60-6AB349282E96}"/>
    <hyperlink ref="B404" r:id="rId403" display="http://sistemagestioncalidad.ramajudicial.gov.co/ModeloCSJ/index.php?sesion=&amp;op=8&amp;sop=8.5.6&amp;id_estrutura=2&amp;id=14832.00000&amp;hr=1" xr:uid="{A54643DB-F183-4DC5-B147-8C11CA9D13E3}"/>
    <hyperlink ref="B405" r:id="rId404" display="http://sistemagestioncalidad.ramajudicial.gov.co/ModeloCSJ/index.php?sesion=&amp;op=8&amp;sop=8.5.6&amp;id_estrutura=2&amp;id=14833.00000&amp;hr=1" xr:uid="{B72B4165-4DAD-4555-86B7-7FADB3C65377}"/>
    <hyperlink ref="B406" r:id="rId405" display="http://sistemagestioncalidad.ramajudicial.gov.co/ModeloCSJ/index.php?sesion=&amp;op=8&amp;sop=8.5.6&amp;id_estrutura=3&amp;id=14834.00000&amp;hr=1" xr:uid="{A8165507-B9CF-4068-B972-60B671F53612}"/>
    <hyperlink ref="B407" r:id="rId406" display="http://sistemagestioncalidad.ramajudicial.gov.co/ModeloCSJ/index.php?sesion=&amp;op=8&amp;sop=8.5.6&amp;id_estrutura=2&amp;id=14835.00000&amp;hr=1" xr:uid="{4DA51DEF-94B9-4E21-AB94-B3E224E80B6F}"/>
    <hyperlink ref="B408" r:id="rId407" display="http://sistemagestioncalidad.ramajudicial.gov.co/ModeloCSJ/index.php?sesion=&amp;op=8&amp;sop=8.5.6&amp;id_estrutura=3&amp;id=14836.00000&amp;hr=1" xr:uid="{5A08E4CF-529D-4DBF-9DDE-ECEE7F62A4CF}"/>
    <hyperlink ref="B409" r:id="rId408" display="http://sistemagestioncalidad.ramajudicial.gov.co/ModeloCSJ/index.php?sesion=&amp;op=8&amp;sop=8.5.6&amp;id_estrutura=2&amp;id=14837.00000&amp;hr=1" xr:uid="{EDFE624E-FD13-4F0F-B5FB-6DDB898F980D}"/>
    <hyperlink ref="B410" r:id="rId409" display="http://sistemagestioncalidad.ramajudicial.gov.co/ModeloCSJ/index.php?sesion=&amp;op=8&amp;sop=8.5.6&amp;id_estrutura=1&amp;id=14838.00000&amp;hr=1" xr:uid="{CFF2F0CD-B9E9-4B35-AA25-72B8B547198D}"/>
    <hyperlink ref="B411" r:id="rId410" display="http://sistemagestioncalidad.ramajudicial.gov.co/ModeloCSJ/index.php?sesion=&amp;op=8&amp;sop=8.5.6&amp;id_estrutura=2&amp;id=14839.00000&amp;hr=1" xr:uid="{DEEBFD4B-2E57-4DC0-AE07-14797F17029C}"/>
    <hyperlink ref="B412" r:id="rId411" display="http://sistemagestioncalidad.ramajudicial.gov.co/ModeloCSJ/index.php?sesion=&amp;op=8&amp;sop=8.5.6&amp;id_estrutura=1&amp;id=14840.00000&amp;hr=1" xr:uid="{98C8F6C7-05B0-4B39-B6D9-77EAC0BA1D9F}"/>
    <hyperlink ref="B413" r:id="rId412" display="http://sistemagestioncalidad.ramajudicial.gov.co/ModeloCSJ/index.php?sesion=&amp;op=8&amp;sop=8.5.6&amp;id_estrutura=1&amp;id=14841.00000&amp;hr=1" xr:uid="{E753E633-6DA4-48FE-B3BE-AFE2421459EE}"/>
    <hyperlink ref="B414" r:id="rId413" display="http://sistemagestioncalidad.ramajudicial.gov.co/ModeloCSJ/index.php?sesion=&amp;op=8&amp;sop=8.5.6&amp;id_estrutura=2&amp;id=14842.00000&amp;hr=1" xr:uid="{D9784681-8DC4-4267-AFD9-085D8D3E8D2F}"/>
    <hyperlink ref="B415" r:id="rId414" display="http://sistemagestioncalidad.ramajudicial.gov.co/ModeloCSJ/index.php?sesion=&amp;op=8&amp;sop=8.5.6&amp;id_estrutura=2&amp;id=14843.00000&amp;hr=1" xr:uid="{5C36D45F-556F-4BA0-B538-F902AEDAC82B}"/>
    <hyperlink ref="B416" r:id="rId415" display="http://sistemagestioncalidad.ramajudicial.gov.co/ModeloCSJ/index.php?sesion=&amp;op=8&amp;sop=8.5.6&amp;id_estrutura=3&amp;id=14844.00000&amp;hr=1" xr:uid="{9C5441F9-8A80-46B0-BDA1-FE7B3C2D9065}"/>
    <hyperlink ref="B417" r:id="rId416" display="http://sistemagestioncalidad.ramajudicial.gov.co/ModeloCSJ/index.php?sesion=&amp;op=8&amp;sop=8.5.6&amp;id_estrutura=1&amp;id=14845.00000&amp;hr=1" xr:uid="{0EAAFABA-517F-4E70-9444-F7E906A078D0}"/>
    <hyperlink ref="B418" r:id="rId417" display="http://sistemagestioncalidad.ramajudicial.gov.co/ModeloCSJ/index.php?sesion=&amp;op=8&amp;sop=8.5.6&amp;id_estrutura=1&amp;id=14846.00000&amp;hr=1" xr:uid="{5F9ADF76-ACBF-4D19-83E6-02A82C841392}"/>
    <hyperlink ref="B419" r:id="rId418" display="http://sistemagestioncalidad.ramajudicial.gov.co/ModeloCSJ/index.php?sesion=&amp;op=8&amp;sop=8.5.6&amp;id_estrutura=3&amp;id=14847.00000&amp;hr=1" xr:uid="{5DC7711B-A829-4714-8AD8-2F306A4D8EBB}"/>
    <hyperlink ref="B420" r:id="rId419" display="http://sistemagestioncalidad.ramajudicial.gov.co/ModeloCSJ/index.php?sesion=&amp;op=8&amp;sop=8.5.6&amp;id_estrutura=2&amp;id=14848.00000&amp;hr=1" xr:uid="{F2521632-668E-46F1-870E-29B02F73484E}"/>
    <hyperlink ref="B421" r:id="rId420" display="http://sistemagestioncalidad.ramajudicial.gov.co/ModeloCSJ/index.php?sesion=&amp;op=8&amp;sop=8.5.6&amp;id_estrutura=3&amp;id=14849.00000&amp;hr=1" xr:uid="{3C846EC7-A253-4064-9FA7-E03D84F4CEE2}"/>
    <hyperlink ref="B422" r:id="rId421" display="http://sistemagestioncalidad.ramajudicial.gov.co/ModeloCSJ/index.php?sesion=&amp;op=8&amp;sop=8.5.6&amp;id_estrutura=2&amp;id=14850.00000&amp;hr=1" xr:uid="{410864F4-1F98-4931-8C78-0C8DE5CA8A67}"/>
    <hyperlink ref="B423" r:id="rId422" display="http://sistemagestioncalidad.ramajudicial.gov.co/ModeloCSJ/index.php?sesion=&amp;op=8&amp;sop=8.5.6&amp;id_estrutura=3&amp;id=14851.00000&amp;hr=1" xr:uid="{7B76A463-54BF-4E9D-9CDD-69D12215E144}"/>
    <hyperlink ref="B424" r:id="rId423" display="http://sistemagestioncalidad.ramajudicial.gov.co/ModeloCSJ/index.php?sesion=&amp;op=8&amp;sop=8.5.6&amp;id_estrutura=2&amp;id=14852.00000&amp;hr=1" xr:uid="{2793124F-E68E-4958-8560-EA58E3D4DA6B}"/>
    <hyperlink ref="B425" r:id="rId424" display="http://sistemagestioncalidad.ramajudicial.gov.co/ModeloCSJ/index.php?sesion=&amp;op=8&amp;sop=8.5.6&amp;id_estrutura=1&amp;id=14853.00000&amp;hr=1" xr:uid="{6B3BD5BD-7245-4283-80E6-919A5F8C6A00}"/>
    <hyperlink ref="B426" r:id="rId425" display="http://sistemagestioncalidad.ramajudicial.gov.co/ModeloCSJ/index.php?sesion=&amp;op=8&amp;sop=8.5.6&amp;id_estrutura=1&amp;id=14854.00000&amp;hr=1" xr:uid="{A8970224-4D78-4B1E-BA1F-3B1A6EC26618}"/>
    <hyperlink ref="B427" r:id="rId426" display="http://sistemagestioncalidad.ramajudicial.gov.co/ModeloCSJ/index.php?sesion=&amp;op=8&amp;sop=8.5.6&amp;id_estrutura=1&amp;id=14855.00000&amp;hr=1" xr:uid="{462D8F43-750A-4DC7-A71E-19AA97E14359}"/>
    <hyperlink ref="B428" r:id="rId427" display="http://sistemagestioncalidad.ramajudicial.gov.co/ModeloCSJ/index.php?sesion=&amp;op=8&amp;sop=8.5.6&amp;id_estrutura=2&amp;id=14856.00000&amp;hr=1" xr:uid="{A5051F3D-7F98-4716-89CF-60FCBF085A7D}"/>
    <hyperlink ref="B429" r:id="rId428" display="http://sistemagestioncalidad.ramajudicial.gov.co/ModeloCSJ/index.php?sesion=&amp;op=8&amp;sop=8.5.6&amp;id_estrutura=2&amp;id=14857.00000&amp;hr=1" xr:uid="{3DBF45B6-C511-402E-8B2E-2F6B1B98F7B0}"/>
    <hyperlink ref="B430" r:id="rId429" display="http://sistemagestioncalidad.ramajudicial.gov.co/ModeloCSJ/index.php?sesion=&amp;op=8&amp;sop=8.5.6&amp;id_estrutura=1&amp;id=14858.00000&amp;hr=1" xr:uid="{DE09DE9E-7282-4150-9B7F-5CD05255089B}"/>
    <hyperlink ref="B431" r:id="rId430" display="http://sistemagestioncalidad.ramajudicial.gov.co/ModeloCSJ/index.php?sesion=&amp;op=8&amp;sop=8.5.6&amp;id_estrutura=1&amp;id=14859.00000&amp;hr=1" xr:uid="{E2BA9C9E-4B23-43AC-903D-AB20671C9AE0}"/>
    <hyperlink ref="B432" r:id="rId431" display="http://sistemagestioncalidad.ramajudicial.gov.co/ModeloCSJ/index.php?sesion=&amp;op=8&amp;sop=8.5.6&amp;id_estrutura=2&amp;id=14860.00000&amp;hr=1" xr:uid="{54101593-A786-4742-931D-58A900108F0E}"/>
    <hyperlink ref="B433" r:id="rId432" display="http://sistemagestioncalidad.ramajudicial.gov.co/ModeloCSJ/index.php?sesion=&amp;op=8&amp;sop=8.5.6&amp;id_estrutura=3&amp;id=14861.00000&amp;hr=1" xr:uid="{426B8DC1-706D-4CD4-BB4D-46C3E6F77283}"/>
    <hyperlink ref="B434" r:id="rId433" display="http://sistemagestioncalidad.ramajudicial.gov.co/ModeloCSJ/index.php?sesion=&amp;op=8&amp;sop=8.5.6&amp;id_estrutura=1&amp;id=14862.00000&amp;hr=1" xr:uid="{9AE3311D-57F9-46A2-A997-675A8EE5FD1F}"/>
    <hyperlink ref="B435" r:id="rId434" display="http://sistemagestioncalidad.ramajudicial.gov.co/ModeloCSJ/index.php?sesion=&amp;op=8&amp;sop=8.5.6&amp;id_estrutura=1&amp;id=14863.00000&amp;hr=1" xr:uid="{F0D00A9C-68B8-433B-B489-F1D13F2ED4AD}"/>
    <hyperlink ref="B436" r:id="rId435" display="http://sistemagestioncalidad.ramajudicial.gov.co/ModeloCSJ/index.php?sesion=&amp;op=8&amp;sop=8.5.6&amp;id_estrutura=1&amp;id=14864.00000&amp;hr=1" xr:uid="{B24C114E-729F-4199-A3E2-EBBAD1DC6DB6}"/>
    <hyperlink ref="B437" r:id="rId436" display="http://sistemagestioncalidad.ramajudicial.gov.co/ModeloCSJ/index.php?sesion=&amp;op=8&amp;sop=8.5.6&amp;id_estrutura=1&amp;id=14865.00000&amp;hr=1" xr:uid="{C61087FC-1448-4BAE-BC1E-E102E1376042}"/>
    <hyperlink ref="B438" r:id="rId437" display="http://sistemagestioncalidad.ramajudicial.gov.co/ModeloCSJ/index.php?sesion=&amp;op=8&amp;sop=8.5.6&amp;id_estrutura=3&amp;id=14866.00000&amp;hr=1" xr:uid="{C0B031D5-5866-4922-8874-F0D7104931D8}"/>
    <hyperlink ref="B439" r:id="rId438" display="http://sistemagestioncalidad.ramajudicial.gov.co/ModeloCSJ/index.php?sesion=&amp;op=8&amp;sop=8.5.6&amp;id_estrutura=1&amp;id=14867.00000&amp;hr=1" xr:uid="{D24DC7EF-8704-4018-9C01-15E92A4316AD}"/>
    <hyperlink ref="B440" r:id="rId439" display="http://sistemagestioncalidad.ramajudicial.gov.co/ModeloCSJ/index.php?sesion=&amp;op=8&amp;sop=8.5.6&amp;id_estrutura=1&amp;id=14868.00000&amp;hr=1" xr:uid="{D76F602A-387C-477C-9996-C064FE10A093}"/>
    <hyperlink ref="B441" r:id="rId440" display="http://sistemagestioncalidad.ramajudicial.gov.co/ModeloCSJ/index.php?sesion=&amp;op=8&amp;sop=8.5.6&amp;id_estrutura=2&amp;id=14869.00000&amp;hr=1" xr:uid="{01B0B301-33A4-4C6F-8BD2-8617B8FD47A7}"/>
    <hyperlink ref="B442" r:id="rId441" display="http://sistemagestioncalidad.ramajudicial.gov.co/ModeloCSJ/index.php?sesion=&amp;op=8&amp;sop=8.5.6&amp;id_estrutura=1&amp;id=14870.00000&amp;hr=1" xr:uid="{28743035-E3B7-4406-B1CE-12785FD85C9C}"/>
    <hyperlink ref="B443" r:id="rId442" display="http://sistemagestioncalidad.ramajudicial.gov.co/ModeloCSJ/index.php?sesion=&amp;op=8&amp;sop=8.5.6&amp;id_estrutura=3&amp;id=14871.00000&amp;hr=1" xr:uid="{C4A3D0B2-43EC-456D-8B29-DB2F6AA1ABB8}"/>
    <hyperlink ref="B444" r:id="rId443" display="http://sistemagestioncalidad.ramajudicial.gov.co/ModeloCSJ/index.php?sesion=&amp;op=8&amp;sop=8.5.6&amp;id_estrutura=3&amp;id=14872.00000&amp;hr=1" xr:uid="{2B834BD8-4ACF-4ACC-B516-AF6275232ED6}"/>
    <hyperlink ref="B445" r:id="rId444" display="http://sistemagestioncalidad.ramajudicial.gov.co/ModeloCSJ/index.php?sesion=&amp;op=8&amp;sop=8.5.6&amp;id_estrutura=1&amp;id=14873.00000&amp;hr=1" xr:uid="{BE863781-0369-4199-B7C6-EB9A9BFE8D1F}"/>
    <hyperlink ref="B446" r:id="rId445" display="http://sistemagestioncalidad.ramajudicial.gov.co/ModeloCSJ/index.php?sesion=&amp;op=8&amp;sop=8.5.6&amp;id_estrutura=1&amp;id=14874.00000&amp;hr=1" xr:uid="{F6D5A2E8-73EF-455F-9B3C-37E320954705}"/>
    <hyperlink ref="B447" r:id="rId446" display="http://sistemagestioncalidad.ramajudicial.gov.co/ModeloCSJ/index.php?sesion=&amp;op=8&amp;sop=8.5.6&amp;id_estrutura=1&amp;id=14875.00000&amp;hr=1" xr:uid="{A522477D-3004-42D8-AB64-176C092EB0E6}"/>
    <hyperlink ref="B448" r:id="rId447" display="http://sistemagestioncalidad.ramajudicial.gov.co/ModeloCSJ/index.php?sesion=&amp;op=8&amp;sop=8.5.6&amp;id_estrutura=1&amp;id=14876.00000&amp;hr=1" xr:uid="{76F5850E-06B4-4321-90A3-E91C4535945C}"/>
    <hyperlink ref="B449" r:id="rId448" display="http://sistemagestioncalidad.ramajudicial.gov.co/ModeloCSJ/index.php?sesion=&amp;op=8&amp;sop=8.5.6&amp;id_estrutura=1&amp;id=14877.00000&amp;hr=1" xr:uid="{BCA138BD-9915-43C8-96EB-E4CE9D422CC4}"/>
    <hyperlink ref="B450" r:id="rId449" display="http://sistemagestioncalidad.ramajudicial.gov.co/ModeloCSJ/index.php?sesion=&amp;op=8&amp;sop=8.5.6&amp;id_estrutura=1&amp;id=14878.00000&amp;hr=1" xr:uid="{A138ECE6-90B4-4C89-A868-A28E31648CD0}"/>
    <hyperlink ref="B451" r:id="rId450" display="http://sistemagestioncalidad.ramajudicial.gov.co/ModeloCSJ/index.php?sesion=&amp;op=8&amp;sop=8.5.6&amp;id_estrutura=1&amp;id=14879.00000&amp;hr=1" xr:uid="{A24B2E52-F231-456D-A891-BEE470263E46}"/>
    <hyperlink ref="B452" r:id="rId451" display="http://sistemagestioncalidad.ramajudicial.gov.co/ModeloCSJ/index.php?sesion=&amp;op=8&amp;sop=8.5.6&amp;id_estrutura=1&amp;id=14880.00000&amp;hr=1" xr:uid="{DFC9C4FA-CBBD-4428-8688-A990EEA8AD36}"/>
    <hyperlink ref="B453" r:id="rId452" display="http://sistemagestioncalidad.ramajudicial.gov.co/ModeloCSJ/index.php?sesion=&amp;op=8&amp;sop=8.5.6&amp;id_estrutura=3&amp;id=14881.00000&amp;hr=1" xr:uid="{E3605B91-C1C0-453D-9BCC-C40E13041FE3}"/>
    <hyperlink ref="B454" r:id="rId453" display="http://sistemagestioncalidad.ramajudicial.gov.co/ModeloCSJ/index.php?sesion=&amp;op=8&amp;sop=8.5.6&amp;id_estrutura=3&amp;id=14882.00000&amp;hr=1" xr:uid="{DAAD2E25-4C16-4DBB-BDB4-E1D23040E408}"/>
    <hyperlink ref="B455" r:id="rId454" display="http://sistemagestioncalidad.ramajudicial.gov.co/ModeloCSJ/index.php?sesion=&amp;op=8&amp;sop=8.5.6&amp;id_estrutura=1&amp;id=14883.00000&amp;hr=1" xr:uid="{AC5AD8E1-A9B1-4308-AD50-06CBD908E62E}"/>
    <hyperlink ref="B456" r:id="rId455" display="http://sistemagestioncalidad.ramajudicial.gov.co/ModeloCSJ/index.php?sesion=&amp;op=8&amp;sop=8.5.6&amp;id_estrutura=1&amp;id=14884.00000&amp;hr=1" xr:uid="{EB260941-C82E-49B3-AC99-8158C97B3320}"/>
    <hyperlink ref="B457" r:id="rId456" display="http://sistemagestioncalidad.ramajudicial.gov.co/ModeloCSJ/index.php?sesion=&amp;op=8&amp;sop=8.5.6&amp;id_estrutura=3&amp;id=14885.00000&amp;hr=1" xr:uid="{49385DC9-EC0E-4D00-ABF7-BFEA3CDF4588}"/>
    <hyperlink ref="B458" r:id="rId457" display="http://sistemagestioncalidad.ramajudicial.gov.co/ModeloCSJ/index.php?sesion=&amp;op=8&amp;sop=8.5.6&amp;id_estrutura=1&amp;id=14886.00000&amp;hr=1" xr:uid="{2CD62F1F-4E52-4E81-A281-AB2A73DFB055}"/>
    <hyperlink ref="B459" r:id="rId458" display="http://sistemagestioncalidad.ramajudicial.gov.co/ModeloCSJ/index.php?sesion=&amp;op=8&amp;sop=8.5.6&amp;id_estrutura=1&amp;id=14887.00000&amp;hr=1" xr:uid="{F3E793FA-4EFC-42E6-87CB-D540FCC6B98D}"/>
    <hyperlink ref="B460" r:id="rId459" display="http://sistemagestioncalidad.ramajudicial.gov.co/ModeloCSJ/index.php?sesion=&amp;op=8&amp;sop=8.5.6&amp;id_estrutura=1&amp;id=14888.00000&amp;hr=1" xr:uid="{FC2AB8D5-99E6-415C-933F-DDF35CC19B3B}"/>
    <hyperlink ref="B461" r:id="rId460" display="http://sistemagestioncalidad.ramajudicial.gov.co/ModeloCSJ/index.php?sesion=&amp;op=8&amp;sop=8.5.6&amp;id_estrutura=1&amp;id=14889.00000&amp;hr=1" xr:uid="{E9CA661F-211A-42A6-99F0-4D81E645A2A6}"/>
    <hyperlink ref="B462" r:id="rId461" display="http://sistemagestioncalidad.ramajudicial.gov.co/ModeloCSJ/index.php?sesion=&amp;op=8&amp;sop=8.5.6&amp;id_estrutura=1&amp;id=14890.00000&amp;hr=1" xr:uid="{A712FD62-25CC-4BD3-AE63-B36E40801005}"/>
    <hyperlink ref="B463" r:id="rId462" display="http://sistemagestioncalidad.ramajudicial.gov.co/ModeloCSJ/index.php?sesion=&amp;op=8&amp;sop=8.5.6&amp;id_estrutura=1&amp;id=14891.00000&amp;hr=1" xr:uid="{706BD3BA-E29D-4AF9-8965-D9A8C2758F96}"/>
    <hyperlink ref="B464" r:id="rId463" display="http://sistemagestioncalidad.ramajudicial.gov.co/ModeloCSJ/index.php?sesion=&amp;op=8&amp;sop=8.5.6&amp;id_estrutura=3&amp;id=14892.00000&amp;hr=1" xr:uid="{8060AB08-B5C3-44EA-A70B-E1713163EE32}"/>
    <hyperlink ref="B465" r:id="rId464" display="http://sistemagestioncalidad.ramajudicial.gov.co/ModeloCSJ/index.php?sesion=&amp;op=8&amp;sop=8.5.6&amp;id_estrutura=3&amp;id=14893.00000&amp;hr=1" xr:uid="{3EC4FA2A-E458-4F5F-9306-3CFAC909F491}"/>
    <hyperlink ref="B466" r:id="rId465" display="http://sistemagestioncalidad.ramajudicial.gov.co/ModeloCSJ/index.php?sesion=&amp;op=8&amp;sop=8.5.6&amp;id_estrutura=1&amp;id=14894.00000&amp;hr=1" xr:uid="{BF70AE8B-DFA4-41F9-BCA9-A81FA2B8DEC3}"/>
    <hyperlink ref="B467" r:id="rId466" display="http://sistemagestioncalidad.ramajudicial.gov.co/ModeloCSJ/index.php?sesion=&amp;op=8&amp;sop=8.5.6&amp;id_estrutura=2&amp;id=14895.00000&amp;hr=1" xr:uid="{23EE6FB1-5B52-4A59-B8AE-A760F64BA7AC}"/>
    <hyperlink ref="B468" r:id="rId467" display="http://sistemagestioncalidad.ramajudicial.gov.co/ModeloCSJ/index.php?sesion=&amp;op=8&amp;sop=8.5.6&amp;id_estrutura=2&amp;id=14896.00000&amp;hr=1" xr:uid="{8FE01B28-827D-492D-A473-A6C51AC490D5}"/>
    <hyperlink ref="B469" r:id="rId468" display="http://sistemagestioncalidad.ramajudicial.gov.co/ModeloCSJ/index.php?sesion=&amp;op=8&amp;sop=8.5.6&amp;id_estrutura=1&amp;id=14897.00000&amp;hr=1" xr:uid="{4C613117-4834-4D04-9BEF-087E5BDE6668}"/>
    <hyperlink ref="B470" r:id="rId469" display="http://sistemagestioncalidad.ramajudicial.gov.co/ModeloCSJ/index.php?sesion=&amp;op=8&amp;sop=8.5.6&amp;id_estrutura=1&amp;id=14898.00000&amp;hr=1" xr:uid="{3DBA39F8-9285-4D03-A16F-B026B494BB87}"/>
    <hyperlink ref="B471" r:id="rId470" display="http://sistemagestioncalidad.ramajudicial.gov.co/ModeloCSJ/index.php?sesion=&amp;op=8&amp;sop=8.5.6&amp;id_estrutura=1&amp;id=14899.00000&amp;hr=1" xr:uid="{84963DB7-57BE-4167-B584-514A61AF3790}"/>
    <hyperlink ref="B472" r:id="rId471" display="http://sistemagestioncalidad.ramajudicial.gov.co/ModeloCSJ/index.php?sesion=&amp;op=8&amp;sop=8.5.6&amp;id_estrutura=2&amp;id=14900.00000&amp;hr=1" xr:uid="{34A4CBE1-66CF-48BF-A2EA-74B3690C5CC4}"/>
    <hyperlink ref="B473" r:id="rId472" display="http://sistemagestioncalidad.ramajudicial.gov.co/ModeloCSJ/index.php?sesion=&amp;op=8&amp;sop=8.5.6&amp;id_estrutura=1&amp;id=14901.00000&amp;hr=1" xr:uid="{840C07D2-E151-444E-AD5D-589E4ECA96D9}"/>
    <hyperlink ref="B474" r:id="rId473" display="http://sistemagestioncalidad.ramajudicial.gov.co/ModeloCSJ/index.php?sesion=&amp;op=8&amp;sop=8.5.6&amp;id_estrutura=1&amp;id=14902.00000&amp;hr=1" xr:uid="{C0E87339-61F3-4F68-A51A-0E54DA8D0076}"/>
    <hyperlink ref="B475" r:id="rId474" display="http://sistemagestioncalidad.ramajudicial.gov.co/ModeloCSJ/index.php?sesion=&amp;op=8&amp;sop=8.5.6&amp;id_estrutura=2&amp;id=14903.00000&amp;hr=1" xr:uid="{D251A5A9-04CF-4007-AC5C-1BF7E6AE8896}"/>
    <hyperlink ref="B476" r:id="rId475" display="http://sistemagestioncalidad.ramajudicial.gov.co/ModeloCSJ/index.php?sesion=&amp;op=8&amp;sop=8.5.6&amp;id_estrutura=1&amp;id=14904.00000&amp;hr=1" xr:uid="{E123C633-0A2E-4129-8B4C-76BE38313C83}"/>
    <hyperlink ref="B477" r:id="rId476" display="http://sistemagestioncalidad.ramajudicial.gov.co/ModeloCSJ/index.php?sesion=&amp;op=8&amp;sop=8.5.6&amp;id_estrutura=1&amp;id=14905.00000&amp;hr=1" xr:uid="{1DADEEB3-86EC-4CDB-AD19-476A8D2A6A12}"/>
    <hyperlink ref="B478" r:id="rId477" display="http://sistemagestioncalidad.ramajudicial.gov.co/ModeloCSJ/index.php?sesion=&amp;op=8&amp;sop=8.5.6&amp;id_estrutura=1&amp;id=14906.00000&amp;hr=1" xr:uid="{F35259E2-D0B6-4D18-A5FB-6E7EEB828949}"/>
    <hyperlink ref="B479" r:id="rId478" display="http://sistemagestioncalidad.ramajudicial.gov.co/ModeloCSJ/index.php?sesion=&amp;op=8&amp;sop=8.5.6&amp;id_estrutura=1&amp;id=14907.00000&amp;hr=1" xr:uid="{271A49D3-2B68-4D0F-9D86-A01033CCD519}"/>
    <hyperlink ref="B480" r:id="rId479" display="http://sistemagestioncalidad.ramajudicial.gov.co/ModeloCSJ/index.php?sesion=&amp;op=8&amp;sop=8.5.6&amp;id_estrutura=1&amp;id=14908.00000&amp;hr=1" xr:uid="{878D9977-853B-46FE-A241-B56F4AF91C03}"/>
    <hyperlink ref="B481" r:id="rId480" display="http://sistemagestioncalidad.ramajudicial.gov.co/ModeloCSJ/index.php?sesion=&amp;op=8&amp;sop=8.5.6&amp;id_estrutura=3&amp;id=14909.00000&amp;hr=1" xr:uid="{E7BD0D9A-B0AD-458D-8A18-211B73E81D27}"/>
    <hyperlink ref="B482" r:id="rId481" display="http://sistemagestioncalidad.ramajudicial.gov.co/ModeloCSJ/index.php?sesion=&amp;op=8&amp;sop=8.5.6&amp;id_estrutura=3&amp;id=14910.00000&amp;hr=1" xr:uid="{DBA42A8B-33DE-429A-AEDF-2426669F4027}"/>
    <hyperlink ref="B483" r:id="rId482" display="http://sistemagestioncalidad.ramajudicial.gov.co/ModeloCSJ/index.php?sesion=&amp;op=8&amp;sop=8.5.6&amp;id_estrutura=1&amp;id=14911.00000&amp;hr=1" xr:uid="{F8E71D65-1C87-49FC-AC8D-3E678C03BA67}"/>
    <hyperlink ref="B484" r:id="rId483" display="http://sistemagestioncalidad.ramajudicial.gov.co/ModeloCSJ/index.php?sesion=&amp;op=8&amp;sop=8.5.6&amp;id_estrutura=1&amp;id=14912.00000&amp;hr=1" xr:uid="{9D09609A-F8CB-487E-BC5B-38A80D69F7C5}"/>
    <hyperlink ref="B485" r:id="rId484" display="http://sistemagestioncalidad.ramajudicial.gov.co/ModeloCSJ/index.php?sesion=&amp;op=8&amp;sop=8.5.6&amp;id_estrutura=1&amp;id=14913.00000&amp;hr=1" xr:uid="{2CF8C959-CDA0-440B-BD48-EF7C29459B7D}"/>
    <hyperlink ref="B486" r:id="rId485" display="http://sistemagestioncalidad.ramajudicial.gov.co/ModeloCSJ/index.php?sesion=&amp;op=8&amp;sop=8.5.6&amp;id_estrutura=1&amp;id=14914.00000&amp;hr=1" xr:uid="{8269F571-C791-471D-A52D-0006BBDA2577}"/>
    <hyperlink ref="B487" r:id="rId486" display="http://sistemagestioncalidad.ramajudicial.gov.co/ModeloCSJ/index.php?sesion=&amp;op=8&amp;sop=8.5.6&amp;id_estrutura=1&amp;id=14915.00000&amp;hr=1" xr:uid="{3706F996-4315-493C-80E2-F4DCA27F8970}"/>
    <hyperlink ref="B488" r:id="rId487" display="http://sistemagestioncalidad.ramajudicial.gov.co/ModeloCSJ/index.php?sesion=&amp;op=8&amp;sop=8.5.6&amp;id_estrutura=2&amp;id=14916.00000&amp;hr=1" xr:uid="{5BFD02A4-AAEF-46A2-8215-5EFD88E71A48}"/>
    <hyperlink ref="B489" r:id="rId488" display="http://sistemagestioncalidad.ramajudicial.gov.co/ModeloCSJ/index.php?sesion=&amp;op=8&amp;sop=8.5.6&amp;id_estrutura=1&amp;id=14917.00000&amp;hr=1" xr:uid="{0CDA05BD-5FA9-4F6C-AC16-4F316F175E71}"/>
    <hyperlink ref="B490" r:id="rId489" display="http://sistemagestioncalidad.ramajudicial.gov.co/ModeloCSJ/index.php?sesion=&amp;op=8&amp;sop=8.5.6&amp;id_estrutura=2&amp;id=14918.00000&amp;hr=1" xr:uid="{5C3CC908-9F30-4261-B4C3-E2A6FA1C12DA}"/>
    <hyperlink ref="B491" r:id="rId490" display="http://sistemagestioncalidad.ramajudicial.gov.co/ModeloCSJ/index.php?sesion=&amp;op=8&amp;sop=8.5.6&amp;id_estrutura=1&amp;id=14919.00000&amp;hr=1" xr:uid="{F3760526-09D5-46AB-9395-ADD50A32C195}"/>
    <hyperlink ref="B492" r:id="rId491" display="http://sistemagestioncalidad.ramajudicial.gov.co/ModeloCSJ/index.php?sesion=&amp;op=8&amp;sop=8.5.6&amp;id_estrutura=3&amp;id=14920.00000&amp;hr=1" xr:uid="{50CFB26C-3207-466E-9025-3C50B40261EE}"/>
    <hyperlink ref="B493" r:id="rId492" display="http://sistemagestioncalidad.ramajudicial.gov.co/ModeloCSJ/index.php?sesion=&amp;op=8&amp;sop=8.5.6&amp;id_estrutura=1&amp;id=14921.00000&amp;hr=1" xr:uid="{35BAD851-95D8-4EAE-9446-09013F8C2EAD}"/>
    <hyperlink ref="B494" r:id="rId493" display="http://sistemagestioncalidad.ramajudicial.gov.co/ModeloCSJ/index.php?sesion=&amp;op=8&amp;sop=8.5.6&amp;id_estrutura=1&amp;id=14922.00000&amp;hr=1" xr:uid="{17177AD2-583D-43CD-931B-F5A9EE5D4A3F}"/>
    <hyperlink ref="B495" r:id="rId494" display="http://sistemagestioncalidad.ramajudicial.gov.co/ModeloCSJ/index.php?sesion=&amp;op=8&amp;sop=8.5.6&amp;id_estrutura=1&amp;id=14923.00000&amp;hr=1" xr:uid="{BA504132-D805-4A49-81A6-A238F16F71EF}"/>
    <hyperlink ref="B496" r:id="rId495" display="http://sistemagestioncalidad.ramajudicial.gov.co/ModeloCSJ/index.php?sesion=&amp;op=8&amp;sop=8.5.6&amp;id_estrutura=1&amp;id=14924.00000&amp;hr=1" xr:uid="{25371E4A-98AE-44F5-AD61-4CF30EA0FD2E}"/>
    <hyperlink ref="B497" r:id="rId496" display="http://sistemagestioncalidad.ramajudicial.gov.co/ModeloCSJ/index.php?sesion=&amp;op=8&amp;sop=8.5.6&amp;id_estrutura=1&amp;id=14925.00000&amp;hr=1" xr:uid="{D64A1435-D851-42D5-BF60-06EC83997C6E}"/>
    <hyperlink ref="B498" r:id="rId497" display="http://sistemagestioncalidad.ramajudicial.gov.co/ModeloCSJ/index.php?sesion=&amp;op=8&amp;sop=8.5.6&amp;id_estrutura=1&amp;id=14926.00000&amp;hr=1" xr:uid="{93D13AF3-4114-42BF-B5C1-A863861C7CFC}"/>
    <hyperlink ref="B499" r:id="rId498" display="http://sistemagestioncalidad.ramajudicial.gov.co/ModeloCSJ/index.php?sesion=&amp;op=8&amp;sop=8.5.6&amp;id_estrutura=1&amp;id=14927.00000&amp;hr=1" xr:uid="{F1A5DE8D-E631-4381-9F58-0226AC38F20C}"/>
    <hyperlink ref="B500" r:id="rId499" display="http://sistemagestioncalidad.ramajudicial.gov.co/ModeloCSJ/index.php?sesion=&amp;op=8&amp;sop=8.5.6&amp;id_estrutura=2&amp;id=14928.00000&amp;hr=1" xr:uid="{40E0D76D-C4E2-4BA0-AAC4-9AB75DE30680}"/>
    <hyperlink ref="B501" r:id="rId500" display="http://sistemagestioncalidad.ramajudicial.gov.co/ModeloCSJ/index.php?sesion=&amp;op=8&amp;sop=8.5.6&amp;id_estrutura=2&amp;id=14929.00000&amp;hr=1" xr:uid="{359FE12F-2295-4017-8D33-AD1A475DF4DF}"/>
    <hyperlink ref="B502" r:id="rId501" display="http://sistemagestioncalidad.ramajudicial.gov.co/ModeloCSJ/index.php?sesion=&amp;op=8&amp;sop=8.5.6&amp;id_estrutura=2&amp;id=14930.00000&amp;hr=1" xr:uid="{EAF35FC9-449E-45A6-8C5B-ED10DB185FCF}"/>
    <hyperlink ref="B503" r:id="rId502" display="http://sistemagestioncalidad.ramajudicial.gov.co/ModeloCSJ/index.php?sesion=&amp;op=8&amp;sop=8.5.6&amp;id_estrutura=3&amp;id=14931.00000&amp;hr=1" xr:uid="{9743C091-31BB-4AAA-B6E7-40ADF0A49559}"/>
    <hyperlink ref="B504" r:id="rId503" display="http://sistemagestioncalidad.ramajudicial.gov.co/ModeloCSJ/index.php?sesion=&amp;op=8&amp;sop=8.5.6&amp;id_estrutura=3&amp;id=14932.00000&amp;hr=1" xr:uid="{3AA53DA6-89E9-4EFF-AB78-77E6113F87B0}"/>
    <hyperlink ref="B505" r:id="rId504" display="http://sistemagestioncalidad.ramajudicial.gov.co/ModeloCSJ/index.php?sesion=&amp;op=8&amp;sop=8.5.6&amp;id_estrutura=3&amp;id=14933.00000&amp;hr=1" xr:uid="{57301F35-A46B-4FC5-A3E6-46E7693A7E9A}"/>
    <hyperlink ref="B506" r:id="rId505" display="http://sistemagestioncalidad.ramajudicial.gov.co/ModeloCSJ/index.php?sesion=&amp;op=8&amp;sop=8.5.6&amp;id_estrutura=1&amp;id=14934.00000&amp;hr=1" xr:uid="{A8462FC2-7F83-49A5-8A31-381B2D1C0CA1}"/>
    <hyperlink ref="B507" r:id="rId506" display="http://sistemagestioncalidad.ramajudicial.gov.co/ModeloCSJ/index.php?sesion=&amp;op=8&amp;sop=8.5.6&amp;id_estrutura=2&amp;id=14935.00000&amp;hr=1" xr:uid="{6ED9DFAC-E2E4-46A8-92A0-FE9584B535E9}"/>
    <hyperlink ref="B508" r:id="rId507" display="http://sistemagestioncalidad.ramajudicial.gov.co/ModeloCSJ/index.php?sesion=&amp;op=8&amp;sop=8.5.6&amp;id_estrutura=1&amp;id=14936.00000&amp;hr=1" xr:uid="{5883CC34-2992-4F11-A0AF-08F683E3B2CE}"/>
    <hyperlink ref="B509" r:id="rId508" display="http://sistemagestioncalidad.ramajudicial.gov.co/ModeloCSJ/index.php?sesion=&amp;op=8&amp;sop=8.5.6&amp;id_estrutura=3&amp;id=14937.00000&amp;hr=1" xr:uid="{67D15C38-4F6B-43FB-B138-325CF3DA786C}"/>
    <hyperlink ref="B510" r:id="rId509" display="http://sistemagestioncalidad.ramajudicial.gov.co/ModeloCSJ/index.php?sesion=&amp;op=8&amp;sop=8.5.6&amp;id_estrutura=1&amp;id=14938.00000&amp;hr=1" xr:uid="{726EE82F-B5AC-4ACA-90CE-4DEF0B3AE625}"/>
    <hyperlink ref="B511" r:id="rId510" display="http://sistemagestioncalidad.ramajudicial.gov.co/ModeloCSJ/index.php?sesion=&amp;op=8&amp;sop=8.5.6&amp;id_estrutura=1&amp;id=14939.00000&amp;hr=1" xr:uid="{69BFBBD4-7D11-483C-801E-CDFB75124A8F}"/>
    <hyperlink ref="B512" r:id="rId511" display="http://sistemagestioncalidad.ramajudicial.gov.co/ModeloCSJ/index.php?sesion=&amp;op=8&amp;sop=8.5.6&amp;id_estrutura=1&amp;id=14940.00000&amp;hr=1" xr:uid="{68FA6F8E-12F2-4DBB-9895-DCDDC7CA8889}"/>
    <hyperlink ref="B513" r:id="rId512" display="http://sistemagestioncalidad.ramajudicial.gov.co/ModeloCSJ/index.php?sesion=&amp;op=8&amp;sop=8.5.6&amp;id_estrutura=3&amp;id=14941.00000&amp;hr=1" xr:uid="{F432CA9A-FDE3-4B39-96FA-7A4F3A3FA822}"/>
    <hyperlink ref="B514" r:id="rId513" display="http://sistemagestioncalidad.ramajudicial.gov.co/ModeloCSJ/index.php?sesion=&amp;op=8&amp;sop=8.5.6&amp;id_estrutura=3&amp;id=14942.00000&amp;hr=1" xr:uid="{25A58FCF-0B47-490E-BE1A-BC769E6323B4}"/>
    <hyperlink ref="B515" r:id="rId514" display="http://sistemagestioncalidad.ramajudicial.gov.co/ModeloCSJ/index.php?sesion=&amp;op=8&amp;sop=8.5.6&amp;id_estrutura=1&amp;id=14943.00000&amp;hr=1" xr:uid="{1749A93A-2B47-4D48-8B27-D5F6C64DA10E}"/>
    <hyperlink ref="B516" r:id="rId515" display="http://sistemagestioncalidad.ramajudicial.gov.co/ModeloCSJ/index.php?sesion=&amp;op=8&amp;sop=8.5.6&amp;id_estrutura=3&amp;id=14944.00000&amp;hr=1" xr:uid="{2B701C5D-B887-4152-B003-68E66CEE0F55}"/>
    <hyperlink ref="B517" r:id="rId516" display="http://sistemagestioncalidad.ramajudicial.gov.co/ModeloCSJ/index.php?sesion=&amp;op=8&amp;sop=8.5.6&amp;id_estrutura=1&amp;id=14945.00000&amp;hr=1" xr:uid="{67CD0615-E44C-4515-BF6E-F79C5D6B39DB}"/>
    <hyperlink ref="B518" r:id="rId517" display="http://sistemagestioncalidad.ramajudicial.gov.co/ModeloCSJ/index.php?sesion=&amp;op=8&amp;sop=8.5.6&amp;id_estrutura=1&amp;id=14946.00000&amp;hr=1" xr:uid="{3989490D-5CCA-4559-8EF2-F562331A018D}"/>
    <hyperlink ref="B519" r:id="rId518" display="http://sistemagestioncalidad.ramajudicial.gov.co/ModeloCSJ/index.php?sesion=&amp;op=8&amp;sop=8.5.6&amp;id_estrutura=2&amp;id=14947.00000&amp;hr=1" xr:uid="{5411BE89-52B5-41B9-A6D4-70D89A893895}"/>
    <hyperlink ref="B520" r:id="rId519" display="http://sistemagestioncalidad.ramajudicial.gov.co/ModeloCSJ/index.php?sesion=&amp;op=8&amp;sop=8.5.6&amp;id_estrutura=1&amp;id=14948.00000&amp;hr=1" xr:uid="{23008750-85AA-4BBB-9A56-C393A6CFB141}"/>
    <hyperlink ref="B521" r:id="rId520" display="http://sistemagestioncalidad.ramajudicial.gov.co/ModeloCSJ/index.php?sesion=&amp;op=8&amp;sop=8.5.6&amp;id_estrutura=1&amp;id=14949.00000&amp;hr=1" xr:uid="{657293EF-39CC-4659-BE89-BF7EE637B2A4}"/>
    <hyperlink ref="B522" r:id="rId521" display="http://sistemagestioncalidad.ramajudicial.gov.co/ModeloCSJ/index.php?sesion=&amp;op=8&amp;sop=8.5.6&amp;id_estrutura=1&amp;id=14950.00000&amp;hr=1" xr:uid="{2E086E68-91BA-4791-8693-7A774747B727}"/>
    <hyperlink ref="B523" r:id="rId522" display="http://sistemagestioncalidad.ramajudicial.gov.co/ModeloCSJ/index.php?sesion=&amp;op=8&amp;sop=8.5.6&amp;id_estrutura=1&amp;id=14951.00000&amp;hr=1" xr:uid="{59EE80F5-C67B-4A00-A349-02A43EF8E1C7}"/>
    <hyperlink ref="B524" r:id="rId523" display="http://sistemagestioncalidad.ramajudicial.gov.co/ModeloCSJ/index.php?sesion=&amp;op=8&amp;sop=8.5.6&amp;id_estrutura=2&amp;id=14952.00000&amp;hr=1" xr:uid="{F907FB51-F2EC-4D6C-9359-D3D426E020AF}"/>
    <hyperlink ref="B525" r:id="rId524" display="http://sistemagestioncalidad.ramajudicial.gov.co/ModeloCSJ/index.php?sesion=&amp;op=8&amp;sop=8.5.6&amp;id_estrutura=3&amp;id=14953.00000&amp;hr=1" xr:uid="{2643BC20-C3CC-4A74-8C3B-BA737044D388}"/>
    <hyperlink ref="B526" r:id="rId525" display="http://sistemagestioncalidad.ramajudicial.gov.co/ModeloCSJ/index.php?sesion=&amp;op=8&amp;sop=8.5.6&amp;id_estrutura=1&amp;id=14954.00000&amp;hr=1" xr:uid="{46FEF9C5-7D73-426E-B90A-F6FAD69F7C38}"/>
    <hyperlink ref="B527" r:id="rId526" display="http://sistemagestioncalidad.ramajudicial.gov.co/ModeloCSJ/index.php?sesion=&amp;op=8&amp;sop=8.5.6&amp;id_estrutura=2&amp;id=14955.00000&amp;hr=1" xr:uid="{A7459A55-6033-4F03-A742-13F6EDE86A4F}"/>
    <hyperlink ref="B528" r:id="rId527" display="http://sistemagestioncalidad.ramajudicial.gov.co/ModeloCSJ/index.php?sesion=&amp;op=8&amp;sop=8.5.6&amp;id_estrutura=3&amp;id=14956.00000&amp;hr=1" xr:uid="{E7B885B5-46BC-443F-A83C-2F7E673FF76E}"/>
    <hyperlink ref="B529" r:id="rId528" display="http://sistemagestioncalidad.ramajudicial.gov.co/ModeloCSJ/index.php?sesion=&amp;op=8&amp;sop=8.5.6&amp;id_estrutura=2&amp;id=14957.00000&amp;hr=1" xr:uid="{D080B580-806F-4848-9A8C-089C1929217A}"/>
    <hyperlink ref="B530" r:id="rId529" display="http://sistemagestioncalidad.ramajudicial.gov.co/ModeloCSJ/index.php?sesion=&amp;op=8&amp;sop=8.5.6&amp;id_estrutura=1&amp;id=14958.00000&amp;hr=1" xr:uid="{2573590B-FD08-41BF-A0DF-BBD262CA6EB0}"/>
    <hyperlink ref="B531" r:id="rId530" display="http://sistemagestioncalidad.ramajudicial.gov.co/ModeloCSJ/index.php?sesion=&amp;op=8&amp;sop=8.5.6&amp;id_estrutura=1&amp;id=14959.00000&amp;hr=1" xr:uid="{F83DFED0-A2EC-4951-B15D-F26B1F44C696}"/>
    <hyperlink ref="B532" r:id="rId531" display="http://sistemagestioncalidad.ramajudicial.gov.co/ModeloCSJ/index.php?sesion=&amp;op=8&amp;sop=8.5.6&amp;id_estrutura=2&amp;id=14960.00000&amp;hr=1" xr:uid="{B1148193-A0E5-4398-96AD-76BAAB889CA2}"/>
    <hyperlink ref="B533" r:id="rId532" display="http://sistemagestioncalidad.ramajudicial.gov.co/ModeloCSJ/index.php?sesion=&amp;op=8&amp;sop=8.5.6&amp;id_estrutura=1&amp;id=14961.00000&amp;hr=1" xr:uid="{1B65FC7E-F755-4579-B632-C4A80F507F89}"/>
    <hyperlink ref="B534" r:id="rId533" display="http://sistemagestioncalidad.ramajudicial.gov.co/ModeloCSJ/index.php?sesion=&amp;op=8&amp;sop=8.5.6&amp;id_estrutura=1&amp;id=14962.00000&amp;hr=1" xr:uid="{46620783-2C58-418C-870E-3B58F1BFAB13}"/>
    <hyperlink ref="B535" r:id="rId534" display="http://sistemagestioncalidad.ramajudicial.gov.co/ModeloCSJ/index.php?sesion=&amp;op=8&amp;sop=8.5.6&amp;id_estrutura=2&amp;id=14963.00000&amp;hr=1" xr:uid="{AB60DF82-CC5B-429A-9F18-EB8EC6494173}"/>
    <hyperlink ref="B536" r:id="rId535" display="http://sistemagestioncalidad.ramajudicial.gov.co/ModeloCSJ/index.php?sesion=&amp;op=8&amp;sop=8.5.6&amp;id_estrutura=1&amp;id=14964.00000&amp;hr=1" xr:uid="{139FACFD-7DCA-470B-8F42-39A2BE124AE1}"/>
    <hyperlink ref="B537" r:id="rId536" display="http://sistemagestioncalidad.ramajudicial.gov.co/ModeloCSJ/index.php?sesion=&amp;op=8&amp;sop=8.5.6&amp;id_estrutura=2&amp;id=14965.00000&amp;hr=1" xr:uid="{93E947E1-CECC-475C-B7F0-408B32A17694}"/>
    <hyperlink ref="B538" r:id="rId537" display="http://sistemagestioncalidad.ramajudicial.gov.co/ModeloCSJ/index.php?sesion=&amp;op=8&amp;sop=8.5.6&amp;id_estrutura=2&amp;id=14966.00000&amp;hr=1" xr:uid="{62F8F0B9-9F4D-4904-ADCF-47DE29C75E85}"/>
    <hyperlink ref="B539" r:id="rId538" display="http://sistemagestioncalidad.ramajudicial.gov.co/ModeloCSJ/index.php?sesion=&amp;op=8&amp;sop=8.5.6&amp;id_estrutura=1&amp;id=14967.00000&amp;hr=1" xr:uid="{AE167EAB-391C-49A1-9EC0-ED2855741214}"/>
    <hyperlink ref="B540" r:id="rId539" display="http://sistemagestioncalidad.ramajudicial.gov.co/ModeloCSJ/index.php?sesion=&amp;op=8&amp;sop=8.5.6&amp;id_estrutura=1&amp;id=14968.00000&amp;hr=1" xr:uid="{D700FAFA-6A30-4C98-BADA-AC790C1B7B44}"/>
    <hyperlink ref="B541" r:id="rId540" display="http://sistemagestioncalidad.ramajudicial.gov.co/ModeloCSJ/index.php?sesion=&amp;op=8&amp;sop=8.5.6&amp;id_estrutura=1&amp;id=14969.00000&amp;hr=1" xr:uid="{B6CB8D75-7849-4F2A-81B4-A9E945305876}"/>
    <hyperlink ref="B542" r:id="rId541" display="http://sistemagestioncalidad.ramajudicial.gov.co/ModeloCSJ/index.php?sesion=&amp;op=8&amp;sop=8.5.6&amp;id_estrutura=3&amp;id=14970.00000&amp;hr=1" xr:uid="{1B98C618-9EA0-4D29-AEB5-C9DE35C09AB0}"/>
    <hyperlink ref="B543" r:id="rId542" display="http://sistemagestioncalidad.ramajudicial.gov.co/ModeloCSJ/index.php?sesion=&amp;op=8&amp;sop=8.5.6&amp;id_estrutura=1&amp;id=14971.00000&amp;hr=1" xr:uid="{922F13C9-9769-443B-AF82-C4CA7EFDE1D1}"/>
    <hyperlink ref="B544" r:id="rId543" display="http://sistemagestioncalidad.ramajudicial.gov.co/ModeloCSJ/index.php?sesion=&amp;op=8&amp;sop=8.5.6&amp;id_estrutura=3&amp;id=14972.00000&amp;hr=1" xr:uid="{8A01EEED-2CEF-437D-840B-72D63340F74D}"/>
    <hyperlink ref="B545" r:id="rId544" display="http://sistemagestioncalidad.ramajudicial.gov.co/ModeloCSJ/index.php?sesion=&amp;op=8&amp;sop=8.5.6&amp;id_estrutura=2&amp;id=14973.00000&amp;hr=1" xr:uid="{98C1A60D-EF78-46AC-8D5F-6DE08BF6B686}"/>
    <hyperlink ref="B546" r:id="rId545" display="http://sistemagestioncalidad.ramajudicial.gov.co/ModeloCSJ/index.php?sesion=&amp;op=8&amp;sop=8.5.6&amp;id_estrutura=1&amp;id=14974.00000&amp;hr=1" xr:uid="{F3936041-F494-46D2-9676-09D7802AC956}"/>
    <hyperlink ref="B547" r:id="rId546" display="http://sistemagestioncalidad.ramajudicial.gov.co/ModeloCSJ/index.php?sesion=&amp;op=8&amp;sop=8.5.6&amp;id_estrutura=1&amp;id=14975.00000&amp;hr=1" xr:uid="{0B8C734B-EA6A-4836-B66F-3F8BB3E83D13}"/>
    <hyperlink ref="B548" r:id="rId547" display="http://sistemagestioncalidad.ramajudicial.gov.co/ModeloCSJ/index.php?sesion=&amp;op=8&amp;sop=8.5.6&amp;id_estrutura=1&amp;id=14976.00000&amp;hr=1" xr:uid="{ADCF192B-1A1D-41FC-849A-FA3C88BDBCE5}"/>
    <hyperlink ref="B549" r:id="rId548" display="http://sistemagestioncalidad.ramajudicial.gov.co/ModeloCSJ/index.php?sesion=&amp;op=8&amp;sop=8.5.6&amp;id_estrutura=2&amp;id=14977.00000&amp;hr=1" xr:uid="{EF2C4445-5E0E-45CB-BE5F-D05938798CEE}"/>
    <hyperlink ref="B550" r:id="rId549" display="http://sistemagestioncalidad.ramajudicial.gov.co/ModeloCSJ/index.php?sesion=&amp;op=8&amp;sop=8.5.6&amp;id_estrutura=2&amp;id=14978.00000&amp;hr=1" xr:uid="{65BDAD0A-1CD6-4DAA-978C-162B719E2A01}"/>
    <hyperlink ref="B551" r:id="rId550" display="http://sistemagestioncalidad.ramajudicial.gov.co/ModeloCSJ/index.php?sesion=&amp;op=8&amp;sop=8.5.6&amp;id_estrutura=1&amp;id=14979.00000&amp;hr=1" xr:uid="{A83995AB-D0CE-4C59-AB36-4154A6D2351C}"/>
    <hyperlink ref="B552" r:id="rId551" display="http://sistemagestioncalidad.ramajudicial.gov.co/ModeloCSJ/index.php?sesion=&amp;op=8&amp;sop=8.5.6&amp;id_estrutura=2&amp;id=14980.00000&amp;hr=1" xr:uid="{1BDE8D9B-6D83-4769-BD12-3201885B66E2}"/>
    <hyperlink ref="B553" r:id="rId552" display="http://sistemagestioncalidad.ramajudicial.gov.co/ModeloCSJ/index.php?sesion=&amp;op=8&amp;sop=8.5.6&amp;id_estrutura=2&amp;id=14981.00000&amp;hr=1" xr:uid="{390F9CDF-297C-4DF9-A2F2-2B8867798593}"/>
    <hyperlink ref="B554" r:id="rId553" display="http://sistemagestioncalidad.ramajudicial.gov.co/ModeloCSJ/index.php?sesion=&amp;op=8&amp;sop=8.5.6&amp;id_estrutura=3&amp;id=14982.00000&amp;hr=1" xr:uid="{DF190D35-F2D1-47B7-B51C-16E8E55F241B}"/>
    <hyperlink ref="B555" r:id="rId554" display="http://sistemagestioncalidad.ramajudicial.gov.co/ModeloCSJ/index.php?sesion=&amp;op=8&amp;sop=8.5.6&amp;id_estrutura=1&amp;id=14983.00000&amp;hr=1" xr:uid="{7B350DB0-4A26-4487-9433-0F9EE2A92370}"/>
    <hyperlink ref="B556" r:id="rId555" display="http://sistemagestioncalidad.ramajudicial.gov.co/ModeloCSJ/index.php?sesion=&amp;op=8&amp;sop=8.5.6&amp;id_estrutura=1&amp;id=14984.00000&amp;hr=1" xr:uid="{D3C34C3A-C08F-4F07-BC8B-D78C3A598CE1}"/>
    <hyperlink ref="B557" r:id="rId556" display="http://sistemagestioncalidad.ramajudicial.gov.co/ModeloCSJ/index.php?sesion=&amp;op=8&amp;sop=8.5.6&amp;id_estrutura=1&amp;id=14985.00000&amp;hr=1" xr:uid="{17135E3B-C4F3-4B6B-BDAF-73B659A9C6E1}"/>
    <hyperlink ref="B558" r:id="rId557" display="http://sistemagestioncalidad.ramajudicial.gov.co/ModeloCSJ/index.php?sesion=&amp;op=8&amp;sop=8.5.6&amp;id_estrutura=1&amp;id=14986.00000&amp;hr=1" xr:uid="{EE464D57-911F-4B2A-9DAE-A811BB25270D}"/>
    <hyperlink ref="B559" r:id="rId558" display="http://sistemagestioncalidad.ramajudicial.gov.co/ModeloCSJ/index.php?sesion=&amp;op=8&amp;sop=8.5.6&amp;id_estrutura=2&amp;id=14987.00000&amp;hr=1" xr:uid="{E699DFC4-F29A-43D6-A7D1-69381B88B492}"/>
    <hyperlink ref="B560" r:id="rId559" display="http://sistemagestioncalidad.ramajudicial.gov.co/ModeloCSJ/index.php?sesion=&amp;op=8&amp;sop=8.5.6&amp;id_estrutura=1&amp;id=14988.00000&amp;hr=1" xr:uid="{A43E8EF5-70C3-4B40-AE74-1AA646302E8D}"/>
    <hyperlink ref="B561" r:id="rId560" display="http://sistemagestioncalidad.ramajudicial.gov.co/ModeloCSJ/index.php?sesion=&amp;op=8&amp;sop=8.5.6&amp;id_estrutura=3&amp;id=14989.00000&amp;hr=1" xr:uid="{38DCEE34-B522-40AF-8AF9-F6878D1E7E6A}"/>
    <hyperlink ref="B562" r:id="rId561" display="http://sistemagestioncalidad.ramajudicial.gov.co/ModeloCSJ/index.php?sesion=&amp;op=8&amp;sop=8.5.6&amp;id_estrutura=1&amp;id=14990.00000&amp;hr=1" xr:uid="{323A7295-76DE-48AF-B8FD-A5FEEAB0680F}"/>
    <hyperlink ref="B563" r:id="rId562" display="http://sistemagestioncalidad.ramajudicial.gov.co/ModeloCSJ/index.php?sesion=&amp;op=8&amp;sop=8.5.6&amp;id_estrutura=2&amp;id=14991.00000&amp;hr=1" xr:uid="{CD526AB9-0B54-4760-B106-C6901893993F}"/>
    <hyperlink ref="B564" r:id="rId563" display="http://sistemagestioncalidad.ramajudicial.gov.co/ModeloCSJ/index.php?sesion=&amp;op=8&amp;sop=8.5.6&amp;id_estrutura=2&amp;id=14992.00000&amp;hr=1" xr:uid="{16C1B2A3-51D0-4D23-A9A4-6986F3F413DD}"/>
    <hyperlink ref="B565" r:id="rId564" display="http://sistemagestioncalidad.ramajudicial.gov.co/ModeloCSJ/index.php?sesion=&amp;op=8&amp;sop=8.5.6&amp;id_estrutura=1&amp;id=14993.00000&amp;hr=1" xr:uid="{681BFE3E-6C86-4898-B27B-1528869F378E}"/>
    <hyperlink ref="B566" r:id="rId565" display="http://sistemagestioncalidad.ramajudicial.gov.co/ModeloCSJ/index.php?sesion=&amp;op=8&amp;sop=8.5.6&amp;id_estrutura=1&amp;id=14994.00000&amp;hr=1" xr:uid="{857A6A42-D3AC-4B33-B7E6-39D3F18061BD}"/>
    <hyperlink ref="B567" r:id="rId566" display="http://sistemagestioncalidad.ramajudicial.gov.co/ModeloCSJ/index.php?sesion=&amp;op=8&amp;sop=8.5.6&amp;id_estrutura=1&amp;id=14995.00000&amp;hr=1" xr:uid="{BA719EFC-6328-484A-BD57-08FE11360905}"/>
    <hyperlink ref="B568" r:id="rId567" display="http://sistemagestioncalidad.ramajudicial.gov.co/ModeloCSJ/index.php?sesion=&amp;op=8&amp;sop=8.5.6&amp;id_estrutura=3&amp;id=14996.00000&amp;hr=1" xr:uid="{ED8C9F5A-CB5C-4384-9DC5-ACA0700035A1}"/>
    <hyperlink ref="B569" r:id="rId568" display="http://sistemagestioncalidad.ramajudicial.gov.co/ModeloCSJ/index.php?sesion=&amp;op=8&amp;sop=8.5.6&amp;id_estrutura=1&amp;id=14997.00000&amp;hr=1" xr:uid="{5F5946BD-E975-4ADA-8A08-7655BE799C70}"/>
    <hyperlink ref="B570" r:id="rId569" display="http://sistemagestioncalidad.ramajudicial.gov.co/ModeloCSJ/index.php?sesion=&amp;op=8&amp;sop=8.5.6&amp;id_estrutura=3&amp;id=14998.00000&amp;hr=1" xr:uid="{C9901152-52E4-4C38-B844-A59F03D2CF23}"/>
    <hyperlink ref="B571" r:id="rId570" display="http://sistemagestioncalidad.ramajudicial.gov.co/ModeloCSJ/index.php?sesion=&amp;op=8&amp;sop=8.5.6&amp;id_estrutura=3&amp;id=14999.00000&amp;hr=1" xr:uid="{DA12B474-517C-4C21-9F25-76BDFF5E5633}"/>
    <hyperlink ref="B572" r:id="rId571" display="http://sistemagestioncalidad.ramajudicial.gov.co/ModeloCSJ/index.php?sesion=&amp;op=8&amp;sop=8.5.6&amp;id_estrutura=1&amp;id=15000.00000&amp;hr=1" xr:uid="{71465C94-93F0-4DCB-A0E1-A85BA9405B66}"/>
    <hyperlink ref="B573" r:id="rId572" display="http://sistemagestioncalidad.ramajudicial.gov.co/ModeloCSJ/index.php?sesion=&amp;op=8&amp;sop=8.5.6&amp;id_estrutura=1&amp;id=15001.00000&amp;hr=1" xr:uid="{6AA36CE9-CE6B-466B-8D59-DF34653DE492}"/>
    <hyperlink ref="B574" r:id="rId573" display="http://sistemagestioncalidad.ramajudicial.gov.co/ModeloCSJ/index.php?sesion=&amp;op=8&amp;sop=8.5.6&amp;id_estrutura=3&amp;id=15002.00000&amp;hr=1" xr:uid="{16EA7095-2DB3-44C0-BDEB-328B4372F179}"/>
    <hyperlink ref="B575" r:id="rId574" display="http://sistemagestioncalidad.ramajudicial.gov.co/ModeloCSJ/index.php?sesion=&amp;op=8&amp;sop=8.5.6&amp;id_estrutura=1&amp;id=15003.00000&amp;hr=1" xr:uid="{049F1567-9057-46CF-87C9-CF187A052B07}"/>
    <hyperlink ref="B576" r:id="rId575" display="http://sistemagestioncalidad.ramajudicial.gov.co/ModeloCSJ/index.php?sesion=&amp;op=8&amp;sop=8.5.6&amp;id_estrutura=1&amp;id=15004.00000&amp;hr=1" xr:uid="{ACADFDD4-1798-4D84-B737-CCFAC3C439BF}"/>
    <hyperlink ref="B577" r:id="rId576" display="http://sistemagestioncalidad.ramajudicial.gov.co/ModeloCSJ/index.php?sesion=&amp;op=8&amp;sop=8.5.6&amp;id_estrutura=3&amp;id=15005.00000&amp;hr=1" xr:uid="{BA6BD427-B136-44F9-ABEC-C8EA02F13F46}"/>
    <hyperlink ref="B578" r:id="rId577" display="http://sistemagestioncalidad.ramajudicial.gov.co/ModeloCSJ/index.php?sesion=&amp;op=8&amp;sop=8.5.6&amp;id_estrutura=1&amp;id=15006.00000&amp;hr=1" xr:uid="{25F745D2-85E3-480C-8775-9786EE716A4D}"/>
    <hyperlink ref="B579" r:id="rId578" display="http://sistemagestioncalidad.ramajudicial.gov.co/ModeloCSJ/index.php?sesion=&amp;op=8&amp;sop=8.5.6&amp;id_estrutura=1&amp;id=15007.00000&amp;hr=1" xr:uid="{2FFFF489-328E-4A67-A307-52152B87A3CA}"/>
    <hyperlink ref="B580" r:id="rId579" display="http://sistemagestioncalidad.ramajudicial.gov.co/ModeloCSJ/index.php?sesion=&amp;op=8&amp;sop=8.5.6&amp;id_estrutura=1&amp;id=15008.00000&amp;hr=1" xr:uid="{C0082006-7117-40B4-838B-86B81C6E8B90}"/>
    <hyperlink ref="B581" r:id="rId580" display="http://sistemagestioncalidad.ramajudicial.gov.co/ModeloCSJ/index.php?sesion=&amp;op=8&amp;sop=8.5.6&amp;id_estrutura=2&amp;id=15009.00000&amp;hr=1" xr:uid="{6E3F8B47-2949-46E0-B078-C1B89A8F26A2}"/>
    <hyperlink ref="B582" r:id="rId581" display="http://sistemagestioncalidad.ramajudicial.gov.co/ModeloCSJ/index.php?sesion=&amp;op=8&amp;sop=8.5.6&amp;id_estrutura=1&amp;id=15010.00000&amp;hr=1" xr:uid="{45C15594-BD10-4499-8410-55C98803E62B}"/>
    <hyperlink ref="B583" r:id="rId582" display="http://sistemagestioncalidad.ramajudicial.gov.co/ModeloCSJ/index.php?sesion=&amp;op=8&amp;sop=8.5.6&amp;id_estrutura=3&amp;id=15011.00000&amp;hr=1" xr:uid="{616B17D2-9EFE-48CA-BB93-7915F4DBFEF4}"/>
    <hyperlink ref="B584" r:id="rId583" display="http://sistemagestioncalidad.ramajudicial.gov.co/ModeloCSJ/index.php?sesion=&amp;op=8&amp;sop=8.5.6&amp;id_estrutura=3&amp;id=15012.00000&amp;hr=1" xr:uid="{EAC7F99A-94FF-4B6E-93E7-17947F012A2F}"/>
    <hyperlink ref="B585" r:id="rId584" display="http://sistemagestioncalidad.ramajudicial.gov.co/ModeloCSJ/index.php?sesion=&amp;op=8&amp;sop=8.5.6&amp;id_estrutura=2&amp;id=15013.00000&amp;hr=1" xr:uid="{A1D16078-6AD6-4697-8E2E-04D2C74C6E6D}"/>
    <hyperlink ref="B586" r:id="rId585" display="http://sistemagestioncalidad.ramajudicial.gov.co/ModeloCSJ/index.php?sesion=&amp;op=8&amp;sop=8.5.6&amp;id_estrutura=3&amp;id=15014.00000&amp;hr=1" xr:uid="{5C2F6521-0034-4616-9C6E-AFD3E660CD31}"/>
    <hyperlink ref="B587" r:id="rId586" display="http://sistemagestioncalidad.ramajudicial.gov.co/ModeloCSJ/index.php?sesion=&amp;op=8&amp;sop=8.5.6&amp;id_estrutura=1&amp;id=15015.00000&amp;hr=1" xr:uid="{9B961FD4-D066-4E5B-8461-C1D00D596271}"/>
    <hyperlink ref="B588" r:id="rId587" display="http://sistemagestioncalidad.ramajudicial.gov.co/ModeloCSJ/index.php?sesion=&amp;op=8&amp;sop=8.5.6&amp;id_estrutura=1&amp;id=15016.00000&amp;hr=1" xr:uid="{B58E36E4-64CB-4401-8D5D-7EE0DFE9D46F}"/>
    <hyperlink ref="B589" r:id="rId588" display="http://sistemagestioncalidad.ramajudicial.gov.co/ModeloCSJ/index.php?sesion=&amp;op=8&amp;sop=8.5.6&amp;id_estrutura=2&amp;id=15017.00000&amp;hr=1" xr:uid="{DF05044E-4285-4BE8-A7CA-D6BAF9B63800}"/>
    <hyperlink ref="B590" r:id="rId589" display="http://sistemagestioncalidad.ramajudicial.gov.co/ModeloCSJ/index.php?sesion=&amp;op=8&amp;sop=8.5.6&amp;id_estrutura=1&amp;id=15018.00000&amp;hr=1" xr:uid="{0D935778-2000-456C-8B43-6B486BE9D5C8}"/>
    <hyperlink ref="B591" r:id="rId590" display="http://sistemagestioncalidad.ramajudicial.gov.co/ModeloCSJ/index.php?sesion=&amp;op=8&amp;sop=8.5.6&amp;id_estrutura=1&amp;id=15019.00000&amp;hr=1" xr:uid="{BCD79C6F-C185-4299-BD87-A439F92D333B}"/>
    <hyperlink ref="B592" r:id="rId591" display="http://sistemagestioncalidad.ramajudicial.gov.co/ModeloCSJ/index.php?sesion=&amp;op=8&amp;sop=8.5.6&amp;id_estrutura=1&amp;id=15020.00000&amp;hr=1" xr:uid="{A28FDB6B-C0D7-403B-BF6A-4AD600D0A590}"/>
    <hyperlink ref="B593" r:id="rId592" display="http://sistemagestioncalidad.ramajudicial.gov.co/ModeloCSJ/index.php?sesion=&amp;op=8&amp;sop=8.5.6&amp;id_estrutura=2&amp;id=15021.00000&amp;hr=1" xr:uid="{9636743E-D542-47BD-B0AD-01161814A7B1}"/>
    <hyperlink ref="B594" r:id="rId593" display="http://sistemagestioncalidad.ramajudicial.gov.co/ModeloCSJ/index.php?sesion=&amp;op=8&amp;sop=8.5.6&amp;id_estrutura=1&amp;id=15022.00000&amp;hr=1" xr:uid="{6BF30B65-E4DF-4874-829E-0A773863CB22}"/>
    <hyperlink ref="B595" r:id="rId594" display="http://sistemagestioncalidad.ramajudicial.gov.co/ModeloCSJ/index.php?sesion=&amp;op=8&amp;sop=8.5.6&amp;id_estrutura=2&amp;id=15023.00000&amp;hr=1" xr:uid="{F41E3EA8-3897-4374-AAB3-088EAA20FA8F}"/>
    <hyperlink ref="B596" r:id="rId595" display="http://sistemagestioncalidad.ramajudicial.gov.co/ModeloCSJ/index.php?sesion=&amp;op=8&amp;sop=8.5.6&amp;id_estrutura=1&amp;id=15024.00000&amp;hr=1" xr:uid="{C20E778A-E003-47A0-A145-152CFC80FC5A}"/>
    <hyperlink ref="B597" r:id="rId596" display="http://sistemagestioncalidad.ramajudicial.gov.co/ModeloCSJ/index.php?sesion=&amp;op=8&amp;sop=8.5.6&amp;id_estrutura=3&amp;id=15025.00000&amp;hr=1" xr:uid="{DFC8623E-3FBA-4A6E-8C29-7ECDC99C5700}"/>
    <hyperlink ref="B598" r:id="rId597" display="http://sistemagestioncalidad.ramajudicial.gov.co/ModeloCSJ/index.php?sesion=&amp;op=8&amp;sop=8.5.6&amp;id_estrutura=1&amp;id=15026.00000&amp;hr=1" xr:uid="{F0810130-7964-4F00-9E20-40F4F90FE822}"/>
    <hyperlink ref="B599" r:id="rId598" display="http://sistemagestioncalidad.ramajudicial.gov.co/ModeloCSJ/index.php?sesion=&amp;op=8&amp;sop=8.5.6&amp;id_estrutura=2&amp;id=15027.00000&amp;hr=1" xr:uid="{00C43020-D884-492F-86D1-3B20C5A3DF5B}"/>
    <hyperlink ref="B600" r:id="rId599" display="http://sistemagestioncalidad.ramajudicial.gov.co/ModeloCSJ/index.php?sesion=&amp;op=8&amp;sop=8.5.6&amp;id_estrutura=2&amp;id=15028.00000&amp;hr=1" xr:uid="{A8BB0747-DE97-46B0-973D-2CD0F325137B}"/>
    <hyperlink ref="B601" r:id="rId600" display="http://sistemagestioncalidad.ramajudicial.gov.co/ModeloCSJ/index.php?sesion=&amp;op=8&amp;sop=8.5.6&amp;id_estrutura=1&amp;id=15029.00000&amp;hr=1" xr:uid="{73C12F52-97C4-440B-A8D4-6F2F47F2E3E3}"/>
    <hyperlink ref="B602" r:id="rId601" display="http://sistemagestioncalidad.ramajudicial.gov.co/ModeloCSJ/index.php?sesion=&amp;op=8&amp;sop=8.5.6&amp;id_estrutura=2&amp;id=15030.00000&amp;hr=1" xr:uid="{FC135304-1604-4C9A-A6C4-682B077C6FE3}"/>
    <hyperlink ref="B603" r:id="rId602" display="http://sistemagestioncalidad.ramajudicial.gov.co/ModeloCSJ/index.php?sesion=&amp;op=8&amp;sop=8.5.6&amp;id_estrutura=2&amp;id=15031.00000&amp;hr=1" xr:uid="{6BD9C563-19BE-491A-91BB-8C6C51AC9FFD}"/>
    <hyperlink ref="B604" r:id="rId603" display="http://sistemagestioncalidad.ramajudicial.gov.co/ModeloCSJ/index.php?sesion=&amp;op=8&amp;sop=8.5.6&amp;id_estrutura=2&amp;id=15032.00000&amp;hr=1" xr:uid="{3890CE6D-E070-4C5A-B15B-1A0EF0A47D10}"/>
    <hyperlink ref="B605" r:id="rId604" display="http://sistemagestioncalidad.ramajudicial.gov.co/ModeloCSJ/index.php?sesion=&amp;op=8&amp;sop=8.5.6&amp;id_estrutura=1&amp;id=15033.00000&amp;hr=1" xr:uid="{D0F61A6A-5290-49BF-8225-29F7CAED3FE0}"/>
    <hyperlink ref="B606" r:id="rId605" display="http://sistemagestioncalidad.ramajudicial.gov.co/ModeloCSJ/index.php?sesion=&amp;op=8&amp;sop=8.5.6&amp;id_estrutura=1&amp;id=15034.00000&amp;hr=1" xr:uid="{94EDE2AA-AB5F-4ABD-B770-81FBC89B34C0}"/>
    <hyperlink ref="B607" r:id="rId606" display="http://sistemagestioncalidad.ramajudicial.gov.co/ModeloCSJ/index.php?sesion=&amp;op=8&amp;sop=8.5.6&amp;id_estrutura=1&amp;id=15035.00000&amp;hr=1" xr:uid="{A3619307-7CE6-441A-A5C4-080519448E7A}"/>
    <hyperlink ref="B608" r:id="rId607" display="http://sistemagestioncalidad.ramajudicial.gov.co/ModeloCSJ/index.php?sesion=&amp;op=8&amp;sop=8.5.6&amp;id_estrutura=1&amp;id=15036.00000&amp;hr=1" xr:uid="{F0D9106C-0028-46B8-B002-9F6F4215B4C1}"/>
    <hyperlink ref="B609" r:id="rId608" display="http://sistemagestioncalidad.ramajudicial.gov.co/ModeloCSJ/index.php?sesion=&amp;op=8&amp;sop=8.5.6&amp;id_estrutura=1&amp;id=15037.00000&amp;hr=1" xr:uid="{6DF67531-7130-4114-A6A0-DD44899FC4DE}"/>
    <hyperlink ref="B610" r:id="rId609" display="http://sistemagestioncalidad.ramajudicial.gov.co/ModeloCSJ/index.php?sesion=&amp;op=8&amp;sop=8.5.6&amp;id_estrutura=1&amp;id=15038.00000&amp;hr=1" xr:uid="{D3795162-E124-44A4-98E3-EF0E1559089F}"/>
    <hyperlink ref="B611" r:id="rId610" display="http://sistemagestioncalidad.ramajudicial.gov.co/ModeloCSJ/index.php?sesion=&amp;op=8&amp;sop=8.5.6&amp;id_estrutura=1&amp;id=15039.00000&amp;hr=1" xr:uid="{B98CA929-7B68-4B53-B750-41807EC46E18}"/>
    <hyperlink ref="B612" r:id="rId611" display="http://sistemagestioncalidad.ramajudicial.gov.co/ModeloCSJ/index.php?sesion=&amp;op=8&amp;sop=8.5.6&amp;id_estrutura=1&amp;id=15040.00000&amp;hr=1" xr:uid="{7B72F2C0-FFE7-4C42-866F-089B3856D1DE}"/>
    <hyperlink ref="B613" r:id="rId612" display="http://sistemagestioncalidad.ramajudicial.gov.co/ModeloCSJ/index.php?sesion=&amp;op=8&amp;sop=8.5.6&amp;id_estrutura=1&amp;id=15041.00000&amp;hr=1" xr:uid="{F0E5701B-1034-4E84-8162-4608A0F90DEC}"/>
    <hyperlink ref="B614" r:id="rId613" display="http://sistemagestioncalidad.ramajudicial.gov.co/ModeloCSJ/index.php?sesion=&amp;op=8&amp;sop=8.5.6&amp;id_estrutura=2&amp;id=15042.00000&amp;hr=1" xr:uid="{9F958C0E-60D8-4940-BC7C-F52049F6052A}"/>
    <hyperlink ref="B615" r:id="rId614" display="http://sistemagestioncalidad.ramajudicial.gov.co/ModeloCSJ/index.php?sesion=&amp;op=8&amp;sop=8.5.6&amp;id_estrutura=1&amp;id=15043.00000&amp;hr=1" xr:uid="{C7BC1852-9011-4D4D-B9E4-CA1D2A0EA9C5}"/>
    <hyperlink ref="B616" r:id="rId615" display="http://sistemagestioncalidad.ramajudicial.gov.co/ModeloCSJ/index.php?sesion=&amp;op=8&amp;sop=8.5.6&amp;id_estrutura=3&amp;id=15044.00000&amp;hr=1" xr:uid="{C8BBEF15-9035-4490-8FDA-0CB12DCC5C25}"/>
    <hyperlink ref="B617" r:id="rId616" display="http://sistemagestioncalidad.ramajudicial.gov.co/ModeloCSJ/index.php?sesion=&amp;op=8&amp;sop=8.5.6&amp;id_estrutura=2&amp;id=15045.00000&amp;hr=1" xr:uid="{3AAA523F-B0D1-4E5D-BC17-47F543144DF1}"/>
    <hyperlink ref="B618" r:id="rId617" display="http://sistemagestioncalidad.ramajudicial.gov.co/ModeloCSJ/index.php?sesion=&amp;op=8&amp;sop=8.5.6&amp;id_estrutura=1&amp;id=15046.00000&amp;hr=1" xr:uid="{514CDE09-D7ED-4248-AD4D-D0C913008093}"/>
    <hyperlink ref="B619" r:id="rId618" display="http://sistemagestioncalidad.ramajudicial.gov.co/ModeloCSJ/index.php?sesion=&amp;op=8&amp;sop=8.5.6&amp;id_estrutura=1&amp;id=15047.00000&amp;hr=1" xr:uid="{60E081F1-B381-4D42-BCE7-BADE13868CA2}"/>
    <hyperlink ref="B620" r:id="rId619" display="http://sistemagestioncalidad.ramajudicial.gov.co/ModeloCSJ/index.php?sesion=&amp;op=8&amp;sop=8.5.6&amp;id_estrutura=3&amp;id=15048.00000&amp;hr=1" xr:uid="{3381ADA8-923C-4F95-ADD1-72250F141FD9}"/>
    <hyperlink ref="B621" r:id="rId620" display="http://sistemagestioncalidad.ramajudicial.gov.co/ModeloCSJ/index.php?sesion=&amp;op=8&amp;sop=8.5.6&amp;id_estrutura=1&amp;id=15049.00000&amp;hr=1" xr:uid="{B6D64EDC-D3DE-422A-83C8-3A6B18C4681B}"/>
    <hyperlink ref="B622" r:id="rId621" display="http://sistemagestioncalidad.ramajudicial.gov.co/ModeloCSJ/index.php?sesion=&amp;op=8&amp;sop=8.5.6&amp;id_estrutura=1&amp;id=15050.00000&amp;hr=1" xr:uid="{BF06760E-BBC7-4748-A66D-5695A1D412FC}"/>
    <hyperlink ref="B623" r:id="rId622" display="http://sistemagestioncalidad.ramajudicial.gov.co/ModeloCSJ/index.php?sesion=&amp;op=8&amp;sop=8.5.6&amp;id_estrutura=1&amp;id=15051.00000&amp;hr=1" xr:uid="{F9B25155-4AFA-43FB-B7A3-D5FA5F8F7CC3}"/>
    <hyperlink ref="B624" r:id="rId623" display="http://sistemagestioncalidad.ramajudicial.gov.co/ModeloCSJ/index.php?sesion=&amp;op=8&amp;sop=8.5.6&amp;id_estrutura=1&amp;id=15052.00000&amp;hr=1" xr:uid="{3CCB0930-954E-4380-8800-856642A5A157}"/>
    <hyperlink ref="B625" r:id="rId624" display="http://sistemagestioncalidad.ramajudicial.gov.co/ModeloCSJ/index.php?sesion=&amp;op=8&amp;sop=8.5.6&amp;id_estrutura=2&amp;id=15053.00000&amp;hr=1" xr:uid="{CABBD55C-0BC5-4384-BC5C-E1360301D951}"/>
    <hyperlink ref="B626" r:id="rId625" display="http://sistemagestioncalidad.ramajudicial.gov.co/ModeloCSJ/index.php?sesion=&amp;op=8&amp;sop=8.5.6&amp;id_estrutura=1&amp;id=15054.00000&amp;hr=1" xr:uid="{590E41A0-AA79-4D12-A43F-0905E62DAF28}"/>
    <hyperlink ref="B627" r:id="rId626" display="http://sistemagestioncalidad.ramajudicial.gov.co/ModeloCSJ/index.php?sesion=&amp;op=8&amp;sop=8.5.6&amp;id_estrutura=2&amp;id=15055.00000&amp;hr=1" xr:uid="{E966E273-C7A4-4370-AA4C-0D196B938DE1}"/>
    <hyperlink ref="B628" r:id="rId627" display="http://sistemagestioncalidad.ramajudicial.gov.co/ModeloCSJ/index.php?sesion=&amp;op=8&amp;sop=8.5.6&amp;id_estrutura=2&amp;id=15056.00000&amp;hr=1" xr:uid="{380BA3B8-9D19-4BF7-B70A-16BDCE8F8E12}"/>
    <hyperlink ref="B629" r:id="rId628" display="http://sistemagestioncalidad.ramajudicial.gov.co/ModeloCSJ/index.php?sesion=&amp;op=8&amp;sop=8.5.6&amp;id_estrutura=1&amp;id=15057.00000&amp;hr=1" xr:uid="{F2F6336A-968C-40FE-8E1E-18556E619E7B}"/>
    <hyperlink ref="B630" r:id="rId629" display="http://sistemagestioncalidad.ramajudicial.gov.co/ModeloCSJ/index.php?sesion=&amp;op=8&amp;sop=8.5.6&amp;id_estrutura=1&amp;id=15058.00000&amp;hr=1" xr:uid="{24A3B282-1579-4920-A213-4E3C660A4F5E}"/>
    <hyperlink ref="B631" r:id="rId630" display="http://sistemagestioncalidad.ramajudicial.gov.co/ModeloCSJ/index.php?sesion=&amp;op=8&amp;sop=8.5.6&amp;id_estrutura=2&amp;id=15059.00000&amp;hr=1" xr:uid="{520D1395-FDD4-48F9-AFD1-C9BAC7FB4BCE}"/>
    <hyperlink ref="B632" r:id="rId631" display="http://sistemagestioncalidad.ramajudicial.gov.co/ModeloCSJ/index.php?sesion=&amp;op=8&amp;sop=8.5.6&amp;id_estrutura=1&amp;id=15060.00000&amp;hr=1" xr:uid="{058ACF3D-09C1-497B-952B-8EE3B77BA420}"/>
    <hyperlink ref="B633" r:id="rId632" display="http://sistemagestioncalidad.ramajudicial.gov.co/ModeloCSJ/index.php?sesion=&amp;op=8&amp;sop=8.5.6&amp;id_estrutura=2&amp;id=15061.00000&amp;hr=1" xr:uid="{B887FBF0-6ED7-4921-B76F-318EA001A8E2}"/>
    <hyperlink ref="B634" r:id="rId633" display="http://sistemagestioncalidad.ramajudicial.gov.co/ModeloCSJ/index.php?sesion=&amp;op=8&amp;sop=8.5.6&amp;id_estrutura=1&amp;id=15062.00000&amp;hr=1" xr:uid="{D6CD5B56-ABB1-424A-AECE-EE875F24C05D}"/>
    <hyperlink ref="B635" r:id="rId634" display="http://sistemagestioncalidad.ramajudicial.gov.co/ModeloCSJ/index.php?sesion=&amp;op=8&amp;sop=8.5.6&amp;id_estrutura=3&amp;id=15063.00000&amp;hr=1" xr:uid="{43EEBB3F-6E9F-41BB-93E3-3BF4079C0DA7}"/>
    <hyperlink ref="B636" r:id="rId635" display="http://sistemagestioncalidad.ramajudicial.gov.co/ModeloCSJ/index.php?sesion=&amp;op=8&amp;sop=8.5.6&amp;id_estrutura=1&amp;id=15064.00000&amp;hr=1" xr:uid="{803E931E-B503-4847-A8F7-3C465D0833B3}"/>
    <hyperlink ref="B637" r:id="rId636" display="http://sistemagestioncalidad.ramajudicial.gov.co/ModeloCSJ/index.php?sesion=&amp;op=8&amp;sop=8.5.6&amp;id_estrutura=1&amp;id=15065.00000&amp;hr=1" xr:uid="{7D5F6364-446E-4F03-96B8-97F71BD017ED}"/>
    <hyperlink ref="B638" r:id="rId637" display="http://sistemagestioncalidad.ramajudicial.gov.co/ModeloCSJ/index.php?sesion=&amp;op=8&amp;sop=8.5.6&amp;id_estrutura=2&amp;id=15066.00000&amp;hr=1" xr:uid="{DEE23FA9-8AEE-4735-B61C-56E34D0231FC}"/>
    <hyperlink ref="B639" r:id="rId638" display="http://sistemagestioncalidad.ramajudicial.gov.co/ModeloCSJ/index.php?sesion=&amp;op=8&amp;sop=8.5.6&amp;id_estrutura=2&amp;id=15067.00000&amp;hr=1" xr:uid="{A42DF7C1-E8FA-472C-BF4B-5AD6214651F3}"/>
    <hyperlink ref="B640" r:id="rId639" display="http://sistemagestioncalidad.ramajudicial.gov.co/ModeloCSJ/index.php?sesion=&amp;op=8&amp;sop=8.5.6&amp;id_estrutura=1&amp;id=15068.00000&amp;hr=1" xr:uid="{280AB07D-925A-44D0-A24F-DA975D0DDCE2}"/>
    <hyperlink ref="B641" r:id="rId640" display="http://sistemagestioncalidad.ramajudicial.gov.co/ModeloCSJ/index.php?sesion=&amp;op=8&amp;sop=8.5.6&amp;id_estrutura=1&amp;id=15069.00000&amp;hr=1" xr:uid="{1F71A4C4-63A0-49C8-8F21-045BE13F3BF4}"/>
    <hyperlink ref="B642" r:id="rId641" display="http://sistemagestioncalidad.ramajudicial.gov.co/ModeloCSJ/index.php?sesion=&amp;op=8&amp;sop=8.5.6&amp;id_estrutura=2&amp;id=15070.00000&amp;hr=1" xr:uid="{8790C248-4F2E-4525-A23D-AC1BF220AC53}"/>
    <hyperlink ref="B643" r:id="rId642" display="http://sistemagestioncalidad.ramajudicial.gov.co/ModeloCSJ/index.php?sesion=&amp;op=8&amp;sop=8.5.6&amp;id_estrutura=1&amp;id=15071.00000&amp;hr=1" xr:uid="{9BC409B2-5AAF-41E6-B2E5-897339FCB494}"/>
    <hyperlink ref="B644" r:id="rId643" display="http://sistemagestioncalidad.ramajudicial.gov.co/ModeloCSJ/index.php?sesion=&amp;op=8&amp;sop=8.5.6&amp;id_estrutura=1&amp;id=15072.00000&amp;hr=1" xr:uid="{EF128B06-3D01-493A-A1CA-AE89FE75EF92}"/>
    <hyperlink ref="B645" r:id="rId644" display="http://sistemagestioncalidad.ramajudicial.gov.co/ModeloCSJ/index.php?sesion=&amp;op=8&amp;sop=8.5.6&amp;id_estrutura=1&amp;id=15073.00000&amp;hr=1" xr:uid="{8CCF56E0-524C-46D9-80F1-A6442562EF97}"/>
    <hyperlink ref="B646" r:id="rId645" display="http://sistemagestioncalidad.ramajudicial.gov.co/ModeloCSJ/index.php?sesion=&amp;op=8&amp;sop=8.5.6&amp;id_estrutura=2&amp;id=15074.00000&amp;hr=1" xr:uid="{56702A5A-5A9E-46B4-96C3-190F3EDDA304}"/>
    <hyperlink ref="B647" r:id="rId646" display="http://sistemagestioncalidad.ramajudicial.gov.co/ModeloCSJ/index.php?sesion=&amp;op=8&amp;sop=8.5.6&amp;id_estrutura=1&amp;id=15075.00000&amp;hr=1" xr:uid="{0EB5399D-6E0D-42D8-B8B6-F9A01EDDFBA5}"/>
    <hyperlink ref="B648" r:id="rId647" display="http://sistemagestioncalidad.ramajudicial.gov.co/ModeloCSJ/index.php?sesion=&amp;op=8&amp;sop=8.5.6&amp;id_estrutura=3&amp;id=15076.00000&amp;hr=1" xr:uid="{17A2FECB-EB63-45E6-BDEC-9A418408C926}"/>
    <hyperlink ref="B649" r:id="rId648" display="http://sistemagestioncalidad.ramajudicial.gov.co/ModeloCSJ/index.php?sesion=&amp;op=8&amp;sop=8.5.6&amp;id_estrutura=1&amp;id=15077.00000&amp;hr=1" xr:uid="{B8C00FEF-ADF8-47A4-9070-AD03867DE318}"/>
    <hyperlink ref="B650" r:id="rId649" display="http://sistemagestioncalidad.ramajudicial.gov.co/ModeloCSJ/index.php?sesion=&amp;op=8&amp;sop=8.5.6&amp;id_estrutura=2&amp;id=15078.00000&amp;hr=1" xr:uid="{259C604B-DD02-4BFC-9758-B4B20BF1AA4B}"/>
    <hyperlink ref="B651" r:id="rId650" display="http://sistemagestioncalidad.ramajudicial.gov.co/ModeloCSJ/index.php?sesion=&amp;op=8&amp;sop=8.5.6&amp;id_estrutura=1&amp;id=15079.00000&amp;hr=1" xr:uid="{5D894101-E859-4DEF-849E-53BC1B7892EE}"/>
    <hyperlink ref="B652" r:id="rId651" display="http://sistemagestioncalidad.ramajudicial.gov.co/ModeloCSJ/index.php?sesion=&amp;op=8&amp;sop=8.5.6&amp;id_estrutura=2&amp;id=15080.00000&amp;hr=1" xr:uid="{AC9BE1A1-4D72-4DE1-8159-C86929B39423}"/>
    <hyperlink ref="B653" r:id="rId652" display="http://sistemagestioncalidad.ramajudicial.gov.co/ModeloCSJ/index.php?sesion=&amp;op=8&amp;sop=8.5.6&amp;id_estrutura=2&amp;id=15081.00000&amp;hr=1" xr:uid="{F5A56D22-5F5F-4B15-8DE8-171666A52541}"/>
    <hyperlink ref="B654" r:id="rId653" display="http://sistemagestioncalidad.ramajudicial.gov.co/ModeloCSJ/index.php?sesion=&amp;op=8&amp;sop=8.5.6&amp;id_estrutura=1&amp;id=15082.00000&amp;hr=1" xr:uid="{C566AECC-F476-49B9-83CB-B7DE2D2716EB}"/>
    <hyperlink ref="B655" r:id="rId654" display="http://sistemagestioncalidad.ramajudicial.gov.co/ModeloCSJ/index.php?sesion=&amp;op=8&amp;sop=8.5.6&amp;id_estrutura=1&amp;id=15083.00000&amp;hr=1" xr:uid="{CA2FE1CA-D62F-4464-84DF-225A7C6C3D83}"/>
    <hyperlink ref="B656" r:id="rId655" display="http://sistemagestioncalidad.ramajudicial.gov.co/ModeloCSJ/index.php?sesion=&amp;op=8&amp;sop=8.5.6&amp;id_estrutura=1&amp;id=15084.00000&amp;hr=1" xr:uid="{7C452474-A4BE-4516-A985-09A8354879F6}"/>
    <hyperlink ref="B657" r:id="rId656" display="http://sistemagestioncalidad.ramajudicial.gov.co/ModeloCSJ/index.php?sesion=&amp;op=8&amp;sop=8.5.6&amp;id_estrutura=1&amp;id=15085.00000&amp;hr=1" xr:uid="{F98585E2-7507-4036-A375-3ADC805CC0E0}"/>
    <hyperlink ref="B658" r:id="rId657" display="http://sistemagestioncalidad.ramajudicial.gov.co/ModeloCSJ/index.php?sesion=&amp;op=8&amp;sop=8.5.6&amp;id_estrutura=1&amp;id=15086.00000&amp;hr=1" xr:uid="{94304DFE-8C5A-4706-B24A-C09391470BCE}"/>
    <hyperlink ref="B659" r:id="rId658" display="http://sistemagestioncalidad.ramajudicial.gov.co/ModeloCSJ/index.php?sesion=&amp;op=8&amp;sop=8.5.6&amp;id_estrutura=2&amp;id=15087.00000&amp;hr=1" xr:uid="{D6F1956A-5040-45BB-88C3-F9C3931A7547}"/>
    <hyperlink ref="B660" r:id="rId659" display="http://sistemagestioncalidad.ramajudicial.gov.co/ModeloCSJ/index.php?sesion=&amp;op=8&amp;sop=8.5.6&amp;id_estrutura=1&amp;id=15088.00000&amp;hr=1" xr:uid="{7CC65269-CEAD-44FA-9524-34EE2574DA97}"/>
    <hyperlink ref="B661" r:id="rId660" display="http://sistemagestioncalidad.ramajudicial.gov.co/ModeloCSJ/index.php?sesion=&amp;op=8&amp;sop=8.5.6&amp;id_estrutura=3&amp;id=15089.00000&amp;hr=1" xr:uid="{26F6E9C6-A74F-4F85-9FBB-003EBA1CEF20}"/>
    <hyperlink ref="B662" r:id="rId661" display="http://sistemagestioncalidad.ramajudicial.gov.co/ModeloCSJ/index.php?sesion=&amp;op=8&amp;sop=8.5.6&amp;id_estrutura=2&amp;id=15090.00000&amp;hr=1" xr:uid="{93B601FD-C67A-4B32-A4E0-D70A9EC909E1}"/>
    <hyperlink ref="B663" r:id="rId662" display="http://sistemagestioncalidad.ramajudicial.gov.co/ModeloCSJ/index.php?sesion=&amp;op=8&amp;sop=8.5.6&amp;id_estrutura=2&amp;id=15091.00000&amp;hr=1" xr:uid="{8A72CAFA-3CEB-4B24-953F-78661F0002FE}"/>
    <hyperlink ref="B664" r:id="rId663" display="http://sistemagestioncalidad.ramajudicial.gov.co/ModeloCSJ/index.php?sesion=&amp;op=8&amp;sop=8.5.6&amp;id_estrutura=3&amp;id=15092.00000&amp;hr=1" xr:uid="{957B2B3A-E988-489D-BC8A-7117BB968591}"/>
    <hyperlink ref="B665" r:id="rId664" display="http://sistemagestioncalidad.ramajudicial.gov.co/ModeloCSJ/index.php?sesion=&amp;op=8&amp;sop=8.5.6&amp;id_estrutura=3&amp;id=15093.00000&amp;hr=1" xr:uid="{2ED87B4F-0386-4F92-A4A7-A110127E7E20}"/>
    <hyperlink ref="B666" r:id="rId665" display="http://sistemagestioncalidad.ramajudicial.gov.co/ModeloCSJ/index.php?sesion=&amp;op=8&amp;sop=8.5.6&amp;id_estrutura=2&amp;id=15094.00000&amp;hr=1" xr:uid="{0353F238-D90B-40DC-A316-84400C17C326}"/>
    <hyperlink ref="B667" r:id="rId666" display="http://sistemagestioncalidad.ramajudicial.gov.co/ModeloCSJ/index.php?sesion=&amp;op=8&amp;sop=8.5.6&amp;id_estrutura=1&amp;id=15095.00000&amp;hr=1" xr:uid="{E151157D-28F6-42F9-8807-5D6F6CA4557F}"/>
    <hyperlink ref="B668" r:id="rId667" display="http://sistemagestioncalidad.ramajudicial.gov.co/ModeloCSJ/index.php?sesion=&amp;op=8&amp;sop=8.5.6&amp;id_estrutura=3&amp;id=15096.00000&amp;hr=1" xr:uid="{591340C8-D6C7-41E8-94E5-6329C762031D}"/>
    <hyperlink ref="B669" r:id="rId668" display="http://sistemagestioncalidad.ramajudicial.gov.co/ModeloCSJ/index.php?sesion=&amp;op=8&amp;sop=8.5.6&amp;id_estrutura=2&amp;id=15097.00000&amp;hr=1" xr:uid="{60AD4D5F-27FE-4FBE-9EBF-608780D49BC2}"/>
    <hyperlink ref="B670" r:id="rId669" display="http://sistemagestioncalidad.ramajudicial.gov.co/ModeloCSJ/index.php?sesion=&amp;op=8&amp;sop=8.5.6&amp;id_estrutura=2&amp;id=15098.00000&amp;hr=1" xr:uid="{865FC98E-0843-4B59-ACFC-8A3A9B766456}"/>
    <hyperlink ref="B671" r:id="rId670" display="http://sistemagestioncalidad.ramajudicial.gov.co/ModeloCSJ/index.php?sesion=&amp;op=8&amp;sop=8.5.6&amp;id_estrutura=1&amp;id=15099.00000&amp;hr=1" xr:uid="{3FF9B6F4-CC9E-4EC7-AFA7-160ABE83E124}"/>
    <hyperlink ref="B672" r:id="rId671" display="http://sistemagestioncalidad.ramajudicial.gov.co/ModeloCSJ/index.php?sesion=&amp;op=8&amp;sop=8.5.6&amp;id_estrutura=3&amp;id=15100.00000&amp;hr=1" xr:uid="{A74EFA58-A85B-42D4-8257-57793BC87BC8}"/>
    <hyperlink ref="B673" r:id="rId672" display="http://sistemagestioncalidad.ramajudicial.gov.co/ModeloCSJ/index.php?sesion=&amp;op=8&amp;sop=8.5.6&amp;id_estrutura=1&amp;id=15101.00000&amp;hr=1" xr:uid="{F9DA91B0-F3B6-401E-8C76-415559B78797}"/>
    <hyperlink ref="B674" r:id="rId673" display="http://sistemagestioncalidad.ramajudicial.gov.co/ModeloCSJ/index.php?sesion=&amp;op=8&amp;sop=8.5.6&amp;id_estrutura=1&amp;id=15102.00000&amp;hr=1" xr:uid="{71897E61-0BB9-4B31-BB22-02412FAFEC4D}"/>
    <hyperlink ref="B675" r:id="rId674" display="http://sistemagestioncalidad.ramajudicial.gov.co/ModeloCSJ/index.php?sesion=&amp;op=8&amp;sop=8.5.6&amp;id_estrutura=2&amp;id=15103.00000&amp;hr=1" xr:uid="{8E1215AC-74CB-4E85-907C-E4877FD53DC7}"/>
    <hyperlink ref="B676" r:id="rId675" display="http://sistemagestioncalidad.ramajudicial.gov.co/ModeloCSJ/index.php?sesion=&amp;op=8&amp;sop=8.5.6&amp;id_estrutura=1&amp;id=15104.00000&amp;hr=1" xr:uid="{52459B7E-C25A-4B8C-B397-76749D74430B}"/>
    <hyperlink ref="B677" r:id="rId676" display="http://sistemagestioncalidad.ramajudicial.gov.co/ModeloCSJ/index.php?sesion=&amp;op=8&amp;sop=8.5.6&amp;id_estrutura=2&amp;id=15105.00000&amp;hr=1" xr:uid="{70E20A42-213C-4B40-9924-0DC3B661CB7D}"/>
    <hyperlink ref="B678" r:id="rId677" display="http://sistemagestioncalidad.ramajudicial.gov.co/ModeloCSJ/index.php?sesion=&amp;op=8&amp;sop=8.5.6&amp;id_estrutura=2&amp;id=15106.00000&amp;hr=1" xr:uid="{347F570F-89FB-4123-A039-B32438E3976C}"/>
    <hyperlink ref="B679" r:id="rId678" display="http://sistemagestioncalidad.ramajudicial.gov.co/ModeloCSJ/index.php?sesion=&amp;op=8&amp;sop=8.5.6&amp;id_estrutura=1&amp;id=15107.00000&amp;hr=1" xr:uid="{076F23B4-8FA1-4416-B414-889B82C8FA44}"/>
    <hyperlink ref="B680" r:id="rId679" display="http://sistemagestioncalidad.ramajudicial.gov.co/ModeloCSJ/index.php?sesion=&amp;op=8&amp;sop=8.5.6&amp;id_estrutura=2&amp;id=15108.00000&amp;hr=1" xr:uid="{0ADE4988-ABD8-4ABC-A5DF-ACE768D1368A}"/>
    <hyperlink ref="B681" r:id="rId680" display="http://sistemagestioncalidad.ramajudicial.gov.co/ModeloCSJ/index.php?sesion=&amp;op=8&amp;sop=8.5.6&amp;id_estrutura=1&amp;id=15109.00000&amp;hr=1" xr:uid="{7FDF727D-EE99-42D3-BB6F-D0737A83006F}"/>
    <hyperlink ref="B682" r:id="rId681" display="http://sistemagestioncalidad.ramajudicial.gov.co/ModeloCSJ/index.php?sesion=&amp;op=8&amp;sop=8.5.6&amp;id_estrutura=1&amp;id=15110.00000&amp;hr=1" xr:uid="{A057F56D-FFCE-4B68-8040-8FFAB36852AA}"/>
    <hyperlink ref="B683" r:id="rId682" display="http://sistemagestioncalidad.ramajudicial.gov.co/ModeloCSJ/index.php?sesion=&amp;op=8&amp;sop=8.5.6&amp;id_estrutura=1&amp;id=15111.00000&amp;hr=1" xr:uid="{96EA656B-0BDE-466A-B0AF-A92648F5B50E}"/>
    <hyperlink ref="B684" r:id="rId683" display="http://sistemagestioncalidad.ramajudicial.gov.co/ModeloCSJ/index.php?sesion=&amp;op=8&amp;sop=8.5.6&amp;id_estrutura=1&amp;id=15112.00000&amp;hr=1" xr:uid="{874A3E65-6F9B-41CA-A26A-41FE7B23EDC6}"/>
    <hyperlink ref="B685" r:id="rId684" display="http://sistemagestioncalidad.ramajudicial.gov.co/ModeloCSJ/index.php?sesion=&amp;op=8&amp;sop=8.5.6&amp;id_estrutura=2&amp;id=15113.00000&amp;hr=1" xr:uid="{60B4FB46-E417-487A-85F4-F6D3ED89B5AE}"/>
    <hyperlink ref="B686" r:id="rId685" display="http://sistemagestioncalidad.ramajudicial.gov.co/ModeloCSJ/index.php?sesion=&amp;op=8&amp;sop=8.5.6&amp;id_estrutura=2&amp;id=15114.00000&amp;hr=1" xr:uid="{C1ACD982-0295-42AC-B548-30EB02C30E2A}"/>
    <hyperlink ref="B687" r:id="rId686" display="http://sistemagestioncalidad.ramajudicial.gov.co/ModeloCSJ/index.php?sesion=&amp;op=8&amp;sop=8.5.6&amp;id_estrutura=2&amp;id=15115.00000&amp;hr=1" xr:uid="{FD6B3E99-A87D-496B-A8E6-58B0C08C197D}"/>
    <hyperlink ref="B688" r:id="rId687" display="http://sistemagestioncalidad.ramajudicial.gov.co/ModeloCSJ/index.php?sesion=&amp;op=8&amp;sop=8.5.6&amp;id_estrutura=1&amp;id=15116.00000&amp;hr=1" xr:uid="{EC1A9952-A068-4FAC-B22A-432F4B20E224}"/>
    <hyperlink ref="B689" r:id="rId688" display="http://sistemagestioncalidad.ramajudicial.gov.co/ModeloCSJ/index.php?sesion=&amp;op=8&amp;sop=8.5.6&amp;id_estrutura=3&amp;id=15117.00000&amp;hr=1" xr:uid="{5D36AE7A-A22D-4D7C-8B7B-8DEA90F5490D}"/>
    <hyperlink ref="B690" r:id="rId689" display="http://sistemagestioncalidad.ramajudicial.gov.co/ModeloCSJ/index.php?sesion=&amp;op=8&amp;sop=8.5.6&amp;id_estrutura=1&amp;id=15118.00000&amp;hr=1" xr:uid="{93ACA701-C634-4500-A142-E028BE296B8E}"/>
    <hyperlink ref="B691" r:id="rId690" display="http://sistemagestioncalidad.ramajudicial.gov.co/ModeloCSJ/index.php?sesion=&amp;op=8&amp;sop=8.5.6&amp;id_estrutura=2&amp;id=15119.00000&amp;hr=1" xr:uid="{8CCF736D-85A1-4839-868C-0F5A16DA8DD5}"/>
    <hyperlink ref="B692" r:id="rId691" display="http://sistemagestioncalidad.ramajudicial.gov.co/ModeloCSJ/index.php?sesion=&amp;op=8&amp;sop=8.5.6&amp;id_estrutura=2&amp;id=15120.00000&amp;hr=1" xr:uid="{E848DEFB-A550-4F16-A5E0-DEB55B011AC0}"/>
    <hyperlink ref="B693" r:id="rId692" display="http://sistemagestioncalidad.ramajudicial.gov.co/ModeloCSJ/index.php?sesion=&amp;op=8&amp;sop=8.5.6&amp;id_estrutura=3&amp;id=15121.00000&amp;hr=1" xr:uid="{FACA653F-3792-4852-A767-5BB93286E8AF}"/>
    <hyperlink ref="B694" r:id="rId693" display="http://sistemagestioncalidad.ramajudicial.gov.co/ModeloCSJ/index.php?sesion=&amp;op=8&amp;sop=8.5.6&amp;id_estrutura=1&amp;id=15122.00000&amp;hr=1" xr:uid="{9A8047D0-494B-48E8-BD6D-DEAB32FF7D51}"/>
    <hyperlink ref="B695" r:id="rId694" display="http://sistemagestioncalidad.ramajudicial.gov.co/ModeloCSJ/index.php?sesion=&amp;op=8&amp;sop=8.5.6&amp;id_estrutura=1&amp;id=15123.00000&amp;hr=1" xr:uid="{C910AC4F-989A-4A63-98F9-30C704124C70}"/>
    <hyperlink ref="B696" r:id="rId695" display="http://sistemagestioncalidad.ramajudicial.gov.co/ModeloCSJ/index.php?sesion=&amp;op=8&amp;sop=8.5.6&amp;id_estrutura=1&amp;id=15124.00000&amp;hr=1" xr:uid="{7FBC6702-C95E-4737-8C84-73E39025857E}"/>
    <hyperlink ref="B697" r:id="rId696" display="http://sistemagestioncalidad.ramajudicial.gov.co/ModeloCSJ/index.php?sesion=&amp;op=8&amp;sop=8.5.6&amp;id_estrutura=1&amp;id=15125.00000&amp;hr=1" xr:uid="{79095158-7F1D-4FF0-A1B1-B81B8BA3FF17}"/>
    <hyperlink ref="B698" r:id="rId697" display="http://sistemagestioncalidad.ramajudicial.gov.co/ModeloCSJ/index.php?sesion=&amp;op=8&amp;sop=8.5.6&amp;id_estrutura=2&amp;id=15126.00000&amp;hr=1" xr:uid="{C0A0CDB3-AE96-4991-892F-975959CD00D1}"/>
  </hyperlinks>
  <pageMargins left="0.7" right="0.7" top="0.75" bottom="0.75" header="0.3" footer="0.3"/>
  <pageSetup orientation="portrait" r:id="rId69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98A3B-2C76-4626-BB15-702518E5E00A}">
  <dimension ref="A1:H698"/>
  <sheetViews>
    <sheetView topLeftCell="A690" workbookViewId="0">
      <selection sqref="A1:E698"/>
    </sheetView>
  </sheetViews>
  <sheetFormatPr baseColWidth="10" defaultRowHeight="15" x14ac:dyDescent="0.25"/>
  <sheetData>
    <row r="1" spans="1:8" ht="26.25" thickBot="1" x14ac:dyDescent="0.3">
      <c r="A1" s="77" t="s">
        <v>1193</v>
      </c>
      <c r="B1" s="78" t="s">
        <v>0</v>
      </c>
      <c r="C1" s="78" t="s">
        <v>1194</v>
      </c>
      <c r="D1" s="78" t="s">
        <v>1</v>
      </c>
      <c r="E1" s="79" t="s">
        <v>33</v>
      </c>
    </row>
    <row r="2" spans="1:8" ht="64.5" thickBot="1" x14ac:dyDescent="0.3">
      <c r="A2" s="80">
        <v>19414</v>
      </c>
      <c r="B2" s="76" t="s">
        <v>568</v>
      </c>
      <c r="C2" s="76" t="s">
        <v>1195</v>
      </c>
      <c r="D2" s="76" t="s">
        <v>617</v>
      </c>
      <c r="E2" s="81" t="s">
        <v>569</v>
      </c>
    </row>
    <row r="3" spans="1:8" ht="39" thickBot="1" x14ac:dyDescent="0.3">
      <c r="A3" s="80">
        <v>19415</v>
      </c>
      <c r="B3" s="76" t="s">
        <v>568</v>
      </c>
      <c r="C3" s="76" t="s">
        <v>1196</v>
      </c>
      <c r="D3" s="76" t="s">
        <v>618</v>
      </c>
      <c r="E3" s="81" t="s">
        <v>569</v>
      </c>
    </row>
    <row r="4" spans="1:8" ht="51.75" thickBot="1" x14ac:dyDescent="0.3">
      <c r="A4" s="80">
        <v>19416</v>
      </c>
      <c r="B4" s="76" t="s">
        <v>568</v>
      </c>
      <c r="C4" s="76" t="s">
        <v>1197</v>
      </c>
      <c r="D4" s="76" t="s">
        <v>619</v>
      </c>
      <c r="E4" s="81" t="s">
        <v>569</v>
      </c>
    </row>
    <row r="5" spans="1:8" ht="39" thickBot="1" x14ac:dyDescent="0.3">
      <c r="A5" s="80">
        <v>19417</v>
      </c>
      <c r="B5" s="76" t="s">
        <v>568</v>
      </c>
      <c r="C5" s="76" t="s">
        <v>1198</v>
      </c>
      <c r="D5" s="76" t="s">
        <v>620</v>
      </c>
      <c r="E5" s="81" t="s">
        <v>569</v>
      </c>
    </row>
    <row r="6" spans="1:8" ht="26.25" thickBot="1" x14ac:dyDescent="0.3">
      <c r="A6" s="80">
        <v>19418</v>
      </c>
      <c r="B6" s="76" t="s">
        <v>568</v>
      </c>
      <c r="C6" s="76" t="s">
        <v>1199</v>
      </c>
      <c r="D6" s="76" t="s">
        <v>621</v>
      </c>
      <c r="E6" s="81" t="s">
        <v>569</v>
      </c>
    </row>
    <row r="7" spans="1:8" ht="26.25" thickBot="1" x14ac:dyDescent="0.3">
      <c r="A7" s="80">
        <v>19419</v>
      </c>
      <c r="B7" s="76" t="s">
        <v>4</v>
      </c>
      <c r="C7" s="76" t="s">
        <v>1200</v>
      </c>
      <c r="D7" s="76" t="s">
        <v>622</v>
      </c>
      <c r="E7" s="81" t="s">
        <v>569</v>
      </c>
    </row>
    <row r="8" spans="1:8" ht="64.5" thickBot="1" x14ac:dyDescent="0.3">
      <c r="A8" s="80">
        <v>19420</v>
      </c>
      <c r="B8" s="76" t="s">
        <v>568</v>
      </c>
      <c r="C8" s="76" t="s">
        <v>1201</v>
      </c>
      <c r="D8" s="76" t="s">
        <v>595</v>
      </c>
      <c r="E8" s="81" t="s">
        <v>569</v>
      </c>
    </row>
    <row r="9" spans="1:8" ht="64.5" thickBot="1" x14ac:dyDescent="0.3">
      <c r="A9" s="80">
        <v>19421</v>
      </c>
      <c r="B9" s="76" t="s">
        <v>568</v>
      </c>
      <c r="C9" s="76" t="s">
        <v>1202</v>
      </c>
      <c r="D9" s="76" t="s">
        <v>595</v>
      </c>
      <c r="E9" s="81" t="s">
        <v>569</v>
      </c>
    </row>
    <row r="10" spans="1:8" ht="51.75" thickBot="1" x14ac:dyDescent="0.3">
      <c r="A10" s="80">
        <v>19422</v>
      </c>
      <c r="B10" s="76" t="s">
        <v>568</v>
      </c>
      <c r="C10" s="76" t="s">
        <v>1203</v>
      </c>
      <c r="D10" s="76" t="s">
        <v>623</v>
      </c>
      <c r="E10" s="81" t="s">
        <v>569</v>
      </c>
    </row>
    <row r="11" spans="1:8" ht="51.75" thickBot="1" x14ac:dyDescent="0.3">
      <c r="A11" s="80">
        <v>19423</v>
      </c>
      <c r="B11" s="76" t="s">
        <v>568</v>
      </c>
      <c r="C11" s="76" t="s">
        <v>1204</v>
      </c>
      <c r="D11" s="76" t="s">
        <v>585</v>
      </c>
      <c r="E11" s="81" t="s">
        <v>569</v>
      </c>
      <c r="G11">
        <f>509+172+31+1170+29</f>
        <v>1911</v>
      </c>
      <c r="H11">
        <f>463+160+31+1133</f>
        <v>1787</v>
      </c>
    </row>
    <row r="12" spans="1:8" ht="39" thickBot="1" x14ac:dyDescent="0.3">
      <c r="A12" s="80">
        <v>19424</v>
      </c>
      <c r="B12" s="76" t="s">
        <v>4</v>
      </c>
      <c r="C12" s="76" t="s">
        <v>1205</v>
      </c>
      <c r="D12" s="76" t="s">
        <v>624</v>
      </c>
      <c r="E12" s="81" t="s">
        <v>569</v>
      </c>
      <c r="G12">
        <v>13</v>
      </c>
    </row>
    <row r="13" spans="1:8" ht="51.75" thickBot="1" x14ac:dyDescent="0.3">
      <c r="A13" s="80">
        <v>19425</v>
      </c>
      <c r="B13" s="76" t="s">
        <v>568</v>
      </c>
      <c r="C13" s="76" t="s">
        <v>1206</v>
      </c>
      <c r="D13" s="76" t="s">
        <v>625</v>
      </c>
      <c r="E13" s="81" t="s">
        <v>569</v>
      </c>
      <c r="G13">
        <f>+G12+G11</f>
        <v>1924</v>
      </c>
    </row>
    <row r="14" spans="1:8" ht="51.75" thickBot="1" x14ac:dyDescent="0.3">
      <c r="A14" s="80">
        <v>19426</v>
      </c>
      <c r="B14" s="76" t="s">
        <v>568</v>
      </c>
      <c r="C14" s="76" t="s">
        <v>1207</v>
      </c>
      <c r="D14" s="76" t="s">
        <v>626</v>
      </c>
      <c r="E14" s="81" t="s">
        <v>569</v>
      </c>
    </row>
    <row r="15" spans="1:8" ht="39" thickBot="1" x14ac:dyDescent="0.3">
      <c r="A15" s="80">
        <v>19427</v>
      </c>
      <c r="B15" s="76" t="s">
        <v>4</v>
      </c>
      <c r="C15" s="76" t="s">
        <v>1208</v>
      </c>
      <c r="D15" s="76" t="s">
        <v>602</v>
      </c>
      <c r="E15" s="81" t="s">
        <v>569</v>
      </c>
    </row>
    <row r="16" spans="1:8" ht="26.25" thickBot="1" x14ac:dyDescent="0.3">
      <c r="A16" s="80">
        <v>19428</v>
      </c>
      <c r="B16" s="76" t="s">
        <v>568</v>
      </c>
      <c r="C16" s="76" t="s">
        <v>1209</v>
      </c>
      <c r="D16" s="76" t="s">
        <v>627</v>
      </c>
      <c r="E16" s="81" t="s">
        <v>569</v>
      </c>
    </row>
    <row r="17" spans="1:5" ht="39" thickBot="1" x14ac:dyDescent="0.3">
      <c r="A17" s="80">
        <v>19429</v>
      </c>
      <c r="B17" s="76" t="s">
        <v>568</v>
      </c>
      <c r="C17" s="76" t="s">
        <v>1210</v>
      </c>
      <c r="D17" s="76" t="s">
        <v>606</v>
      </c>
      <c r="E17" s="81" t="s">
        <v>569</v>
      </c>
    </row>
    <row r="18" spans="1:5" ht="26.25" thickBot="1" x14ac:dyDescent="0.3">
      <c r="A18" s="80">
        <v>19430</v>
      </c>
      <c r="B18" s="76" t="s">
        <v>4</v>
      </c>
      <c r="C18" s="76" t="s">
        <v>1211</v>
      </c>
      <c r="D18" s="76" t="s">
        <v>628</v>
      </c>
      <c r="E18" s="81" t="s">
        <v>571</v>
      </c>
    </row>
    <row r="19" spans="1:5" ht="39" thickBot="1" x14ac:dyDescent="0.3">
      <c r="A19" s="80">
        <v>19431</v>
      </c>
      <c r="B19" s="76" t="s">
        <v>4</v>
      </c>
      <c r="C19" s="76" t="s">
        <v>1212</v>
      </c>
      <c r="D19" s="76" t="s">
        <v>629</v>
      </c>
      <c r="E19" s="81" t="s">
        <v>569</v>
      </c>
    </row>
    <row r="20" spans="1:5" ht="51.75" thickBot="1" x14ac:dyDescent="0.3">
      <c r="A20" s="80">
        <v>19432</v>
      </c>
      <c r="B20" s="76" t="s">
        <v>4</v>
      </c>
      <c r="C20" s="76" t="s">
        <v>1213</v>
      </c>
      <c r="D20" s="76" t="s">
        <v>626</v>
      </c>
      <c r="E20" s="81" t="s">
        <v>569</v>
      </c>
    </row>
    <row r="21" spans="1:5" ht="39" thickBot="1" x14ac:dyDescent="0.3">
      <c r="A21" s="80">
        <v>19433</v>
      </c>
      <c r="B21" s="76" t="s">
        <v>568</v>
      </c>
      <c r="C21" s="76" t="s">
        <v>1214</v>
      </c>
      <c r="D21" s="76" t="s">
        <v>630</v>
      </c>
      <c r="E21" s="81" t="s">
        <v>569</v>
      </c>
    </row>
    <row r="22" spans="1:5" ht="26.25" thickBot="1" x14ac:dyDescent="0.3">
      <c r="A22" s="80">
        <v>19434</v>
      </c>
      <c r="B22" s="76" t="s">
        <v>6</v>
      </c>
      <c r="C22" s="76" t="s">
        <v>1215</v>
      </c>
      <c r="D22" s="76" t="s">
        <v>631</v>
      </c>
      <c r="E22" s="81" t="s">
        <v>569</v>
      </c>
    </row>
    <row r="23" spans="1:5" ht="51.75" thickBot="1" x14ac:dyDescent="0.3">
      <c r="A23" s="80">
        <v>19435</v>
      </c>
      <c r="B23" s="76" t="s">
        <v>568</v>
      </c>
      <c r="C23" s="76" t="s">
        <v>1216</v>
      </c>
      <c r="D23" s="76" t="s">
        <v>632</v>
      </c>
      <c r="E23" s="81" t="s">
        <v>569</v>
      </c>
    </row>
    <row r="24" spans="1:5" ht="51.75" thickBot="1" x14ac:dyDescent="0.3">
      <c r="A24" s="80">
        <v>19436</v>
      </c>
      <c r="B24" s="76" t="s">
        <v>4</v>
      </c>
      <c r="C24" s="76" t="s">
        <v>1217</v>
      </c>
      <c r="D24" s="76" t="s">
        <v>633</v>
      </c>
      <c r="E24" s="81" t="s">
        <v>571</v>
      </c>
    </row>
    <row r="25" spans="1:5" ht="26.25" thickBot="1" x14ac:dyDescent="0.3">
      <c r="A25" s="80">
        <v>19437</v>
      </c>
      <c r="B25" s="76" t="s">
        <v>4</v>
      </c>
      <c r="C25" s="76" t="s">
        <v>1218</v>
      </c>
      <c r="D25" s="76" t="s">
        <v>634</v>
      </c>
      <c r="E25" s="81" t="s">
        <v>569</v>
      </c>
    </row>
    <row r="26" spans="1:5" ht="39" thickBot="1" x14ac:dyDescent="0.3">
      <c r="A26" s="80">
        <v>19438</v>
      </c>
      <c r="B26" s="76" t="s">
        <v>568</v>
      </c>
      <c r="C26" s="76" t="s">
        <v>1219</v>
      </c>
      <c r="D26" s="76" t="s">
        <v>635</v>
      </c>
      <c r="E26" s="81" t="s">
        <v>569</v>
      </c>
    </row>
    <row r="27" spans="1:5" ht="26.25" thickBot="1" x14ac:dyDescent="0.3">
      <c r="A27" s="80">
        <v>19439</v>
      </c>
      <c r="B27" s="76" t="s">
        <v>4</v>
      </c>
      <c r="C27" s="76" t="s">
        <v>1220</v>
      </c>
      <c r="D27" s="76" t="s">
        <v>636</v>
      </c>
      <c r="E27" s="81" t="s">
        <v>569</v>
      </c>
    </row>
    <row r="28" spans="1:5" ht="51.75" thickBot="1" x14ac:dyDescent="0.3">
      <c r="A28" s="80">
        <v>19440</v>
      </c>
      <c r="B28" s="76" t="s">
        <v>568</v>
      </c>
      <c r="C28" s="76" t="s">
        <v>1221</v>
      </c>
      <c r="D28" s="76" t="s">
        <v>637</v>
      </c>
      <c r="E28" s="81" t="s">
        <v>569</v>
      </c>
    </row>
    <row r="29" spans="1:5" ht="39" thickBot="1" x14ac:dyDescent="0.3">
      <c r="A29" s="80">
        <v>19441</v>
      </c>
      <c r="B29" s="76" t="s">
        <v>568</v>
      </c>
      <c r="C29" s="76" t="s">
        <v>1222</v>
      </c>
      <c r="D29" s="76" t="s">
        <v>638</v>
      </c>
      <c r="E29" s="81" t="s">
        <v>569</v>
      </c>
    </row>
    <row r="30" spans="1:5" ht="64.5" thickBot="1" x14ac:dyDescent="0.3">
      <c r="A30" s="80">
        <v>19442</v>
      </c>
      <c r="B30" s="76" t="s">
        <v>568</v>
      </c>
      <c r="C30" s="76" t="s">
        <v>1223</v>
      </c>
      <c r="D30" s="76" t="s">
        <v>639</v>
      </c>
      <c r="E30" s="81" t="s">
        <v>569</v>
      </c>
    </row>
    <row r="31" spans="1:5" ht="39" thickBot="1" x14ac:dyDescent="0.3">
      <c r="A31" s="80">
        <v>19443</v>
      </c>
      <c r="B31" s="76" t="s">
        <v>2</v>
      </c>
      <c r="C31" s="76" t="s">
        <v>1224</v>
      </c>
      <c r="D31" s="76" t="s">
        <v>640</v>
      </c>
      <c r="E31" s="81" t="s">
        <v>569</v>
      </c>
    </row>
    <row r="32" spans="1:5" ht="39" thickBot="1" x14ac:dyDescent="0.3">
      <c r="A32" s="80">
        <v>19444</v>
      </c>
      <c r="B32" s="76" t="s">
        <v>568</v>
      </c>
      <c r="C32" s="76" t="s">
        <v>1225</v>
      </c>
      <c r="D32" s="76" t="s">
        <v>641</v>
      </c>
      <c r="E32" s="81" t="s">
        <v>569</v>
      </c>
    </row>
    <row r="33" spans="1:5" ht="51.75" thickBot="1" x14ac:dyDescent="0.3">
      <c r="A33" s="80">
        <v>19445</v>
      </c>
      <c r="B33" s="76" t="s">
        <v>568</v>
      </c>
      <c r="C33" s="76" t="s">
        <v>1226</v>
      </c>
      <c r="D33" s="76" t="s">
        <v>642</v>
      </c>
      <c r="E33" s="81" t="s">
        <v>569</v>
      </c>
    </row>
    <row r="34" spans="1:5" ht="51.75" thickBot="1" x14ac:dyDescent="0.3">
      <c r="A34" s="80">
        <v>19446</v>
      </c>
      <c r="B34" s="76" t="s">
        <v>4</v>
      </c>
      <c r="C34" s="76" t="s">
        <v>1227</v>
      </c>
      <c r="D34" s="76" t="s">
        <v>643</v>
      </c>
      <c r="E34" s="81" t="s">
        <v>569</v>
      </c>
    </row>
    <row r="35" spans="1:5" ht="26.25" thickBot="1" x14ac:dyDescent="0.3">
      <c r="A35" s="80">
        <v>19447</v>
      </c>
      <c r="B35" s="76" t="s">
        <v>2</v>
      </c>
      <c r="C35" s="76" t="s">
        <v>1228</v>
      </c>
      <c r="D35" s="76" t="s">
        <v>644</v>
      </c>
      <c r="E35" s="81" t="s">
        <v>569</v>
      </c>
    </row>
    <row r="36" spans="1:5" ht="39" thickBot="1" x14ac:dyDescent="0.3">
      <c r="A36" s="80">
        <v>19448</v>
      </c>
      <c r="B36" s="76" t="s">
        <v>4</v>
      </c>
      <c r="C36" s="76" t="s">
        <v>1229</v>
      </c>
      <c r="D36" s="76" t="s">
        <v>646</v>
      </c>
      <c r="E36" s="81" t="s">
        <v>569</v>
      </c>
    </row>
    <row r="37" spans="1:5" ht="39" thickBot="1" x14ac:dyDescent="0.3">
      <c r="A37" s="80">
        <v>19449</v>
      </c>
      <c r="B37" s="76" t="s">
        <v>4</v>
      </c>
      <c r="C37" s="76" t="s">
        <v>1230</v>
      </c>
      <c r="D37" s="76" t="s">
        <v>647</v>
      </c>
      <c r="E37" s="81" t="s">
        <v>569</v>
      </c>
    </row>
    <row r="38" spans="1:5" ht="51.75" thickBot="1" x14ac:dyDescent="0.3">
      <c r="A38" s="80">
        <v>19450</v>
      </c>
      <c r="B38" s="76" t="s">
        <v>6</v>
      </c>
      <c r="C38" s="76" t="s">
        <v>1231</v>
      </c>
      <c r="D38" s="76" t="s">
        <v>648</v>
      </c>
      <c r="E38" s="81" t="s">
        <v>569</v>
      </c>
    </row>
    <row r="39" spans="1:5" ht="51.75" thickBot="1" x14ac:dyDescent="0.3">
      <c r="A39" s="80">
        <v>19451</v>
      </c>
      <c r="B39" s="76" t="s">
        <v>568</v>
      </c>
      <c r="C39" s="76" t="s">
        <v>1232</v>
      </c>
      <c r="D39" s="76" t="s">
        <v>649</v>
      </c>
      <c r="E39" s="81" t="s">
        <v>569</v>
      </c>
    </row>
    <row r="40" spans="1:5" ht="39" thickBot="1" x14ac:dyDescent="0.3">
      <c r="A40" s="80">
        <v>19452</v>
      </c>
      <c r="B40" s="76" t="s">
        <v>568</v>
      </c>
      <c r="C40" s="76" t="s">
        <v>1233</v>
      </c>
      <c r="D40" s="76" t="s">
        <v>650</v>
      </c>
      <c r="E40" s="81" t="s">
        <v>569</v>
      </c>
    </row>
    <row r="41" spans="1:5" ht="51.75" thickBot="1" x14ac:dyDescent="0.3">
      <c r="A41" s="80">
        <v>19453</v>
      </c>
      <c r="B41" s="76" t="s">
        <v>568</v>
      </c>
      <c r="C41" s="76" t="s">
        <v>1234</v>
      </c>
      <c r="D41" s="76" t="s">
        <v>651</v>
      </c>
      <c r="E41" s="81" t="s">
        <v>569</v>
      </c>
    </row>
    <row r="42" spans="1:5" ht="26.25" thickBot="1" x14ac:dyDescent="0.3">
      <c r="A42" s="80">
        <v>19454</v>
      </c>
      <c r="B42" s="76" t="s">
        <v>4</v>
      </c>
      <c r="C42" s="76" t="s">
        <v>1235</v>
      </c>
      <c r="D42" s="76" t="s">
        <v>652</v>
      </c>
      <c r="E42" s="81" t="s">
        <v>569</v>
      </c>
    </row>
    <row r="43" spans="1:5" ht="39" thickBot="1" x14ac:dyDescent="0.3">
      <c r="A43" s="80">
        <v>19455</v>
      </c>
      <c r="B43" s="76" t="s">
        <v>568</v>
      </c>
      <c r="C43" s="76" t="s">
        <v>1236</v>
      </c>
      <c r="D43" s="76" t="s">
        <v>653</v>
      </c>
      <c r="E43" s="81" t="s">
        <v>569</v>
      </c>
    </row>
    <row r="44" spans="1:5" ht="51.75" thickBot="1" x14ac:dyDescent="0.3">
      <c r="A44" s="80">
        <v>19456</v>
      </c>
      <c r="B44" s="76" t="s">
        <v>568</v>
      </c>
      <c r="C44" s="76" t="s">
        <v>1237</v>
      </c>
      <c r="D44" s="76" t="s">
        <v>654</v>
      </c>
      <c r="E44" s="81" t="s">
        <v>569</v>
      </c>
    </row>
    <row r="45" spans="1:5" ht="39" thickBot="1" x14ac:dyDescent="0.3">
      <c r="A45" s="80">
        <v>19457</v>
      </c>
      <c r="B45" s="76" t="s">
        <v>568</v>
      </c>
      <c r="C45" s="76" t="s">
        <v>1238</v>
      </c>
      <c r="D45" s="76" t="s">
        <v>655</v>
      </c>
      <c r="E45" s="81" t="s">
        <v>569</v>
      </c>
    </row>
    <row r="46" spans="1:5" ht="26.25" thickBot="1" x14ac:dyDescent="0.3">
      <c r="A46" s="80">
        <v>19458</v>
      </c>
      <c r="B46" s="76" t="s">
        <v>4</v>
      </c>
      <c r="C46" s="76" t="s">
        <v>1239</v>
      </c>
      <c r="D46" s="76" t="s">
        <v>656</v>
      </c>
      <c r="E46" s="81" t="s">
        <v>569</v>
      </c>
    </row>
    <row r="47" spans="1:5" ht="39" thickBot="1" x14ac:dyDescent="0.3">
      <c r="A47" s="80">
        <v>19459</v>
      </c>
      <c r="B47" s="76" t="s">
        <v>4</v>
      </c>
      <c r="C47" s="76" t="s">
        <v>1240</v>
      </c>
      <c r="D47" s="76" t="s">
        <v>657</v>
      </c>
      <c r="E47" s="81" t="s">
        <v>571</v>
      </c>
    </row>
    <row r="48" spans="1:5" ht="39" thickBot="1" x14ac:dyDescent="0.3">
      <c r="A48" s="80">
        <v>19460</v>
      </c>
      <c r="B48" s="76" t="s">
        <v>4</v>
      </c>
      <c r="C48" s="76" t="s">
        <v>1241</v>
      </c>
      <c r="D48" s="76" t="s">
        <v>658</v>
      </c>
      <c r="E48" s="81" t="s">
        <v>569</v>
      </c>
    </row>
    <row r="49" spans="1:5" ht="39" thickBot="1" x14ac:dyDescent="0.3">
      <c r="A49" s="80">
        <v>19461</v>
      </c>
      <c r="B49" s="76" t="s">
        <v>568</v>
      </c>
      <c r="C49" s="76" t="s">
        <v>1242</v>
      </c>
      <c r="D49" s="76" t="s">
        <v>659</v>
      </c>
      <c r="E49" s="81" t="s">
        <v>569</v>
      </c>
    </row>
    <row r="50" spans="1:5" ht="39" thickBot="1" x14ac:dyDescent="0.3">
      <c r="A50" s="80">
        <v>19462</v>
      </c>
      <c r="B50" s="76" t="s">
        <v>6</v>
      </c>
      <c r="C50" s="76" t="s">
        <v>1243</v>
      </c>
      <c r="D50" s="76" t="s">
        <v>660</v>
      </c>
      <c r="E50" s="81" t="s">
        <v>569</v>
      </c>
    </row>
    <row r="51" spans="1:5" ht="51.75" thickBot="1" x14ac:dyDescent="0.3">
      <c r="A51" s="80">
        <v>19463</v>
      </c>
      <c r="B51" s="76" t="s">
        <v>568</v>
      </c>
      <c r="C51" s="76" t="s">
        <v>1244</v>
      </c>
      <c r="D51" s="76" t="s">
        <v>661</v>
      </c>
      <c r="E51" s="81" t="s">
        <v>569</v>
      </c>
    </row>
    <row r="52" spans="1:5" ht="26.25" thickBot="1" x14ac:dyDescent="0.3">
      <c r="A52" s="80">
        <v>19464</v>
      </c>
      <c r="B52" s="76" t="s">
        <v>568</v>
      </c>
      <c r="C52" s="76" t="s">
        <v>1245</v>
      </c>
      <c r="D52" s="76" t="s">
        <v>662</v>
      </c>
      <c r="E52" s="81" t="s">
        <v>569</v>
      </c>
    </row>
    <row r="53" spans="1:5" ht="51.75" thickBot="1" x14ac:dyDescent="0.3">
      <c r="A53" s="80">
        <v>19465</v>
      </c>
      <c r="B53" s="76" t="s">
        <v>4</v>
      </c>
      <c r="C53" s="76" t="s">
        <v>1246</v>
      </c>
      <c r="D53" s="76" t="s">
        <v>663</v>
      </c>
      <c r="E53" s="81" t="s">
        <v>569</v>
      </c>
    </row>
    <row r="54" spans="1:5" ht="26.25" thickBot="1" x14ac:dyDescent="0.3">
      <c r="A54" s="80">
        <v>19466</v>
      </c>
      <c r="B54" s="76" t="s">
        <v>2</v>
      </c>
      <c r="C54" s="76" t="s">
        <v>1247</v>
      </c>
      <c r="D54" s="76" t="s">
        <v>664</v>
      </c>
      <c r="E54" s="81" t="s">
        <v>569</v>
      </c>
    </row>
    <row r="55" spans="1:5" ht="51.75" thickBot="1" x14ac:dyDescent="0.3">
      <c r="A55" s="80">
        <v>19467</v>
      </c>
      <c r="B55" s="76" t="s">
        <v>568</v>
      </c>
      <c r="C55" s="76" t="s">
        <v>1248</v>
      </c>
      <c r="D55" s="76" t="s">
        <v>665</v>
      </c>
      <c r="E55" s="81" t="s">
        <v>569</v>
      </c>
    </row>
    <row r="56" spans="1:5" ht="51.75" thickBot="1" x14ac:dyDescent="0.3">
      <c r="A56" s="80">
        <v>19468</v>
      </c>
      <c r="B56" s="76" t="s">
        <v>4</v>
      </c>
      <c r="C56" s="76" t="s">
        <v>1249</v>
      </c>
      <c r="D56" s="76" t="s">
        <v>574</v>
      </c>
      <c r="E56" s="81" t="s">
        <v>571</v>
      </c>
    </row>
    <row r="57" spans="1:5" ht="51.75" thickBot="1" x14ac:dyDescent="0.3">
      <c r="A57" s="80">
        <v>19469</v>
      </c>
      <c r="B57" s="76" t="s">
        <v>4</v>
      </c>
      <c r="C57" s="76" t="s">
        <v>1250</v>
      </c>
      <c r="D57" s="76" t="s">
        <v>666</v>
      </c>
      <c r="E57" s="81" t="s">
        <v>569</v>
      </c>
    </row>
    <row r="58" spans="1:5" ht="39" thickBot="1" x14ac:dyDescent="0.3">
      <c r="A58" s="80">
        <v>19470</v>
      </c>
      <c r="B58" s="76" t="s">
        <v>568</v>
      </c>
      <c r="C58" s="76" t="s">
        <v>1251</v>
      </c>
      <c r="D58" s="76" t="s">
        <v>667</v>
      </c>
      <c r="E58" s="81" t="s">
        <v>569</v>
      </c>
    </row>
    <row r="59" spans="1:5" ht="39" thickBot="1" x14ac:dyDescent="0.3">
      <c r="A59" s="80">
        <v>19471</v>
      </c>
      <c r="B59" s="76" t="s">
        <v>568</v>
      </c>
      <c r="C59" s="76" t="s">
        <v>1252</v>
      </c>
      <c r="D59" s="76" t="s">
        <v>668</v>
      </c>
      <c r="E59" s="81" t="s">
        <v>569</v>
      </c>
    </row>
    <row r="60" spans="1:5" ht="26.25" thickBot="1" x14ac:dyDescent="0.3">
      <c r="A60" s="80">
        <v>19472</v>
      </c>
      <c r="B60" s="76" t="s">
        <v>568</v>
      </c>
      <c r="C60" s="76" t="s">
        <v>1253</v>
      </c>
      <c r="D60" s="76" t="s">
        <v>669</v>
      </c>
      <c r="E60" s="81" t="s">
        <v>569</v>
      </c>
    </row>
    <row r="61" spans="1:5" ht="26.25" thickBot="1" x14ac:dyDescent="0.3">
      <c r="A61" s="80">
        <v>19473</v>
      </c>
      <c r="B61" s="76" t="s">
        <v>4</v>
      </c>
      <c r="C61" s="76" t="s">
        <v>1254</v>
      </c>
      <c r="D61" s="76" t="s">
        <v>670</v>
      </c>
      <c r="E61" s="81" t="s">
        <v>569</v>
      </c>
    </row>
    <row r="62" spans="1:5" ht="26.25" thickBot="1" x14ac:dyDescent="0.3">
      <c r="A62" s="80">
        <v>19474</v>
      </c>
      <c r="B62" s="76" t="s">
        <v>4</v>
      </c>
      <c r="C62" s="76" t="s">
        <v>1255</v>
      </c>
      <c r="D62" s="76" t="s">
        <v>671</v>
      </c>
      <c r="E62" s="81" t="s">
        <v>569</v>
      </c>
    </row>
    <row r="63" spans="1:5" ht="26.25" thickBot="1" x14ac:dyDescent="0.3">
      <c r="A63" s="80">
        <v>19475</v>
      </c>
      <c r="B63" s="76" t="s">
        <v>568</v>
      </c>
      <c r="C63" s="76" t="s">
        <v>1256</v>
      </c>
      <c r="D63" s="76" t="s">
        <v>672</v>
      </c>
      <c r="E63" s="81" t="s">
        <v>569</v>
      </c>
    </row>
    <row r="64" spans="1:5" ht="51.75" thickBot="1" x14ac:dyDescent="0.3">
      <c r="A64" s="80">
        <v>19476</v>
      </c>
      <c r="B64" s="76" t="s">
        <v>568</v>
      </c>
      <c r="C64" s="76" t="s">
        <v>1257</v>
      </c>
      <c r="D64" s="76" t="s">
        <v>673</v>
      </c>
      <c r="E64" s="81" t="s">
        <v>569</v>
      </c>
    </row>
    <row r="65" spans="1:5" ht="51.75" thickBot="1" x14ac:dyDescent="0.3">
      <c r="A65" s="80">
        <v>19477</v>
      </c>
      <c r="B65" s="76" t="s">
        <v>568</v>
      </c>
      <c r="C65" s="76" t="s">
        <v>1258</v>
      </c>
      <c r="D65" s="76" t="s">
        <v>674</v>
      </c>
      <c r="E65" s="81" t="s">
        <v>569</v>
      </c>
    </row>
    <row r="66" spans="1:5" ht="51.75" thickBot="1" x14ac:dyDescent="0.3">
      <c r="A66" s="80">
        <v>19478</v>
      </c>
      <c r="B66" s="76" t="s">
        <v>4</v>
      </c>
      <c r="C66" s="76" t="s">
        <v>1259</v>
      </c>
      <c r="D66" s="76" t="s">
        <v>675</v>
      </c>
      <c r="E66" s="81" t="s">
        <v>569</v>
      </c>
    </row>
    <row r="67" spans="1:5" ht="26.25" thickBot="1" x14ac:dyDescent="0.3">
      <c r="A67" s="80">
        <v>19479</v>
      </c>
      <c r="B67" s="76" t="s">
        <v>4</v>
      </c>
      <c r="C67" s="76" t="s">
        <v>1260</v>
      </c>
      <c r="D67" s="76" t="s">
        <v>676</v>
      </c>
      <c r="E67" s="81" t="s">
        <v>569</v>
      </c>
    </row>
    <row r="68" spans="1:5" ht="26.25" thickBot="1" x14ac:dyDescent="0.3">
      <c r="A68" s="80">
        <v>19480</v>
      </c>
      <c r="B68" s="76" t="s">
        <v>4</v>
      </c>
      <c r="C68" s="76" t="s">
        <v>1261</v>
      </c>
      <c r="D68" s="76" t="s">
        <v>677</v>
      </c>
      <c r="E68" s="81" t="s">
        <v>569</v>
      </c>
    </row>
    <row r="69" spans="1:5" ht="39" thickBot="1" x14ac:dyDescent="0.3">
      <c r="A69" s="80">
        <v>19481</v>
      </c>
      <c r="B69" s="76" t="s">
        <v>4</v>
      </c>
      <c r="C69" s="76" t="s">
        <v>1262</v>
      </c>
      <c r="D69" s="76" t="s">
        <v>678</v>
      </c>
      <c r="E69" s="81" t="s">
        <v>569</v>
      </c>
    </row>
    <row r="70" spans="1:5" ht="39" thickBot="1" x14ac:dyDescent="0.3">
      <c r="A70" s="80">
        <v>19482</v>
      </c>
      <c r="B70" s="76" t="s">
        <v>2</v>
      </c>
      <c r="C70" s="76" t="s">
        <v>1263</v>
      </c>
      <c r="D70" s="76" t="s">
        <v>679</v>
      </c>
      <c r="E70" s="81" t="s">
        <v>569</v>
      </c>
    </row>
    <row r="71" spans="1:5" ht="26.25" thickBot="1" x14ac:dyDescent="0.3">
      <c r="A71" s="80">
        <v>19483</v>
      </c>
      <c r="B71" s="76" t="s">
        <v>568</v>
      </c>
      <c r="C71" s="76" t="s">
        <v>1264</v>
      </c>
      <c r="D71" s="76" t="s">
        <v>680</v>
      </c>
      <c r="E71" s="81" t="s">
        <v>569</v>
      </c>
    </row>
    <row r="72" spans="1:5" ht="51.75" thickBot="1" x14ac:dyDescent="0.3">
      <c r="A72" s="80">
        <v>19484</v>
      </c>
      <c r="B72" s="76" t="s">
        <v>568</v>
      </c>
      <c r="C72" s="76" t="s">
        <v>1265</v>
      </c>
      <c r="D72" s="76" t="s">
        <v>607</v>
      </c>
      <c r="E72" s="81" t="s">
        <v>569</v>
      </c>
    </row>
    <row r="73" spans="1:5" ht="51.75" thickBot="1" x14ac:dyDescent="0.3">
      <c r="A73" s="80">
        <v>19485</v>
      </c>
      <c r="B73" s="76" t="s">
        <v>4</v>
      </c>
      <c r="C73" s="76" t="s">
        <v>1266</v>
      </c>
      <c r="D73" s="76" t="s">
        <v>681</v>
      </c>
      <c r="E73" s="81" t="s">
        <v>569</v>
      </c>
    </row>
    <row r="74" spans="1:5" ht="51.75" thickBot="1" x14ac:dyDescent="0.3">
      <c r="A74" s="80">
        <v>19486</v>
      </c>
      <c r="B74" s="76" t="s">
        <v>4</v>
      </c>
      <c r="C74" s="76" t="s">
        <v>1267</v>
      </c>
      <c r="D74" s="76" t="s">
        <v>682</v>
      </c>
      <c r="E74" s="81" t="s">
        <v>571</v>
      </c>
    </row>
    <row r="75" spans="1:5" ht="51.75" thickBot="1" x14ac:dyDescent="0.3">
      <c r="A75" s="80">
        <v>19487</v>
      </c>
      <c r="B75" s="76" t="s">
        <v>568</v>
      </c>
      <c r="C75" s="76" t="s">
        <v>1268</v>
      </c>
      <c r="D75" s="76" t="s">
        <v>683</v>
      </c>
      <c r="E75" s="81" t="s">
        <v>569</v>
      </c>
    </row>
    <row r="76" spans="1:5" ht="26.25" thickBot="1" x14ac:dyDescent="0.3">
      <c r="A76" s="80">
        <v>19488</v>
      </c>
      <c r="B76" s="76" t="s">
        <v>2</v>
      </c>
      <c r="C76" s="76" t="s">
        <v>1269</v>
      </c>
      <c r="D76" s="76" t="s">
        <v>684</v>
      </c>
      <c r="E76" s="81" t="s">
        <v>569</v>
      </c>
    </row>
    <row r="77" spans="1:5" ht="39" thickBot="1" x14ac:dyDescent="0.3">
      <c r="A77" s="80">
        <v>19489</v>
      </c>
      <c r="B77" s="76" t="s">
        <v>568</v>
      </c>
      <c r="C77" s="76" t="s">
        <v>1270</v>
      </c>
      <c r="D77" s="76" t="s">
        <v>685</v>
      </c>
      <c r="E77" s="81" t="s">
        <v>569</v>
      </c>
    </row>
    <row r="78" spans="1:5" ht="39" thickBot="1" x14ac:dyDescent="0.3">
      <c r="A78" s="80">
        <v>19490</v>
      </c>
      <c r="B78" s="76" t="s">
        <v>4</v>
      </c>
      <c r="C78" s="76" t="s">
        <v>1271</v>
      </c>
      <c r="D78" s="76" t="s">
        <v>686</v>
      </c>
      <c r="E78" s="81" t="s">
        <v>569</v>
      </c>
    </row>
    <row r="79" spans="1:5" ht="51.75" thickBot="1" x14ac:dyDescent="0.3">
      <c r="A79" s="80">
        <v>19491</v>
      </c>
      <c r="B79" s="76" t="s">
        <v>568</v>
      </c>
      <c r="C79" s="76" t="s">
        <v>1272</v>
      </c>
      <c r="D79" s="76" t="s">
        <v>687</v>
      </c>
      <c r="E79" s="81" t="s">
        <v>569</v>
      </c>
    </row>
    <row r="80" spans="1:5" ht="51.75" thickBot="1" x14ac:dyDescent="0.3">
      <c r="A80" s="80">
        <v>19492</v>
      </c>
      <c r="B80" s="76" t="s">
        <v>568</v>
      </c>
      <c r="C80" s="76" t="s">
        <v>1273</v>
      </c>
      <c r="D80" s="76" t="s">
        <v>688</v>
      </c>
      <c r="E80" s="81" t="s">
        <v>569</v>
      </c>
    </row>
    <row r="81" spans="1:5" ht="26.25" thickBot="1" x14ac:dyDescent="0.3">
      <c r="A81" s="80">
        <v>19493</v>
      </c>
      <c r="B81" s="76" t="s">
        <v>568</v>
      </c>
      <c r="C81" s="76" t="s">
        <v>1274</v>
      </c>
      <c r="D81" s="76" t="s">
        <v>689</v>
      </c>
      <c r="E81" s="81" t="s">
        <v>569</v>
      </c>
    </row>
    <row r="82" spans="1:5" ht="39" thickBot="1" x14ac:dyDescent="0.3">
      <c r="A82" s="80">
        <v>19494</v>
      </c>
      <c r="B82" s="76" t="s">
        <v>4</v>
      </c>
      <c r="C82" s="76" t="s">
        <v>1275</v>
      </c>
      <c r="D82" s="76" t="s">
        <v>690</v>
      </c>
      <c r="E82" s="81" t="s">
        <v>569</v>
      </c>
    </row>
    <row r="83" spans="1:5" ht="51.75" thickBot="1" x14ac:dyDescent="0.3">
      <c r="A83" s="80">
        <v>19495</v>
      </c>
      <c r="B83" s="76" t="s">
        <v>568</v>
      </c>
      <c r="C83" s="76" t="s">
        <v>1276</v>
      </c>
      <c r="D83" s="76" t="s">
        <v>691</v>
      </c>
      <c r="E83" s="81" t="s">
        <v>569</v>
      </c>
    </row>
    <row r="84" spans="1:5" ht="26.25" thickBot="1" x14ac:dyDescent="0.3">
      <c r="A84" s="80">
        <v>19496</v>
      </c>
      <c r="B84" s="76" t="s">
        <v>4</v>
      </c>
      <c r="C84" s="76" t="s">
        <v>1277</v>
      </c>
      <c r="D84" s="76" t="s">
        <v>692</v>
      </c>
      <c r="E84" s="81" t="s">
        <v>569</v>
      </c>
    </row>
    <row r="85" spans="1:5" ht="26.25" thickBot="1" x14ac:dyDescent="0.3">
      <c r="A85" s="80">
        <v>19497</v>
      </c>
      <c r="B85" s="76" t="s">
        <v>2</v>
      </c>
      <c r="C85" s="76" t="s">
        <v>1278</v>
      </c>
      <c r="D85" s="76" t="s">
        <v>693</v>
      </c>
      <c r="E85" s="81" t="s">
        <v>569</v>
      </c>
    </row>
    <row r="86" spans="1:5" ht="51.75" thickBot="1" x14ac:dyDescent="0.3">
      <c r="A86" s="80">
        <v>19498</v>
      </c>
      <c r="B86" s="76" t="s">
        <v>568</v>
      </c>
      <c r="C86" s="76" t="s">
        <v>1279</v>
      </c>
      <c r="D86" s="76" t="s">
        <v>694</v>
      </c>
      <c r="E86" s="81" t="s">
        <v>569</v>
      </c>
    </row>
    <row r="87" spans="1:5" ht="39" thickBot="1" x14ac:dyDescent="0.3">
      <c r="A87" s="80">
        <v>19499</v>
      </c>
      <c r="B87" s="76" t="s">
        <v>4</v>
      </c>
      <c r="C87" s="76" t="s">
        <v>1280</v>
      </c>
      <c r="D87" s="76" t="s">
        <v>695</v>
      </c>
      <c r="E87" s="81" t="s">
        <v>569</v>
      </c>
    </row>
    <row r="88" spans="1:5" ht="51.75" thickBot="1" x14ac:dyDescent="0.3">
      <c r="A88" s="80">
        <v>19500</v>
      </c>
      <c r="B88" s="76" t="s">
        <v>568</v>
      </c>
      <c r="C88" s="76" t="s">
        <v>1281</v>
      </c>
      <c r="D88" s="76" t="s">
        <v>696</v>
      </c>
      <c r="E88" s="81" t="s">
        <v>569</v>
      </c>
    </row>
    <row r="89" spans="1:5" ht="26.25" thickBot="1" x14ac:dyDescent="0.3">
      <c r="A89" s="80">
        <v>19501</v>
      </c>
      <c r="B89" s="76" t="s">
        <v>568</v>
      </c>
      <c r="C89" s="76" t="s">
        <v>1282</v>
      </c>
      <c r="D89" s="76" t="s">
        <v>697</v>
      </c>
      <c r="E89" s="81" t="s">
        <v>569</v>
      </c>
    </row>
    <row r="90" spans="1:5" ht="51.75" thickBot="1" x14ac:dyDescent="0.3">
      <c r="A90" s="80">
        <v>19502</v>
      </c>
      <c r="B90" s="76" t="s">
        <v>568</v>
      </c>
      <c r="C90" s="76" t="s">
        <v>1283</v>
      </c>
      <c r="D90" s="76" t="s">
        <v>698</v>
      </c>
      <c r="E90" s="81" t="s">
        <v>569</v>
      </c>
    </row>
    <row r="91" spans="1:5" ht="26.25" thickBot="1" x14ac:dyDescent="0.3">
      <c r="A91" s="80">
        <v>19503</v>
      </c>
      <c r="B91" s="76" t="s">
        <v>568</v>
      </c>
      <c r="C91" s="76" t="s">
        <v>1284</v>
      </c>
      <c r="D91" s="76" t="s">
        <v>699</v>
      </c>
      <c r="E91" s="81" t="s">
        <v>569</v>
      </c>
    </row>
    <row r="92" spans="1:5" ht="26.25" thickBot="1" x14ac:dyDescent="0.3">
      <c r="A92" s="80">
        <v>19504</v>
      </c>
      <c r="B92" s="76" t="s">
        <v>568</v>
      </c>
      <c r="C92" s="76" t="s">
        <v>1285</v>
      </c>
      <c r="D92" s="76" t="s">
        <v>700</v>
      </c>
      <c r="E92" s="81" t="s">
        <v>569</v>
      </c>
    </row>
    <row r="93" spans="1:5" ht="51.75" thickBot="1" x14ac:dyDescent="0.3">
      <c r="A93" s="80">
        <v>19505</v>
      </c>
      <c r="B93" s="76" t="s">
        <v>4</v>
      </c>
      <c r="C93" s="76" t="s">
        <v>1286</v>
      </c>
      <c r="D93" s="76" t="s">
        <v>701</v>
      </c>
      <c r="E93" s="81" t="s">
        <v>569</v>
      </c>
    </row>
    <row r="94" spans="1:5" ht="51.75" thickBot="1" x14ac:dyDescent="0.3">
      <c r="A94" s="80">
        <v>19506</v>
      </c>
      <c r="B94" s="76" t="s">
        <v>568</v>
      </c>
      <c r="C94" s="76" t="s">
        <v>1287</v>
      </c>
      <c r="D94" s="76" t="s">
        <v>702</v>
      </c>
      <c r="E94" s="81" t="s">
        <v>569</v>
      </c>
    </row>
    <row r="95" spans="1:5" ht="39" thickBot="1" x14ac:dyDescent="0.3">
      <c r="A95" s="80">
        <v>19507</v>
      </c>
      <c r="B95" s="76" t="s">
        <v>4</v>
      </c>
      <c r="C95" s="76" t="s">
        <v>1288</v>
      </c>
      <c r="D95" s="76" t="s">
        <v>703</v>
      </c>
      <c r="E95" s="81" t="s">
        <v>569</v>
      </c>
    </row>
    <row r="96" spans="1:5" ht="39" thickBot="1" x14ac:dyDescent="0.3">
      <c r="A96" s="80">
        <v>19508</v>
      </c>
      <c r="B96" s="76" t="s">
        <v>4</v>
      </c>
      <c r="C96" s="76" t="s">
        <v>1289</v>
      </c>
      <c r="D96" s="76" t="s">
        <v>704</v>
      </c>
      <c r="E96" s="81" t="s">
        <v>571</v>
      </c>
    </row>
    <row r="97" spans="1:5" ht="39" thickBot="1" x14ac:dyDescent="0.3">
      <c r="A97" s="80">
        <v>19509</v>
      </c>
      <c r="B97" s="76" t="s">
        <v>568</v>
      </c>
      <c r="C97" s="76" t="s">
        <v>1290</v>
      </c>
      <c r="D97" s="76" t="s">
        <v>705</v>
      </c>
      <c r="E97" s="81" t="s">
        <v>569</v>
      </c>
    </row>
    <row r="98" spans="1:5" ht="39" thickBot="1" x14ac:dyDescent="0.3">
      <c r="A98" s="80">
        <v>19510</v>
      </c>
      <c r="B98" s="76" t="s">
        <v>568</v>
      </c>
      <c r="C98" s="76" t="s">
        <v>1291</v>
      </c>
      <c r="D98" s="76" t="s">
        <v>706</v>
      </c>
      <c r="E98" s="81" t="s">
        <v>569</v>
      </c>
    </row>
    <row r="99" spans="1:5" ht="39" thickBot="1" x14ac:dyDescent="0.3">
      <c r="A99" s="80">
        <v>19511</v>
      </c>
      <c r="B99" s="76" t="s">
        <v>4</v>
      </c>
      <c r="C99" s="76" t="s">
        <v>1292</v>
      </c>
      <c r="D99" s="76" t="s">
        <v>707</v>
      </c>
      <c r="E99" s="81" t="s">
        <v>569</v>
      </c>
    </row>
    <row r="100" spans="1:5" ht="51.75" thickBot="1" x14ac:dyDescent="0.3">
      <c r="A100" s="80">
        <v>19512</v>
      </c>
      <c r="B100" s="76" t="s">
        <v>568</v>
      </c>
      <c r="C100" s="76" t="s">
        <v>1293</v>
      </c>
      <c r="D100" s="76" t="s">
        <v>708</v>
      </c>
      <c r="E100" s="81" t="s">
        <v>569</v>
      </c>
    </row>
    <row r="101" spans="1:5" ht="51.75" thickBot="1" x14ac:dyDescent="0.3">
      <c r="A101" s="80">
        <v>19513</v>
      </c>
      <c r="B101" s="76" t="s">
        <v>4</v>
      </c>
      <c r="C101" s="76" t="s">
        <v>1294</v>
      </c>
      <c r="D101" s="76" t="s">
        <v>709</v>
      </c>
      <c r="E101" s="81" t="s">
        <v>569</v>
      </c>
    </row>
    <row r="102" spans="1:5" ht="26.25" thickBot="1" x14ac:dyDescent="0.3">
      <c r="A102" s="80">
        <v>19514</v>
      </c>
      <c r="B102" s="76" t="s">
        <v>568</v>
      </c>
      <c r="C102" s="76" t="s">
        <v>1295</v>
      </c>
      <c r="D102" s="76" t="s">
        <v>710</v>
      </c>
      <c r="E102" s="81" t="s">
        <v>569</v>
      </c>
    </row>
    <row r="103" spans="1:5" ht="51.75" thickBot="1" x14ac:dyDescent="0.3">
      <c r="A103" s="80">
        <v>19515</v>
      </c>
      <c r="B103" s="76" t="s">
        <v>568</v>
      </c>
      <c r="C103" s="76" t="s">
        <v>1296</v>
      </c>
      <c r="D103" s="76" t="s">
        <v>711</v>
      </c>
      <c r="E103" s="81" t="s">
        <v>569</v>
      </c>
    </row>
    <row r="104" spans="1:5" ht="51.75" thickBot="1" x14ac:dyDescent="0.3">
      <c r="A104" s="80">
        <v>19516</v>
      </c>
      <c r="B104" s="76" t="s">
        <v>4</v>
      </c>
      <c r="C104" s="76" t="s">
        <v>1297</v>
      </c>
      <c r="D104" s="76" t="s">
        <v>712</v>
      </c>
      <c r="E104" s="81" t="s">
        <v>569</v>
      </c>
    </row>
    <row r="105" spans="1:5" ht="51.75" thickBot="1" x14ac:dyDescent="0.3">
      <c r="A105" s="80">
        <v>19517</v>
      </c>
      <c r="B105" s="76" t="s">
        <v>568</v>
      </c>
      <c r="C105" s="76" t="s">
        <v>1298</v>
      </c>
      <c r="D105" s="76" t="s">
        <v>712</v>
      </c>
      <c r="E105" s="81" t="s">
        <v>569</v>
      </c>
    </row>
    <row r="106" spans="1:5" ht="26.25" thickBot="1" x14ac:dyDescent="0.3">
      <c r="A106" s="80">
        <v>19518</v>
      </c>
      <c r="B106" s="76" t="s">
        <v>4</v>
      </c>
      <c r="C106" s="76" t="s">
        <v>1299</v>
      </c>
      <c r="D106" s="76" t="s">
        <v>713</v>
      </c>
      <c r="E106" s="81" t="s">
        <v>569</v>
      </c>
    </row>
    <row r="107" spans="1:5" ht="26.25" thickBot="1" x14ac:dyDescent="0.3">
      <c r="A107" s="80">
        <v>19519</v>
      </c>
      <c r="B107" s="76" t="s">
        <v>4</v>
      </c>
      <c r="C107" s="76" t="s">
        <v>1300</v>
      </c>
      <c r="D107" s="76" t="s">
        <v>714</v>
      </c>
      <c r="E107" s="81" t="s">
        <v>571</v>
      </c>
    </row>
    <row r="108" spans="1:5" ht="39" thickBot="1" x14ac:dyDescent="0.3">
      <c r="A108" s="80">
        <v>19520</v>
      </c>
      <c r="B108" s="76" t="s">
        <v>2</v>
      </c>
      <c r="C108" s="76" t="s">
        <v>1301</v>
      </c>
      <c r="D108" s="76" t="s">
        <v>715</v>
      </c>
      <c r="E108" s="81" t="s">
        <v>569</v>
      </c>
    </row>
    <row r="109" spans="1:5" ht="51.75" thickBot="1" x14ac:dyDescent="0.3">
      <c r="A109" s="80">
        <v>19521</v>
      </c>
      <c r="B109" s="76" t="s">
        <v>568</v>
      </c>
      <c r="C109" s="76" t="s">
        <v>1302</v>
      </c>
      <c r="D109" s="76" t="s">
        <v>716</v>
      </c>
      <c r="E109" s="81" t="s">
        <v>569</v>
      </c>
    </row>
    <row r="110" spans="1:5" ht="64.5" thickBot="1" x14ac:dyDescent="0.3">
      <c r="A110" s="80">
        <v>19522</v>
      </c>
      <c r="B110" s="76" t="s">
        <v>568</v>
      </c>
      <c r="C110" s="76" t="s">
        <v>1303</v>
      </c>
      <c r="D110" s="76" t="s">
        <v>717</v>
      </c>
      <c r="E110" s="81" t="s">
        <v>569</v>
      </c>
    </row>
    <row r="111" spans="1:5" ht="51.75" thickBot="1" x14ac:dyDescent="0.3">
      <c r="A111" s="80">
        <v>19523</v>
      </c>
      <c r="B111" s="76" t="s">
        <v>6</v>
      </c>
      <c r="C111" s="76" t="s">
        <v>1304</v>
      </c>
      <c r="D111" s="76" t="s">
        <v>611</v>
      </c>
      <c r="E111" s="81" t="s">
        <v>569</v>
      </c>
    </row>
    <row r="112" spans="1:5" ht="51.75" thickBot="1" x14ac:dyDescent="0.3">
      <c r="A112" s="80">
        <v>19524</v>
      </c>
      <c r="B112" s="76" t="s">
        <v>568</v>
      </c>
      <c r="C112" s="76" t="s">
        <v>1305</v>
      </c>
      <c r="D112" s="76" t="s">
        <v>708</v>
      </c>
      <c r="E112" s="81" t="s">
        <v>569</v>
      </c>
    </row>
    <row r="113" spans="1:5" ht="39" thickBot="1" x14ac:dyDescent="0.3">
      <c r="A113" s="80">
        <v>19525</v>
      </c>
      <c r="B113" s="76" t="s">
        <v>2</v>
      </c>
      <c r="C113" s="76" t="s">
        <v>1306</v>
      </c>
      <c r="D113" s="76" t="s">
        <v>718</v>
      </c>
      <c r="E113" s="81" t="s">
        <v>571</v>
      </c>
    </row>
    <row r="114" spans="1:5" ht="51.75" thickBot="1" x14ac:dyDescent="0.3">
      <c r="A114" s="80">
        <v>19526</v>
      </c>
      <c r="B114" s="76" t="s">
        <v>568</v>
      </c>
      <c r="C114" s="76" t="s">
        <v>1307</v>
      </c>
      <c r="D114" s="76" t="s">
        <v>719</v>
      </c>
      <c r="E114" s="81" t="s">
        <v>569</v>
      </c>
    </row>
    <row r="115" spans="1:5" ht="51.75" thickBot="1" x14ac:dyDescent="0.3">
      <c r="A115" s="80">
        <v>19527</v>
      </c>
      <c r="B115" s="76" t="s">
        <v>568</v>
      </c>
      <c r="C115" s="76" t="s">
        <v>1308</v>
      </c>
      <c r="D115" s="76" t="s">
        <v>720</v>
      </c>
      <c r="E115" s="81" t="s">
        <v>569</v>
      </c>
    </row>
    <row r="116" spans="1:5" ht="39" thickBot="1" x14ac:dyDescent="0.3">
      <c r="A116" s="80">
        <v>19528</v>
      </c>
      <c r="B116" s="76" t="s">
        <v>568</v>
      </c>
      <c r="C116" s="76" t="s">
        <v>1309</v>
      </c>
      <c r="D116" s="76" t="s">
        <v>721</v>
      </c>
      <c r="E116" s="81" t="s">
        <v>569</v>
      </c>
    </row>
    <row r="117" spans="1:5" ht="39" thickBot="1" x14ac:dyDescent="0.3">
      <c r="A117" s="80">
        <v>19529</v>
      </c>
      <c r="B117" s="76" t="s">
        <v>2</v>
      </c>
      <c r="C117" s="76" t="s">
        <v>1310</v>
      </c>
      <c r="D117" s="76" t="s">
        <v>722</v>
      </c>
      <c r="E117" s="81" t="s">
        <v>569</v>
      </c>
    </row>
    <row r="118" spans="1:5" ht="39" thickBot="1" x14ac:dyDescent="0.3">
      <c r="A118" s="80">
        <v>19530</v>
      </c>
      <c r="B118" s="76" t="s">
        <v>4</v>
      </c>
      <c r="C118" s="76" t="s">
        <v>1311</v>
      </c>
      <c r="D118" s="76" t="s">
        <v>723</v>
      </c>
      <c r="E118" s="81" t="s">
        <v>571</v>
      </c>
    </row>
    <row r="119" spans="1:5" ht="51.75" thickBot="1" x14ac:dyDescent="0.3">
      <c r="A119" s="80">
        <v>19531</v>
      </c>
      <c r="B119" s="76" t="s">
        <v>4</v>
      </c>
      <c r="C119" s="76" t="s">
        <v>1312</v>
      </c>
      <c r="D119" s="76" t="s">
        <v>724</v>
      </c>
      <c r="E119" s="81" t="s">
        <v>569</v>
      </c>
    </row>
    <row r="120" spans="1:5" ht="77.25" thickBot="1" x14ac:dyDescent="0.3">
      <c r="A120" s="80">
        <v>19532</v>
      </c>
      <c r="B120" s="76" t="s">
        <v>568</v>
      </c>
      <c r="C120" s="76" t="s">
        <v>1313</v>
      </c>
      <c r="D120" s="76" t="s">
        <v>725</v>
      </c>
      <c r="E120" s="81" t="s">
        <v>569</v>
      </c>
    </row>
    <row r="121" spans="1:5" ht="39" thickBot="1" x14ac:dyDescent="0.3">
      <c r="A121" s="80">
        <v>19533</v>
      </c>
      <c r="B121" s="76" t="s">
        <v>2</v>
      </c>
      <c r="C121" s="76" t="s">
        <v>1314</v>
      </c>
      <c r="D121" s="76" t="s">
        <v>726</v>
      </c>
      <c r="E121" s="81" t="s">
        <v>569</v>
      </c>
    </row>
    <row r="122" spans="1:5" ht="51.75" thickBot="1" x14ac:dyDescent="0.3">
      <c r="A122" s="80">
        <v>19534</v>
      </c>
      <c r="B122" s="76" t="s">
        <v>4</v>
      </c>
      <c r="C122" s="76" t="s">
        <v>1315</v>
      </c>
      <c r="D122" s="76" t="s">
        <v>727</v>
      </c>
      <c r="E122" s="81" t="s">
        <v>569</v>
      </c>
    </row>
    <row r="123" spans="1:5" ht="51.75" thickBot="1" x14ac:dyDescent="0.3">
      <c r="A123" s="80">
        <v>19535</v>
      </c>
      <c r="B123" s="76" t="s">
        <v>568</v>
      </c>
      <c r="C123" s="76" t="s">
        <v>1316</v>
      </c>
      <c r="D123" s="76" t="s">
        <v>728</v>
      </c>
      <c r="E123" s="81" t="s">
        <v>569</v>
      </c>
    </row>
    <row r="124" spans="1:5" ht="26.25" thickBot="1" x14ac:dyDescent="0.3">
      <c r="A124" s="80">
        <v>19536</v>
      </c>
      <c r="B124" s="76" t="s">
        <v>4</v>
      </c>
      <c r="C124" s="76" t="s">
        <v>1317</v>
      </c>
      <c r="D124" s="76" t="s">
        <v>729</v>
      </c>
      <c r="E124" s="81" t="s">
        <v>571</v>
      </c>
    </row>
    <row r="125" spans="1:5" ht="26.25" thickBot="1" x14ac:dyDescent="0.3">
      <c r="A125" s="80">
        <v>19537</v>
      </c>
      <c r="B125" s="76" t="s">
        <v>4</v>
      </c>
      <c r="C125" s="76" t="s">
        <v>1318</v>
      </c>
      <c r="D125" s="76" t="s">
        <v>730</v>
      </c>
      <c r="E125" s="81" t="s">
        <v>569</v>
      </c>
    </row>
    <row r="126" spans="1:5" ht="26.25" thickBot="1" x14ac:dyDescent="0.3">
      <c r="A126" s="80">
        <v>19538</v>
      </c>
      <c r="B126" s="76" t="s">
        <v>4</v>
      </c>
      <c r="C126" s="76" t="s">
        <v>1319</v>
      </c>
      <c r="D126" s="76" t="s">
        <v>731</v>
      </c>
      <c r="E126" s="81" t="s">
        <v>569</v>
      </c>
    </row>
    <row r="127" spans="1:5" ht="26.25" thickBot="1" x14ac:dyDescent="0.3">
      <c r="A127" s="80">
        <v>19539</v>
      </c>
      <c r="B127" s="76" t="s">
        <v>4</v>
      </c>
      <c r="C127" s="76" t="s">
        <v>1320</v>
      </c>
      <c r="D127" s="76" t="s">
        <v>731</v>
      </c>
      <c r="E127" s="81" t="s">
        <v>571</v>
      </c>
    </row>
    <row r="128" spans="1:5" ht="39" thickBot="1" x14ac:dyDescent="0.3">
      <c r="A128" s="80">
        <v>19540</v>
      </c>
      <c r="B128" s="76" t="s">
        <v>4</v>
      </c>
      <c r="C128" s="76" t="s">
        <v>1321</v>
      </c>
      <c r="D128" s="76" t="s">
        <v>732</v>
      </c>
      <c r="E128" s="81" t="s">
        <v>569</v>
      </c>
    </row>
    <row r="129" spans="1:5" ht="39" thickBot="1" x14ac:dyDescent="0.3">
      <c r="A129" s="80">
        <v>19541</v>
      </c>
      <c r="B129" s="76" t="s">
        <v>568</v>
      </c>
      <c r="C129" s="76" t="s">
        <v>1322</v>
      </c>
      <c r="D129" s="76" t="s">
        <v>733</v>
      </c>
      <c r="E129" s="81" t="s">
        <v>569</v>
      </c>
    </row>
    <row r="130" spans="1:5" ht="39" thickBot="1" x14ac:dyDescent="0.3">
      <c r="A130" s="80">
        <v>19542</v>
      </c>
      <c r="B130" s="76" t="s">
        <v>4</v>
      </c>
      <c r="C130" s="76" t="s">
        <v>1323</v>
      </c>
      <c r="D130" s="76" t="s">
        <v>686</v>
      </c>
      <c r="E130" s="81" t="s">
        <v>569</v>
      </c>
    </row>
    <row r="131" spans="1:5" ht="51.75" thickBot="1" x14ac:dyDescent="0.3">
      <c r="A131" s="80">
        <v>19543</v>
      </c>
      <c r="B131" s="76" t="s">
        <v>568</v>
      </c>
      <c r="C131" s="76" t="s">
        <v>1324</v>
      </c>
      <c r="D131" s="76" t="s">
        <v>734</v>
      </c>
      <c r="E131" s="81" t="s">
        <v>569</v>
      </c>
    </row>
    <row r="132" spans="1:5" ht="26.25" thickBot="1" x14ac:dyDescent="0.3">
      <c r="A132" s="80">
        <v>19544</v>
      </c>
      <c r="B132" s="76" t="s">
        <v>568</v>
      </c>
      <c r="C132" s="76" t="s">
        <v>1325</v>
      </c>
      <c r="D132" s="76" t="s">
        <v>735</v>
      </c>
      <c r="E132" s="81" t="s">
        <v>569</v>
      </c>
    </row>
    <row r="133" spans="1:5" ht="26.25" thickBot="1" x14ac:dyDescent="0.3">
      <c r="A133" s="80">
        <v>19545</v>
      </c>
      <c r="B133" s="76" t="s">
        <v>4</v>
      </c>
      <c r="C133" s="76" t="s">
        <v>1326</v>
      </c>
      <c r="D133" s="76" t="s">
        <v>736</v>
      </c>
      <c r="E133" s="81" t="s">
        <v>569</v>
      </c>
    </row>
    <row r="134" spans="1:5" ht="39" thickBot="1" x14ac:dyDescent="0.3">
      <c r="A134" s="80">
        <v>19546</v>
      </c>
      <c r="B134" s="76" t="s">
        <v>4</v>
      </c>
      <c r="C134" s="76" t="s">
        <v>1327</v>
      </c>
      <c r="D134" s="76" t="s">
        <v>737</v>
      </c>
      <c r="E134" s="81" t="s">
        <v>571</v>
      </c>
    </row>
    <row r="135" spans="1:5" ht="51.75" thickBot="1" x14ac:dyDescent="0.3">
      <c r="A135" s="80">
        <v>19547</v>
      </c>
      <c r="B135" s="76" t="s">
        <v>568</v>
      </c>
      <c r="C135" s="76" t="s">
        <v>1328</v>
      </c>
      <c r="D135" s="76" t="s">
        <v>738</v>
      </c>
      <c r="E135" s="81" t="s">
        <v>569</v>
      </c>
    </row>
    <row r="136" spans="1:5" ht="39" thickBot="1" x14ac:dyDescent="0.3">
      <c r="A136" s="80">
        <v>19548</v>
      </c>
      <c r="B136" s="76" t="s">
        <v>568</v>
      </c>
      <c r="C136" s="76" t="s">
        <v>1329</v>
      </c>
      <c r="D136" s="76" t="s">
        <v>739</v>
      </c>
      <c r="E136" s="81" t="s">
        <v>569</v>
      </c>
    </row>
    <row r="137" spans="1:5" ht="26.25" thickBot="1" x14ac:dyDescent="0.3">
      <c r="A137" s="80">
        <v>19549</v>
      </c>
      <c r="B137" s="76" t="s">
        <v>4</v>
      </c>
      <c r="C137" s="76" t="s">
        <v>1330</v>
      </c>
      <c r="D137" s="76" t="s">
        <v>740</v>
      </c>
      <c r="E137" s="81" t="s">
        <v>569</v>
      </c>
    </row>
    <row r="138" spans="1:5" ht="26.25" thickBot="1" x14ac:dyDescent="0.3">
      <c r="A138" s="80">
        <v>19550</v>
      </c>
      <c r="B138" s="76" t="s">
        <v>568</v>
      </c>
      <c r="C138" s="76" t="s">
        <v>1331</v>
      </c>
      <c r="D138" s="76" t="s">
        <v>741</v>
      </c>
      <c r="E138" s="81" t="s">
        <v>569</v>
      </c>
    </row>
    <row r="139" spans="1:5" ht="26.25" thickBot="1" x14ac:dyDescent="0.3">
      <c r="A139" s="80">
        <v>19551</v>
      </c>
      <c r="B139" s="76" t="s">
        <v>2</v>
      </c>
      <c r="C139" s="76" t="s">
        <v>1332</v>
      </c>
      <c r="D139" s="76" t="s">
        <v>742</v>
      </c>
      <c r="E139" s="81" t="s">
        <v>569</v>
      </c>
    </row>
    <row r="140" spans="1:5" ht="51.75" thickBot="1" x14ac:dyDescent="0.3">
      <c r="A140" s="80">
        <v>19552</v>
      </c>
      <c r="B140" s="76" t="s">
        <v>2</v>
      </c>
      <c r="C140" s="76" t="s">
        <v>1333</v>
      </c>
      <c r="D140" s="76" t="s">
        <v>588</v>
      </c>
      <c r="E140" s="81" t="s">
        <v>569</v>
      </c>
    </row>
    <row r="141" spans="1:5" ht="26.25" thickBot="1" x14ac:dyDescent="0.3">
      <c r="A141" s="80">
        <v>19553</v>
      </c>
      <c r="B141" s="76" t="s">
        <v>568</v>
      </c>
      <c r="C141" s="76" t="s">
        <v>1334</v>
      </c>
      <c r="D141" s="76" t="s">
        <v>743</v>
      </c>
      <c r="E141" s="81" t="s">
        <v>569</v>
      </c>
    </row>
    <row r="142" spans="1:5" ht="26.25" thickBot="1" x14ac:dyDescent="0.3">
      <c r="A142" s="80">
        <v>19554</v>
      </c>
      <c r="B142" s="76" t="s">
        <v>4</v>
      </c>
      <c r="C142" s="76" t="s">
        <v>1335</v>
      </c>
      <c r="D142" s="76" t="s">
        <v>744</v>
      </c>
      <c r="E142" s="81" t="s">
        <v>569</v>
      </c>
    </row>
    <row r="143" spans="1:5" ht="26.25" thickBot="1" x14ac:dyDescent="0.3">
      <c r="A143" s="80">
        <v>19555</v>
      </c>
      <c r="B143" s="76" t="s">
        <v>568</v>
      </c>
      <c r="C143" s="76" t="s">
        <v>1336</v>
      </c>
      <c r="D143" s="76" t="s">
        <v>745</v>
      </c>
      <c r="E143" s="81" t="s">
        <v>569</v>
      </c>
    </row>
    <row r="144" spans="1:5" ht="51.75" thickBot="1" x14ac:dyDescent="0.3">
      <c r="A144" s="80">
        <v>19556</v>
      </c>
      <c r="B144" s="76" t="s">
        <v>568</v>
      </c>
      <c r="C144" s="76" t="s">
        <v>1337</v>
      </c>
      <c r="D144" s="76" t="s">
        <v>708</v>
      </c>
      <c r="E144" s="81" t="s">
        <v>569</v>
      </c>
    </row>
    <row r="145" spans="1:5" ht="26.25" thickBot="1" x14ac:dyDescent="0.3">
      <c r="A145" s="80">
        <v>19557</v>
      </c>
      <c r="B145" s="76" t="s">
        <v>6</v>
      </c>
      <c r="C145" s="76" t="s">
        <v>1338</v>
      </c>
      <c r="D145" s="76" t="s">
        <v>746</v>
      </c>
      <c r="E145" s="81" t="s">
        <v>571</v>
      </c>
    </row>
    <row r="146" spans="1:5" ht="26.25" thickBot="1" x14ac:dyDescent="0.3">
      <c r="A146" s="80">
        <v>19558</v>
      </c>
      <c r="B146" s="76" t="s">
        <v>568</v>
      </c>
      <c r="C146" s="76" t="s">
        <v>1339</v>
      </c>
      <c r="D146" s="76" t="s">
        <v>746</v>
      </c>
      <c r="E146" s="81" t="s">
        <v>569</v>
      </c>
    </row>
    <row r="147" spans="1:5" ht="26.25" thickBot="1" x14ac:dyDescent="0.3">
      <c r="A147" s="80">
        <v>19559</v>
      </c>
      <c r="B147" s="76" t="s">
        <v>4</v>
      </c>
      <c r="C147" s="76" t="s">
        <v>1340</v>
      </c>
      <c r="D147" s="76" t="s">
        <v>747</v>
      </c>
      <c r="E147" s="81" t="s">
        <v>569</v>
      </c>
    </row>
    <row r="148" spans="1:5" ht="39" thickBot="1" x14ac:dyDescent="0.3">
      <c r="A148" s="80">
        <v>19560</v>
      </c>
      <c r="B148" s="76" t="s">
        <v>568</v>
      </c>
      <c r="C148" s="76" t="s">
        <v>1341</v>
      </c>
      <c r="D148" s="76" t="s">
        <v>748</v>
      </c>
      <c r="E148" s="81" t="s">
        <v>569</v>
      </c>
    </row>
    <row r="149" spans="1:5" ht="51.75" thickBot="1" x14ac:dyDescent="0.3">
      <c r="A149" s="80">
        <v>19561</v>
      </c>
      <c r="B149" s="76" t="s">
        <v>4</v>
      </c>
      <c r="C149" s="76" t="s">
        <v>1342</v>
      </c>
      <c r="D149" s="76" t="s">
        <v>749</v>
      </c>
      <c r="E149" s="81" t="s">
        <v>571</v>
      </c>
    </row>
    <row r="150" spans="1:5" ht="51.75" thickBot="1" x14ac:dyDescent="0.3">
      <c r="A150" s="80">
        <v>19562</v>
      </c>
      <c r="B150" s="76" t="s">
        <v>4</v>
      </c>
      <c r="C150" s="76" t="s">
        <v>1343</v>
      </c>
      <c r="D150" s="76" t="s">
        <v>750</v>
      </c>
      <c r="E150" s="81" t="s">
        <v>569</v>
      </c>
    </row>
    <row r="151" spans="1:5" ht="39" thickBot="1" x14ac:dyDescent="0.3">
      <c r="A151" s="80">
        <v>19563</v>
      </c>
      <c r="B151" s="76" t="s">
        <v>568</v>
      </c>
      <c r="C151" s="76" t="s">
        <v>1344</v>
      </c>
      <c r="D151" s="76" t="s">
        <v>751</v>
      </c>
      <c r="E151" s="81" t="s">
        <v>569</v>
      </c>
    </row>
    <row r="152" spans="1:5" ht="39" thickBot="1" x14ac:dyDescent="0.3">
      <c r="A152" s="80">
        <v>19564</v>
      </c>
      <c r="B152" s="76" t="s">
        <v>2</v>
      </c>
      <c r="C152" s="76" t="s">
        <v>1345</v>
      </c>
      <c r="D152" s="76" t="s">
        <v>752</v>
      </c>
      <c r="E152" s="81" t="s">
        <v>569</v>
      </c>
    </row>
    <row r="153" spans="1:5" ht="51.75" thickBot="1" x14ac:dyDescent="0.3">
      <c r="A153" s="80">
        <v>19565</v>
      </c>
      <c r="B153" s="76" t="s">
        <v>568</v>
      </c>
      <c r="C153" s="76" t="s">
        <v>1346</v>
      </c>
      <c r="D153" s="76" t="s">
        <v>753</v>
      </c>
      <c r="E153" s="81" t="s">
        <v>569</v>
      </c>
    </row>
    <row r="154" spans="1:5" ht="51.75" thickBot="1" x14ac:dyDescent="0.3">
      <c r="A154" s="80">
        <v>19566</v>
      </c>
      <c r="B154" s="76" t="s">
        <v>568</v>
      </c>
      <c r="C154" s="76" t="s">
        <v>1347</v>
      </c>
      <c r="D154" s="76" t="s">
        <v>587</v>
      </c>
      <c r="E154" s="81" t="s">
        <v>569</v>
      </c>
    </row>
    <row r="155" spans="1:5" ht="51.75" thickBot="1" x14ac:dyDescent="0.3">
      <c r="A155" s="80">
        <v>19567</v>
      </c>
      <c r="B155" s="76" t="s">
        <v>568</v>
      </c>
      <c r="C155" s="76" t="s">
        <v>1348</v>
      </c>
      <c r="D155" s="76" t="s">
        <v>754</v>
      </c>
      <c r="E155" s="81" t="s">
        <v>569</v>
      </c>
    </row>
    <row r="156" spans="1:5" ht="39" thickBot="1" x14ac:dyDescent="0.3">
      <c r="A156" s="80">
        <v>19568</v>
      </c>
      <c r="B156" s="76" t="s">
        <v>4</v>
      </c>
      <c r="C156" s="76" t="s">
        <v>1349</v>
      </c>
      <c r="D156" s="76" t="s">
        <v>755</v>
      </c>
      <c r="E156" s="81" t="s">
        <v>569</v>
      </c>
    </row>
    <row r="157" spans="1:5" ht="39" thickBot="1" x14ac:dyDescent="0.3">
      <c r="A157" s="80">
        <v>19569</v>
      </c>
      <c r="B157" s="76" t="s">
        <v>4</v>
      </c>
      <c r="C157" s="76" t="s">
        <v>1350</v>
      </c>
      <c r="D157" s="76" t="s">
        <v>755</v>
      </c>
      <c r="E157" s="81" t="s">
        <v>571</v>
      </c>
    </row>
    <row r="158" spans="1:5" ht="39" thickBot="1" x14ac:dyDescent="0.3">
      <c r="A158" s="80">
        <v>19570</v>
      </c>
      <c r="B158" s="76" t="s">
        <v>568</v>
      </c>
      <c r="C158" s="76" t="s">
        <v>1351</v>
      </c>
      <c r="D158" s="76" t="s">
        <v>756</v>
      </c>
      <c r="E158" s="81" t="s">
        <v>569</v>
      </c>
    </row>
    <row r="159" spans="1:5" ht="51.75" thickBot="1" x14ac:dyDescent="0.3">
      <c r="A159" s="80">
        <v>19571</v>
      </c>
      <c r="B159" s="76" t="s">
        <v>568</v>
      </c>
      <c r="C159" s="76" t="s">
        <v>1352</v>
      </c>
      <c r="D159" s="76" t="s">
        <v>757</v>
      </c>
      <c r="E159" s="81" t="s">
        <v>569</v>
      </c>
    </row>
    <row r="160" spans="1:5" ht="51.75" thickBot="1" x14ac:dyDescent="0.3">
      <c r="A160" s="80">
        <v>19572</v>
      </c>
      <c r="B160" s="76" t="s">
        <v>568</v>
      </c>
      <c r="C160" s="76" t="s">
        <v>1353</v>
      </c>
      <c r="D160" s="76" t="s">
        <v>758</v>
      </c>
      <c r="E160" s="81" t="s">
        <v>569</v>
      </c>
    </row>
    <row r="161" spans="1:5" ht="51.75" thickBot="1" x14ac:dyDescent="0.3">
      <c r="A161" s="80">
        <v>19573</v>
      </c>
      <c r="B161" s="76" t="s">
        <v>568</v>
      </c>
      <c r="C161" s="76" t="s">
        <v>1354</v>
      </c>
      <c r="D161" s="76" t="s">
        <v>759</v>
      </c>
      <c r="E161" s="81" t="s">
        <v>569</v>
      </c>
    </row>
    <row r="162" spans="1:5" ht="51.75" thickBot="1" x14ac:dyDescent="0.3">
      <c r="A162" s="80">
        <v>19574</v>
      </c>
      <c r="B162" s="76" t="s">
        <v>568</v>
      </c>
      <c r="C162" s="76" t="s">
        <v>1355</v>
      </c>
      <c r="D162" s="76" t="s">
        <v>760</v>
      </c>
      <c r="E162" s="81" t="s">
        <v>569</v>
      </c>
    </row>
    <row r="163" spans="1:5" ht="39" thickBot="1" x14ac:dyDescent="0.3">
      <c r="A163" s="80">
        <v>19575</v>
      </c>
      <c r="B163" s="76" t="s">
        <v>568</v>
      </c>
      <c r="C163" s="76" t="s">
        <v>1356</v>
      </c>
      <c r="D163" s="76" t="s">
        <v>761</v>
      </c>
      <c r="E163" s="81" t="s">
        <v>569</v>
      </c>
    </row>
    <row r="164" spans="1:5" ht="51.75" thickBot="1" x14ac:dyDescent="0.3">
      <c r="A164" s="80">
        <v>19576</v>
      </c>
      <c r="B164" s="76" t="s">
        <v>568</v>
      </c>
      <c r="C164" s="76" t="s">
        <v>1357</v>
      </c>
      <c r="D164" s="76" t="s">
        <v>762</v>
      </c>
      <c r="E164" s="81" t="s">
        <v>569</v>
      </c>
    </row>
    <row r="165" spans="1:5" ht="39" thickBot="1" x14ac:dyDescent="0.3">
      <c r="A165" s="80">
        <v>19577</v>
      </c>
      <c r="B165" s="76" t="s">
        <v>4</v>
      </c>
      <c r="C165" s="76" t="s">
        <v>1358</v>
      </c>
      <c r="D165" s="76" t="s">
        <v>599</v>
      </c>
      <c r="E165" s="81" t="s">
        <v>571</v>
      </c>
    </row>
    <row r="166" spans="1:5" ht="39" thickBot="1" x14ac:dyDescent="0.3">
      <c r="A166" s="80">
        <v>19578</v>
      </c>
      <c r="B166" s="76" t="s">
        <v>568</v>
      </c>
      <c r="C166" s="76" t="s">
        <v>1359</v>
      </c>
      <c r="D166" s="76" t="s">
        <v>763</v>
      </c>
      <c r="E166" s="81" t="s">
        <v>569</v>
      </c>
    </row>
    <row r="167" spans="1:5" ht="39" thickBot="1" x14ac:dyDescent="0.3">
      <c r="A167" s="80">
        <v>19579</v>
      </c>
      <c r="B167" s="76" t="s">
        <v>568</v>
      </c>
      <c r="C167" s="76" t="s">
        <v>1360</v>
      </c>
      <c r="D167" s="76" t="s">
        <v>764</v>
      </c>
      <c r="E167" s="81" t="s">
        <v>569</v>
      </c>
    </row>
    <row r="168" spans="1:5" ht="39" thickBot="1" x14ac:dyDescent="0.3">
      <c r="A168" s="80">
        <v>19580</v>
      </c>
      <c r="B168" s="76" t="s">
        <v>568</v>
      </c>
      <c r="C168" s="76" t="s">
        <v>1361</v>
      </c>
      <c r="D168" s="76" t="s">
        <v>765</v>
      </c>
      <c r="E168" s="81" t="s">
        <v>569</v>
      </c>
    </row>
    <row r="169" spans="1:5" ht="26.25" thickBot="1" x14ac:dyDescent="0.3">
      <c r="A169" s="80">
        <v>19581</v>
      </c>
      <c r="B169" s="76" t="s">
        <v>568</v>
      </c>
      <c r="C169" s="76" t="s">
        <v>1362</v>
      </c>
      <c r="D169" s="76" t="s">
        <v>766</v>
      </c>
      <c r="E169" s="81" t="s">
        <v>569</v>
      </c>
    </row>
    <row r="170" spans="1:5" ht="39" thickBot="1" x14ac:dyDescent="0.3">
      <c r="A170" s="80">
        <v>19582</v>
      </c>
      <c r="B170" s="76" t="s">
        <v>4</v>
      </c>
      <c r="C170" s="76" t="s">
        <v>1363</v>
      </c>
      <c r="D170" s="76" t="s">
        <v>767</v>
      </c>
      <c r="E170" s="81" t="s">
        <v>569</v>
      </c>
    </row>
    <row r="171" spans="1:5" ht="39" thickBot="1" x14ac:dyDescent="0.3">
      <c r="A171" s="80">
        <v>19583</v>
      </c>
      <c r="B171" s="76" t="s">
        <v>568</v>
      </c>
      <c r="C171" s="76" t="s">
        <v>1364</v>
      </c>
      <c r="D171" s="76" t="s">
        <v>768</v>
      </c>
      <c r="E171" s="81" t="s">
        <v>569</v>
      </c>
    </row>
    <row r="172" spans="1:5" ht="39" thickBot="1" x14ac:dyDescent="0.3">
      <c r="A172" s="80">
        <v>19584</v>
      </c>
      <c r="B172" s="76" t="s">
        <v>2</v>
      </c>
      <c r="C172" s="76" t="s">
        <v>1365</v>
      </c>
      <c r="D172" s="76" t="s">
        <v>769</v>
      </c>
      <c r="E172" s="81" t="s">
        <v>571</v>
      </c>
    </row>
    <row r="173" spans="1:5" ht="51.75" thickBot="1" x14ac:dyDescent="0.3">
      <c r="A173" s="80">
        <v>19585</v>
      </c>
      <c r="B173" s="76" t="s">
        <v>4</v>
      </c>
      <c r="C173" s="76" t="s">
        <v>1366</v>
      </c>
      <c r="D173" s="76" t="s">
        <v>770</v>
      </c>
      <c r="E173" s="81" t="s">
        <v>569</v>
      </c>
    </row>
    <row r="174" spans="1:5" ht="39" thickBot="1" x14ac:dyDescent="0.3">
      <c r="A174" s="80">
        <v>19586</v>
      </c>
      <c r="B174" s="76" t="s">
        <v>4</v>
      </c>
      <c r="C174" s="76" t="s">
        <v>1367</v>
      </c>
      <c r="D174" s="76" t="s">
        <v>695</v>
      </c>
      <c r="E174" s="81" t="s">
        <v>569</v>
      </c>
    </row>
    <row r="175" spans="1:5" ht="51.75" thickBot="1" x14ac:dyDescent="0.3">
      <c r="A175" s="80">
        <v>19587</v>
      </c>
      <c r="B175" s="76" t="s">
        <v>568</v>
      </c>
      <c r="C175" s="76" t="s">
        <v>1368</v>
      </c>
      <c r="D175" s="76" t="s">
        <v>771</v>
      </c>
      <c r="E175" s="81" t="s">
        <v>569</v>
      </c>
    </row>
    <row r="176" spans="1:5" ht="26.25" thickBot="1" x14ac:dyDescent="0.3">
      <c r="A176" s="80">
        <v>19588</v>
      </c>
      <c r="B176" s="76" t="s">
        <v>2</v>
      </c>
      <c r="C176" s="76" t="s">
        <v>1369</v>
      </c>
      <c r="D176" s="76" t="s">
        <v>772</v>
      </c>
      <c r="E176" s="81" t="s">
        <v>569</v>
      </c>
    </row>
    <row r="177" spans="1:5" ht="39" thickBot="1" x14ac:dyDescent="0.3">
      <c r="A177" s="80">
        <v>19589</v>
      </c>
      <c r="B177" s="76" t="s">
        <v>4</v>
      </c>
      <c r="C177" s="76" t="s">
        <v>1370</v>
      </c>
      <c r="D177" s="76" t="s">
        <v>773</v>
      </c>
      <c r="E177" s="81" t="s">
        <v>569</v>
      </c>
    </row>
    <row r="178" spans="1:5" ht="26.25" thickBot="1" x14ac:dyDescent="0.3">
      <c r="A178" s="80">
        <v>19590</v>
      </c>
      <c r="B178" s="76" t="s">
        <v>2</v>
      </c>
      <c r="C178" s="76" t="s">
        <v>1371</v>
      </c>
      <c r="D178" s="76" t="s">
        <v>774</v>
      </c>
      <c r="E178" s="81" t="s">
        <v>569</v>
      </c>
    </row>
    <row r="179" spans="1:5" ht="39" thickBot="1" x14ac:dyDescent="0.3">
      <c r="A179" s="80">
        <v>19591</v>
      </c>
      <c r="B179" s="76" t="s">
        <v>568</v>
      </c>
      <c r="C179" s="76" t="s">
        <v>1372</v>
      </c>
      <c r="D179" s="76" t="s">
        <v>601</v>
      </c>
      <c r="E179" s="81" t="s">
        <v>569</v>
      </c>
    </row>
    <row r="180" spans="1:5" ht="39" thickBot="1" x14ac:dyDescent="0.3">
      <c r="A180" s="80">
        <v>19592</v>
      </c>
      <c r="B180" s="76" t="s">
        <v>2</v>
      </c>
      <c r="C180" s="76" t="s">
        <v>1373</v>
      </c>
      <c r="D180" s="76" t="s">
        <v>775</v>
      </c>
      <c r="E180" s="81" t="s">
        <v>569</v>
      </c>
    </row>
    <row r="181" spans="1:5" ht="64.5" thickBot="1" x14ac:dyDescent="0.3">
      <c r="A181" s="80">
        <v>19593</v>
      </c>
      <c r="B181" s="76" t="s">
        <v>568</v>
      </c>
      <c r="C181" s="76" t="s">
        <v>1374</v>
      </c>
      <c r="D181" s="76" t="s">
        <v>776</v>
      </c>
      <c r="E181" s="81" t="s">
        <v>569</v>
      </c>
    </row>
    <row r="182" spans="1:5" ht="39" thickBot="1" x14ac:dyDescent="0.3">
      <c r="A182" s="80">
        <v>19594</v>
      </c>
      <c r="B182" s="76" t="s">
        <v>568</v>
      </c>
      <c r="C182" s="76" t="s">
        <v>1375</v>
      </c>
      <c r="D182" s="76" t="s">
        <v>777</v>
      </c>
      <c r="E182" s="81" t="s">
        <v>569</v>
      </c>
    </row>
    <row r="183" spans="1:5" ht="39" thickBot="1" x14ac:dyDescent="0.3">
      <c r="A183" s="80">
        <v>19595</v>
      </c>
      <c r="B183" s="76" t="s">
        <v>2</v>
      </c>
      <c r="C183" s="76" t="s">
        <v>1376</v>
      </c>
      <c r="D183" s="76" t="s">
        <v>778</v>
      </c>
      <c r="E183" s="81" t="s">
        <v>569</v>
      </c>
    </row>
    <row r="184" spans="1:5" ht="39" thickBot="1" x14ac:dyDescent="0.3">
      <c r="A184" s="80">
        <v>19596</v>
      </c>
      <c r="B184" s="76" t="s">
        <v>2</v>
      </c>
      <c r="C184" s="76" t="s">
        <v>1377</v>
      </c>
      <c r="D184" s="76" t="s">
        <v>779</v>
      </c>
      <c r="E184" s="81" t="s">
        <v>569</v>
      </c>
    </row>
    <row r="185" spans="1:5" ht="26.25" thickBot="1" x14ac:dyDescent="0.3">
      <c r="A185" s="80">
        <v>19597</v>
      </c>
      <c r="B185" s="76" t="s">
        <v>4</v>
      </c>
      <c r="C185" s="76" t="s">
        <v>1378</v>
      </c>
      <c r="D185" s="76" t="s">
        <v>780</v>
      </c>
      <c r="E185" s="81" t="s">
        <v>571</v>
      </c>
    </row>
    <row r="186" spans="1:5" ht="51.75" thickBot="1" x14ac:dyDescent="0.3">
      <c r="A186" s="80">
        <v>19598</v>
      </c>
      <c r="B186" s="76" t="s">
        <v>2</v>
      </c>
      <c r="C186" s="76" t="s">
        <v>1379</v>
      </c>
      <c r="D186" s="76" t="s">
        <v>781</v>
      </c>
      <c r="E186" s="81" t="s">
        <v>569</v>
      </c>
    </row>
    <row r="187" spans="1:5" ht="51.75" thickBot="1" x14ac:dyDescent="0.3">
      <c r="A187" s="80">
        <v>19599</v>
      </c>
      <c r="B187" s="76" t="s">
        <v>4</v>
      </c>
      <c r="C187" s="76" t="s">
        <v>1380</v>
      </c>
      <c r="D187" s="76" t="s">
        <v>782</v>
      </c>
      <c r="E187" s="81" t="s">
        <v>569</v>
      </c>
    </row>
    <row r="188" spans="1:5" ht="39" thickBot="1" x14ac:dyDescent="0.3">
      <c r="A188" s="80">
        <v>19600</v>
      </c>
      <c r="B188" s="76" t="s">
        <v>6</v>
      </c>
      <c r="C188" s="76" t="s">
        <v>1381</v>
      </c>
      <c r="D188" s="76" t="s">
        <v>775</v>
      </c>
      <c r="E188" s="81" t="s">
        <v>569</v>
      </c>
    </row>
    <row r="189" spans="1:5" ht="26.25" thickBot="1" x14ac:dyDescent="0.3">
      <c r="A189" s="80">
        <v>19601</v>
      </c>
      <c r="B189" s="76" t="s">
        <v>2</v>
      </c>
      <c r="C189" s="76" t="s">
        <v>1382</v>
      </c>
      <c r="D189" s="76" t="s">
        <v>784</v>
      </c>
      <c r="E189" s="81" t="s">
        <v>569</v>
      </c>
    </row>
    <row r="190" spans="1:5" ht="51.75" thickBot="1" x14ac:dyDescent="0.3">
      <c r="A190" s="80">
        <v>19602</v>
      </c>
      <c r="B190" s="76" t="s">
        <v>4</v>
      </c>
      <c r="C190" s="76" t="s">
        <v>1383</v>
      </c>
      <c r="D190" s="76" t="s">
        <v>785</v>
      </c>
      <c r="E190" s="81" t="s">
        <v>571</v>
      </c>
    </row>
    <row r="191" spans="1:5" ht="64.5" thickBot="1" x14ac:dyDescent="0.3">
      <c r="A191" s="80">
        <v>19603</v>
      </c>
      <c r="B191" s="76" t="s">
        <v>568</v>
      </c>
      <c r="C191" s="76" t="s">
        <v>1384</v>
      </c>
      <c r="D191" s="76" t="s">
        <v>786</v>
      </c>
      <c r="E191" s="81" t="s">
        <v>569</v>
      </c>
    </row>
    <row r="192" spans="1:5" ht="51.75" thickBot="1" x14ac:dyDescent="0.3">
      <c r="A192" s="80">
        <v>19604</v>
      </c>
      <c r="B192" s="76" t="s">
        <v>4</v>
      </c>
      <c r="C192" s="76" t="s">
        <v>1385</v>
      </c>
      <c r="D192" s="76" t="s">
        <v>787</v>
      </c>
      <c r="E192" s="81" t="s">
        <v>571</v>
      </c>
    </row>
    <row r="193" spans="1:5" ht="26.25" thickBot="1" x14ac:dyDescent="0.3">
      <c r="A193" s="80">
        <v>19605</v>
      </c>
      <c r="B193" s="76" t="s">
        <v>568</v>
      </c>
      <c r="C193" s="76" t="s">
        <v>1386</v>
      </c>
      <c r="D193" s="76" t="s">
        <v>788</v>
      </c>
      <c r="E193" s="81" t="s">
        <v>569</v>
      </c>
    </row>
    <row r="194" spans="1:5" ht="64.5" thickBot="1" x14ac:dyDescent="0.3">
      <c r="A194" s="80">
        <v>19606</v>
      </c>
      <c r="B194" s="76" t="s">
        <v>568</v>
      </c>
      <c r="C194" s="76" t="s">
        <v>1387</v>
      </c>
      <c r="D194" s="76" t="s">
        <v>789</v>
      </c>
      <c r="E194" s="81" t="s">
        <v>569</v>
      </c>
    </row>
    <row r="195" spans="1:5" ht="51.75" thickBot="1" x14ac:dyDescent="0.3">
      <c r="A195" s="80">
        <v>19607</v>
      </c>
      <c r="B195" s="76" t="s">
        <v>4</v>
      </c>
      <c r="C195" s="76" t="s">
        <v>1388</v>
      </c>
      <c r="D195" s="76" t="s">
        <v>790</v>
      </c>
      <c r="E195" s="81" t="s">
        <v>571</v>
      </c>
    </row>
    <row r="196" spans="1:5" ht="26.25" thickBot="1" x14ac:dyDescent="0.3">
      <c r="A196" s="80">
        <v>19608</v>
      </c>
      <c r="B196" s="76" t="s">
        <v>2</v>
      </c>
      <c r="C196" s="76" t="s">
        <v>1389</v>
      </c>
      <c r="D196" s="76" t="s">
        <v>791</v>
      </c>
      <c r="E196" s="81" t="s">
        <v>569</v>
      </c>
    </row>
    <row r="197" spans="1:5" ht="39" thickBot="1" x14ac:dyDescent="0.3">
      <c r="A197" s="80">
        <v>19609</v>
      </c>
      <c r="B197" s="76" t="s">
        <v>568</v>
      </c>
      <c r="C197" s="76" t="s">
        <v>1390</v>
      </c>
      <c r="D197" s="76" t="s">
        <v>792</v>
      </c>
      <c r="E197" s="81" t="s">
        <v>569</v>
      </c>
    </row>
    <row r="198" spans="1:5" ht="51.75" thickBot="1" x14ac:dyDescent="0.3">
      <c r="A198" s="80">
        <v>19610</v>
      </c>
      <c r="B198" s="76" t="s">
        <v>568</v>
      </c>
      <c r="C198" s="76" t="s">
        <v>1391</v>
      </c>
      <c r="D198" s="76" t="s">
        <v>793</v>
      </c>
      <c r="E198" s="81" t="s">
        <v>569</v>
      </c>
    </row>
    <row r="199" spans="1:5" ht="39" thickBot="1" x14ac:dyDescent="0.3">
      <c r="A199" s="80">
        <v>19611</v>
      </c>
      <c r="B199" s="76" t="s">
        <v>568</v>
      </c>
      <c r="C199" s="76" t="s">
        <v>1392</v>
      </c>
      <c r="D199" s="76" t="s">
        <v>794</v>
      </c>
      <c r="E199" s="81" t="s">
        <v>569</v>
      </c>
    </row>
    <row r="200" spans="1:5" ht="26.25" thickBot="1" x14ac:dyDescent="0.3">
      <c r="A200" s="80">
        <v>19612</v>
      </c>
      <c r="B200" s="76" t="s">
        <v>4</v>
      </c>
      <c r="C200" s="76" t="s">
        <v>1393</v>
      </c>
      <c r="D200" s="76" t="s">
        <v>784</v>
      </c>
      <c r="E200" s="81" t="s">
        <v>569</v>
      </c>
    </row>
    <row r="201" spans="1:5" ht="26.25" thickBot="1" x14ac:dyDescent="0.3">
      <c r="A201" s="80">
        <v>19613</v>
      </c>
      <c r="B201" s="76" t="s">
        <v>2</v>
      </c>
      <c r="C201" s="76" t="s">
        <v>1394</v>
      </c>
      <c r="D201" s="76" t="s">
        <v>594</v>
      </c>
      <c r="E201" s="81" t="s">
        <v>569</v>
      </c>
    </row>
    <row r="202" spans="1:5" ht="39" thickBot="1" x14ac:dyDescent="0.3">
      <c r="A202" s="80">
        <v>19614</v>
      </c>
      <c r="B202" s="76" t="s">
        <v>568</v>
      </c>
      <c r="C202" s="76" t="s">
        <v>1395</v>
      </c>
      <c r="D202" s="76" t="s">
        <v>795</v>
      </c>
      <c r="E202" s="81" t="s">
        <v>569</v>
      </c>
    </row>
    <row r="203" spans="1:5" ht="51.75" thickBot="1" x14ac:dyDescent="0.3">
      <c r="A203" s="80">
        <v>19615</v>
      </c>
      <c r="B203" s="76" t="s">
        <v>568</v>
      </c>
      <c r="C203" s="76" t="s">
        <v>1396</v>
      </c>
      <c r="D203" s="76" t="s">
        <v>796</v>
      </c>
      <c r="E203" s="81" t="s">
        <v>569</v>
      </c>
    </row>
    <row r="204" spans="1:5" ht="39" thickBot="1" x14ac:dyDescent="0.3">
      <c r="A204" s="80">
        <v>19616</v>
      </c>
      <c r="B204" s="76" t="s">
        <v>568</v>
      </c>
      <c r="C204" s="76" t="s">
        <v>1397</v>
      </c>
      <c r="D204" s="76" t="s">
        <v>797</v>
      </c>
      <c r="E204" s="81" t="s">
        <v>569</v>
      </c>
    </row>
    <row r="205" spans="1:5" ht="39" thickBot="1" x14ac:dyDescent="0.3">
      <c r="A205" s="80">
        <v>19617</v>
      </c>
      <c r="B205" s="76" t="s">
        <v>4</v>
      </c>
      <c r="C205" s="76" t="s">
        <v>1398</v>
      </c>
      <c r="D205" s="76" t="s">
        <v>798</v>
      </c>
      <c r="E205" s="81" t="s">
        <v>569</v>
      </c>
    </row>
    <row r="206" spans="1:5" ht="39" thickBot="1" x14ac:dyDescent="0.3">
      <c r="A206" s="80">
        <v>19618</v>
      </c>
      <c r="B206" s="76" t="s">
        <v>4</v>
      </c>
      <c r="C206" s="76" t="s">
        <v>1399</v>
      </c>
      <c r="D206" s="76" t="s">
        <v>799</v>
      </c>
      <c r="E206" s="81" t="s">
        <v>569</v>
      </c>
    </row>
    <row r="207" spans="1:5" ht="26.25" thickBot="1" x14ac:dyDescent="0.3">
      <c r="A207" s="80">
        <v>19619</v>
      </c>
      <c r="B207" s="76" t="s">
        <v>4</v>
      </c>
      <c r="C207" s="76" t="s">
        <v>1400</v>
      </c>
      <c r="D207" s="76" t="s">
        <v>800</v>
      </c>
      <c r="E207" s="81" t="s">
        <v>569</v>
      </c>
    </row>
    <row r="208" spans="1:5" ht="51.75" thickBot="1" x14ac:dyDescent="0.3">
      <c r="A208" s="80">
        <v>19620</v>
      </c>
      <c r="B208" s="76" t="s">
        <v>568</v>
      </c>
      <c r="C208" s="76" t="s">
        <v>1401</v>
      </c>
      <c r="D208" s="76" t="s">
        <v>801</v>
      </c>
      <c r="E208" s="81" t="s">
        <v>569</v>
      </c>
    </row>
    <row r="209" spans="1:5" ht="26.25" thickBot="1" x14ac:dyDescent="0.3">
      <c r="A209" s="80">
        <v>19621</v>
      </c>
      <c r="B209" s="76" t="s">
        <v>4</v>
      </c>
      <c r="C209" s="76" t="s">
        <v>1402</v>
      </c>
      <c r="D209" s="76" t="s">
        <v>802</v>
      </c>
      <c r="E209" s="81" t="s">
        <v>569</v>
      </c>
    </row>
    <row r="210" spans="1:5" ht="39" thickBot="1" x14ac:dyDescent="0.3">
      <c r="A210" s="80">
        <v>19622</v>
      </c>
      <c r="B210" s="76" t="s">
        <v>4</v>
      </c>
      <c r="C210" s="76" t="s">
        <v>1403</v>
      </c>
      <c r="D210" s="76" t="s">
        <v>602</v>
      </c>
      <c r="E210" s="81" t="s">
        <v>571</v>
      </c>
    </row>
    <row r="211" spans="1:5" ht="39" thickBot="1" x14ac:dyDescent="0.3">
      <c r="A211" s="80">
        <v>19623</v>
      </c>
      <c r="B211" s="76" t="s">
        <v>4</v>
      </c>
      <c r="C211" s="76" t="s">
        <v>1404</v>
      </c>
      <c r="D211" s="76" t="s">
        <v>803</v>
      </c>
      <c r="E211" s="81" t="s">
        <v>569</v>
      </c>
    </row>
    <row r="212" spans="1:5" ht="39" thickBot="1" x14ac:dyDescent="0.3">
      <c r="A212" s="80">
        <v>19624</v>
      </c>
      <c r="B212" s="76" t="s">
        <v>6</v>
      </c>
      <c r="C212" s="76" t="s">
        <v>1405</v>
      </c>
      <c r="D212" s="76" t="s">
        <v>804</v>
      </c>
      <c r="E212" s="81" t="s">
        <v>569</v>
      </c>
    </row>
    <row r="213" spans="1:5" ht="51.75" thickBot="1" x14ac:dyDescent="0.3">
      <c r="A213" s="80">
        <v>19625</v>
      </c>
      <c r="B213" s="76" t="s">
        <v>568</v>
      </c>
      <c r="C213" s="76" t="s">
        <v>1406</v>
      </c>
      <c r="D213" s="76" t="s">
        <v>805</v>
      </c>
      <c r="E213" s="81" t="s">
        <v>569</v>
      </c>
    </row>
    <row r="214" spans="1:5" ht="39" thickBot="1" x14ac:dyDescent="0.3">
      <c r="A214" s="80">
        <v>19626</v>
      </c>
      <c r="B214" s="76" t="s">
        <v>568</v>
      </c>
      <c r="C214" s="76" t="s">
        <v>1407</v>
      </c>
      <c r="D214" s="76" t="s">
        <v>806</v>
      </c>
      <c r="E214" s="81" t="s">
        <v>569</v>
      </c>
    </row>
    <row r="215" spans="1:5" ht="51.75" thickBot="1" x14ac:dyDescent="0.3">
      <c r="A215" s="80">
        <v>19627</v>
      </c>
      <c r="B215" s="76" t="s">
        <v>568</v>
      </c>
      <c r="C215" s="76" t="s">
        <v>1408</v>
      </c>
      <c r="D215" s="76" t="s">
        <v>807</v>
      </c>
      <c r="E215" s="81" t="s">
        <v>569</v>
      </c>
    </row>
    <row r="216" spans="1:5" ht="51.75" thickBot="1" x14ac:dyDescent="0.3">
      <c r="A216" s="80">
        <v>19628</v>
      </c>
      <c r="B216" s="76" t="s">
        <v>2</v>
      </c>
      <c r="C216" s="76" t="s">
        <v>1409</v>
      </c>
      <c r="D216" s="76" t="s">
        <v>808</v>
      </c>
      <c r="E216" s="81" t="s">
        <v>569</v>
      </c>
    </row>
    <row r="217" spans="1:5" ht="26.25" thickBot="1" x14ac:dyDescent="0.3">
      <c r="A217" s="80">
        <v>19629</v>
      </c>
      <c r="B217" s="76" t="s">
        <v>568</v>
      </c>
      <c r="C217" s="76" t="s">
        <v>1410</v>
      </c>
      <c r="D217" s="76" t="s">
        <v>809</v>
      </c>
      <c r="E217" s="81" t="s">
        <v>569</v>
      </c>
    </row>
    <row r="218" spans="1:5" ht="39" thickBot="1" x14ac:dyDescent="0.3">
      <c r="A218" s="80">
        <v>19630</v>
      </c>
      <c r="B218" s="76" t="s">
        <v>568</v>
      </c>
      <c r="C218" s="76" t="s">
        <v>1411</v>
      </c>
      <c r="D218" s="76" t="s">
        <v>810</v>
      </c>
      <c r="E218" s="81" t="s">
        <v>569</v>
      </c>
    </row>
    <row r="219" spans="1:5" ht="51.75" thickBot="1" x14ac:dyDescent="0.3">
      <c r="A219" s="80">
        <v>19631</v>
      </c>
      <c r="B219" s="76" t="s">
        <v>4</v>
      </c>
      <c r="C219" s="76" t="s">
        <v>1412</v>
      </c>
      <c r="D219" s="76" t="s">
        <v>811</v>
      </c>
      <c r="E219" s="81" t="s">
        <v>569</v>
      </c>
    </row>
    <row r="220" spans="1:5" ht="51.75" thickBot="1" x14ac:dyDescent="0.3">
      <c r="A220" s="80">
        <v>19632</v>
      </c>
      <c r="B220" s="76" t="s">
        <v>4</v>
      </c>
      <c r="C220" s="76" t="s">
        <v>1413</v>
      </c>
      <c r="D220" s="76" t="s">
        <v>812</v>
      </c>
      <c r="E220" s="81" t="s">
        <v>569</v>
      </c>
    </row>
    <row r="221" spans="1:5" ht="51.75" thickBot="1" x14ac:dyDescent="0.3">
      <c r="A221" s="80">
        <v>19633</v>
      </c>
      <c r="B221" s="76" t="s">
        <v>4</v>
      </c>
      <c r="C221" s="76" t="s">
        <v>1414</v>
      </c>
      <c r="D221" s="76" t="s">
        <v>813</v>
      </c>
      <c r="E221" s="81" t="s">
        <v>571</v>
      </c>
    </row>
    <row r="222" spans="1:5" ht="51.75" thickBot="1" x14ac:dyDescent="0.3">
      <c r="A222" s="80">
        <v>19634</v>
      </c>
      <c r="B222" s="76" t="s">
        <v>4</v>
      </c>
      <c r="C222" s="76" t="s">
        <v>1415</v>
      </c>
      <c r="D222" s="76" t="s">
        <v>814</v>
      </c>
      <c r="E222" s="81" t="s">
        <v>569</v>
      </c>
    </row>
    <row r="223" spans="1:5" ht="39" thickBot="1" x14ac:dyDescent="0.3">
      <c r="A223" s="80">
        <v>19635</v>
      </c>
      <c r="B223" s="76" t="s">
        <v>4</v>
      </c>
      <c r="C223" s="76" t="s">
        <v>1416</v>
      </c>
      <c r="D223" s="76" t="s">
        <v>815</v>
      </c>
      <c r="E223" s="81" t="s">
        <v>569</v>
      </c>
    </row>
    <row r="224" spans="1:5" ht="51.75" thickBot="1" x14ac:dyDescent="0.3">
      <c r="A224" s="80">
        <v>19636</v>
      </c>
      <c r="B224" s="76" t="s">
        <v>568</v>
      </c>
      <c r="C224" s="76" t="s">
        <v>1417</v>
      </c>
      <c r="D224" s="76" t="s">
        <v>816</v>
      </c>
      <c r="E224" s="81" t="s">
        <v>569</v>
      </c>
    </row>
    <row r="225" spans="1:5" ht="51.75" thickBot="1" x14ac:dyDescent="0.3">
      <c r="A225" s="80">
        <v>19637</v>
      </c>
      <c r="B225" s="76" t="s">
        <v>4</v>
      </c>
      <c r="C225" s="76" t="s">
        <v>1418</v>
      </c>
      <c r="D225" s="76" t="s">
        <v>816</v>
      </c>
      <c r="E225" s="81" t="s">
        <v>569</v>
      </c>
    </row>
    <row r="226" spans="1:5" ht="39" thickBot="1" x14ac:dyDescent="0.3">
      <c r="A226" s="80">
        <v>19638</v>
      </c>
      <c r="B226" s="76" t="s">
        <v>568</v>
      </c>
      <c r="C226" s="76" t="s">
        <v>1419</v>
      </c>
      <c r="D226" s="76" t="s">
        <v>817</v>
      </c>
      <c r="E226" s="81" t="s">
        <v>569</v>
      </c>
    </row>
    <row r="227" spans="1:5" ht="26.25" thickBot="1" x14ac:dyDescent="0.3">
      <c r="A227" s="80">
        <v>19639</v>
      </c>
      <c r="B227" s="76" t="s">
        <v>568</v>
      </c>
      <c r="C227" s="76" t="s">
        <v>1420</v>
      </c>
      <c r="D227" s="76" t="s">
        <v>747</v>
      </c>
      <c r="E227" s="81" t="s">
        <v>569</v>
      </c>
    </row>
    <row r="228" spans="1:5" ht="26.25" thickBot="1" x14ac:dyDescent="0.3">
      <c r="A228" s="80">
        <v>19640</v>
      </c>
      <c r="B228" s="76" t="s">
        <v>4</v>
      </c>
      <c r="C228" s="76" t="s">
        <v>1421</v>
      </c>
      <c r="D228" s="76" t="s">
        <v>818</v>
      </c>
      <c r="E228" s="81" t="s">
        <v>571</v>
      </c>
    </row>
    <row r="229" spans="1:5" ht="51.75" thickBot="1" x14ac:dyDescent="0.3">
      <c r="A229" s="80">
        <v>19641</v>
      </c>
      <c r="B229" s="76" t="s">
        <v>2</v>
      </c>
      <c r="C229" s="76" t="s">
        <v>1422</v>
      </c>
      <c r="D229" s="76" t="s">
        <v>604</v>
      </c>
      <c r="E229" s="81" t="s">
        <v>569</v>
      </c>
    </row>
    <row r="230" spans="1:5" ht="51.75" thickBot="1" x14ac:dyDescent="0.3">
      <c r="A230" s="80">
        <v>19642</v>
      </c>
      <c r="B230" s="76" t="s">
        <v>568</v>
      </c>
      <c r="C230" s="76" t="s">
        <v>1423</v>
      </c>
      <c r="D230" s="76" t="s">
        <v>819</v>
      </c>
      <c r="E230" s="81" t="s">
        <v>569</v>
      </c>
    </row>
    <row r="231" spans="1:5" ht="51.75" thickBot="1" x14ac:dyDescent="0.3">
      <c r="A231" s="80">
        <v>19643</v>
      </c>
      <c r="B231" s="76" t="s">
        <v>4</v>
      </c>
      <c r="C231" s="76" t="s">
        <v>1424</v>
      </c>
      <c r="D231" s="76" t="s">
        <v>820</v>
      </c>
      <c r="E231" s="81" t="s">
        <v>571</v>
      </c>
    </row>
    <row r="232" spans="1:5" ht="26.25" thickBot="1" x14ac:dyDescent="0.3">
      <c r="A232" s="80">
        <v>19644</v>
      </c>
      <c r="B232" s="76" t="s">
        <v>568</v>
      </c>
      <c r="C232" s="76" t="s">
        <v>1425</v>
      </c>
      <c r="D232" s="76" t="s">
        <v>821</v>
      </c>
      <c r="E232" s="81" t="s">
        <v>569</v>
      </c>
    </row>
    <row r="233" spans="1:5" ht="51.75" thickBot="1" x14ac:dyDescent="0.3">
      <c r="A233" s="80">
        <v>19645</v>
      </c>
      <c r="B233" s="76" t="s">
        <v>568</v>
      </c>
      <c r="C233" s="76" t="s">
        <v>1426</v>
      </c>
      <c r="D233" s="76" t="s">
        <v>822</v>
      </c>
      <c r="E233" s="81" t="s">
        <v>569</v>
      </c>
    </row>
    <row r="234" spans="1:5" ht="26.25" thickBot="1" x14ac:dyDescent="0.3">
      <c r="A234" s="80">
        <v>19646</v>
      </c>
      <c r="B234" s="76" t="s">
        <v>2</v>
      </c>
      <c r="C234" s="76" t="s">
        <v>1427</v>
      </c>
      <c r="D234" s="76" t="s">
        <v>823</v>
      </c>
      <c r="E234" s="81" t="s">
        <v>569</v>
      </c>
    </row>
    <row r="235" spans="1:5" ht="39" thickBot="1" x14ac:dyDescent="0.3">
      <c r="A235" s="80">
        <v>19647</v>
      </c>
      <c r="B235" s="76" t="s">
        <v>4</v>
      </c>
      <c r="C235" s="76" t="s">
        <v>1428</v>
      </c>
      <c r="D235" s="76" t="s">
        <v>824</v>
      </c>
      <c r="E235" s="81" t="s">
        <v>569</v>
      </c>
    </row>
    <row r="236" spans="1:5" ht="102.75" thickBot="1" x14ac:dyDescent="0.3">
      <c r="A236" s="80">
        <v>19648</v>
      </c>
      <c r="B236" s="76" t="s">
        <v>568</v>
      </c>
      <c r="C236" s="76" t="s">
        <v>1429</v>
      </c>
      <c r="D236" s="76" t="s">
        <v>825</v>
      </c>
      <c r="E236" s="81" t="s">
        <v>569</v>
      </c>
    </row>
    <row r="237" spans="1:5" ht="51.75" thickBot="1" x14ac:dyDescent="0.3">
      <c r="A237" s="80">
        <v>19649</v>
      </c>
      <c r="B237" s="76" t="s">
        <v>4</v>
      </c>
      <c r="C237" s="76" t="s">
        <v>1430</v>
      </c>
      <c r="D237" s="76" t="s">
        <v>826</v>
      </c>
      <c r="E237" s="81" t="s">
        <v>571</v>
      </c>
    </row>
    <row r="238" spans="1:5" ht="51.75" thickBot="1" x14ac:dyDescent="0.3">
      <c r="A238" s="80">
        <v>19650</v>
      </c>
      <c r="B238" s="76" t="s">
        <v>568</v>
      </c>
      <c r="C238" s="76" t="s">
        <v>1431</v>
      </c>
      <c r="D238" s="76" t="s">
        <v>827</v>
      </c>
      <c r="E238" s="81" t="s">
        <v>569</v>
      </c>
    </row>
    <row r="239" spans="1:5" ht="39" thickBot="1" x14ac:dyDescent="0.3">
      <c r="A239" s="80">
        <v>19651</v>
      </c>
      <c r="B239" s="76" t="s">
        <v>4</v>
      </c>
      <c r="C239" s="76" t="s">
        <v>1432</v>
      </c>
      <c r="D239" s="76" t="s">
        <v>828</v>
      </c>
      <c r="E239" s="81" t="s">
        <v>569</v>
      </c>
    </row>
    <row r="240" spans="1:5" ht="39" thickBot="1" x14ac:dyDescent="0.3">
      <c r="A240" s="80">
        <v>19652</v>
      </c>
      <c r="B240" s="76" t="s">
        <v>568</v>
      </c>
      <c r="C240" s="76" t="s">
        <v>1433</v>
      </c>
      <c r="D240" s="76" t="s">
        <v>761</v>
      </c>
      <c r="E240" s="81" t="s">
        <v>569</v>
      </c>
    </row>
    <row r="241" spans="1:5" ht="39" thickBot="1" x14ac:dyDescent="0.3">
      <c r="A241" s="80">
        <v>19653</v>
      </c>
      <c r="B241" s="76" t="s">
        <v>568</v>
      </c>
      <c r="C241" s="76" t="s">
        <v>1434</v>
      </c>
      <c r="D241" s="76" t="s">
        <v>829</v>
      </c>
      <c r="E241" s="81" t="s">
        <v>569</v>
      </c>
    </row>
    <row r="242" spans="1:5" ht="51.75" thickBot="1" x14ac:dyDescent="0.3">
      <c r="A242" s="80">
        <v>19654</v>
      </c>
      <c r="B242" s="76" t="s">
        <v>2</v>
      </c>
      <c r="C242" s="76" t="s">
        <v>1435</v>
      </c>
      <c r="D242" s="76" t="s">
        <v>830</v>
      </c>
      <c r="E242" s="81" t="s">
        <v>569</v>
      </c>
    </row>
    <row r="243" spans="1:5" ht="39" thickBot="1" x14ac:dyDescent="0.3">
      <c r="A243" s="80">
        <v>19655</v>
      </c>
      <c r="B243" s="76" t="s">
        <v>4</v>
      </c>
      <c r="C243" s="76" t="s">
        <v>1436</v>
      </c>
      <c r="D243" s="76" t="s">
        <v>831</v>
      </c>
      <c r="E243" s="81" t="s">
        <v>569</v>
      </c>
    </row>
    <row r="244" spans="1:5" ht="64.5" thickBot="1" x14ac:dyDescent="0.3">
      <c r="A244" s="80">
        <v>19656</v>
      </c>
      <c r="B244" s="76" t="s">
        <v>2</v>
      </c>
      <c r="C244" s="76" t="s">
        <v>1437</v>
      </c>
      <c r="D244" s="76" t="s">
        <v>832</v>
      </c>
      <c r="E244" s="81" t="s">
        <v>571</v>
      </c>
    </row>
    <row r="245" spans="1:5" ht="51.75" thickBot="1" x14ac:dyDescent="0.3">
      <c r="A245" s="80">
        <v>19657</v>
      </c>
      <c r="B245" s="76" t="s">
        <v>568</v>
      </c>
      <c r="C245" s="76" t="s">
        <v>1438</v>
      </c>
      <c r="D245" s="76" t="s">
        <v>833</v>
      </c>
      <c r="E245" s="81" t="s">
        <v>569</v>
      </c>
    </row>
    <row r="246" spans="1:5" ht="39" thickBot="1" x14ac:dyDescent="0.3">
      <c r="A246" s="80">
        <v>19658</v>
      </c>
      <c r="B246" s="76" t="s">
        <v>568</v>
      </c>
      <c r="C246" s="76" t="s">
        <v>1439</v>
      </c>
      <c r="D246" s="76" t="s">
        <v>706</v>
      </c>
      <c r="E246" s="81" t="s">
        <v>569</v>
      </c>
    </row>
    <row r="247" spans="1:5" ht="26.25" thickBot="1" x14ac:dyDescent="0.3">
      <c r="A247" s="80">
        <v>19659</v>
      </c>
      <c r="B247" s="76" t="s">
        <v>4</v>
      </c>
      <c r="C247" s="76" t="s">
        <v>1440</v>
      </c>
      <c r="D247" s="76" t="s">
        <v>834</v>
      </c>
      <c r="E247" s="81" t="s">
        <v>571</v>
      </c>
    </row>
    <row r="248" spans="1:5" ht="26.25" thickBot="1" x14ac:dyDescent="0.3">
      <c r="A248" s="80">
        <v>19660</v>
      </c>
      <c r="B248" s="76" t="s">
        <v>2</v>
      </c>
      <c r="C248" s="76" t="s">
        <v>1441</v>
      </c>
      <c r="D248" s="76" t="s">
        <v>835</v>
      </c>
      <c r="E248" s="81" t="s">
        <v>571</v>
      </c>
    </row>
    <row r="249" spans="1:5" ht="51.75" thickBot="1" x14ac:dyDescent="0.3">
      <c r="A249" s="80">
        <v>19661</v>
      </c>
      <c r="B249" s="76" t="s">
        <v>568</v>
      </c>
      <c r="C249" s="76" t="s">
        <v>1442</v>
      </c>
      <c r="D249" s="76" t="s">
        <v>836</v>
      </c>
      <c r="E249" s="81" t="s">
        <v>569</v>
      </c>
    </row>
    <row r="250" spans="1:5" ht="26.25" thickBot="1" x14ac:dyDescent="0.3">
      <c r="A250" s="80">
        <v>19662</v>
      </c>
      <c r="B250" s="76" t="s">
        <v>568</v>
      </c>
      <c r="C250" s="76" t="s">
        <v>1443</v>
      </c>
      <c r="D250" s="76" t="s">
        <v>837</v>
      </c>
      <c r="E250" s="81" t="s">
        <v>569</v>
      </c>
    </row>
    <row r="251" spans="1:5" ht="26.25" thickBot="1" x14ac:dyDescent="0.3">
      <c r="A251" s="80">
        <v>19663</v>
      </c>
      <c r="B251" s="76" t="s">
        <v>568</v>
      </c>
      <c r="C251" s="76" t="s">
        <v>1444</v>
      </c>
      <c r="D251" s="76" t="s">
        <v>784</v>
      </c>
      <c r="E251" s="81" t="s">
        <v>569</v>
      </c>
    </row>
    <row r="252" spans="1:5" ht="39" thickBot="1" x14ac:dyDescent="0.3">
      <c r="A252" s="80">
        <v>19664</v>
      </c>
      <c r="B252" s="76" t="s">
        <v>4</v>
      </c>
      <c r="C252" s="76" t="s">
        <v>1445</v>
      </c>
      <c r="D252" s="76" t="s">
        <v>721</v>
      </c>
      <c r="E252" s="81" t="s">
        <v>571</v>
      </c>
    </row>
    <row r="253" spans="1:5" ht="51.75" thickBot="1" x14ac:dyDescent="0.3">
      <c r="A253" s="80">
        <v>19665</v>
      </c>
      <c r="B253" s="76" t="s">
        <v>4</v>
      </c>
      <c r="C253" s="76" t="s">
        <v>1446</v>
      </c>
      <c r="D253" s="76" t="s">
        <v>838</v>
      </c>
      <c r="E253" s="81" t="s">
        <v>571</v>
      </c>
    </row>
    <row r="254" spans="1:5" ht="51.75" thickBot="1" x14ac:dyDescent="0.3">
      <c r="A254" s="80">
        <v>19666</v>
      </c>
      <c r="B254" s="76" t="s">
        <v>568</v>
      </c>
      <c r="C254" s="76" t="s">
        <v>1447</v>
      </c>
      <c r="D254" s="76" t="s">
        <v>839</v>
      </c>
      <c r="E254" s="81" t="s">
        <v>569</v>
      </c>
    </row>
    <row r="255" spans="1:5" ht="26.25" thickBot="1" x14ac:dyDescent="0.3">
      <c r="A255" s="80">
        <v>19667</v>
      </c>
      <c r="B255" s="76" t="s">
        <v>4</v>
      </c>
      <c r="C255" s="76" t="s">
        <v>1448</v>
      </c>
      <c r="D255" s="76" t="s">
        <v>840</v>
      </c>
      <c r="E255" s="81" t="s">
        <v>569</v>
      </c>
    </row>
    <row r="256" spans="1:5" ht="51.75" thickBot="1" x14ac:dyDescent="0.3">
      <c r="A256" s="80">
        <v>19668</v>
      </c>
      <c r="B256" s="76" t="s">
        <v>568</v>
      </c>
      <c r="C256" s="76" t="s">
        <v>1449</v>
      </c>
      <c r="D256" s="76" t="s">
        <v>841</v>
      </c>
      <c r="E256" s="81" t="s">
        <v>569</v>
      </c>
    </row>
    <row r="257" spans="1:5" ht="39" thickBot="1" x14ac:dyDescent="0.3">
      <c r="A257" s="80">
        <v>19669</v>
      </c>
      <c r="B257" s="76" t="s">
        <v>4</v>
      </c>
      <c r="C257" s="76" t="s">
        <v>1450</v>
      </c>
      <c r="D257" s="76" t="s">
        <v>842</v>
      </c>
      <c r="E257" s="81" t="s">
        <v>569</v>
      </c>
    </row>
    <row r="258" spans="1:5" ht="26.25" thickBot="1" x14ac:dyDescent="0.3">
      <c r="A258" s="80">
        <v>19670</v>
      </c>
      <c r="B258" s="76" t="s">
        <v>4</v>
      </c>
      <c r="C258" s="76" t="s">
        <v>1451</v>
      </c>
      <c r="D258" s="76" t="s">
        <v>843</v>
      </c>
      <c r="E258" s="81" t="s">
        <v>571</v>
      </c>
    </row>
    <row r="259" spans="1:5" ht="39" thickBot="1" x14ac:dyDescent="0.3">
      <c r="A259" s="80">
        <v>19671</v>
      </c>
      <c r="B259" s="76" t="s">
        <v>4</v>
      </c>
      <c r="C259" s="76" t="s">
        <v>1452</v>
      </c>
      <c r="D259" s="76" t="s">
        <v>844</v>
      </c>
      <c r="E259" s="81" t="s">
        <v>569</v>
      </c>
    </row>
    <row r="260" spans="1:5" ht="26.25" thickBot="1" x14ac:dyDescent="0.3">
      <c r="A260" s="80">
        <v>19672</v>
      </c>
      <c r="B260" s="76" t="s">
        <v>4</v>
      </c>
      <c r="C260" s="76" t="s">
        <v>1453</v>
      </c>
      <c r="D260" s="76" t="s">
        <v>845</v>
      </c>
      <c r="E260" s="81" t="s">
        <v>569</v>
      </c>
    </row>
    <row r="261" spans="1:5" ht="26.25" thickBot="1" x14ac:dyDescent="0.3">
      <c r="A261" s="80">
        <v>19673</v>
      </c>
      <c r="B261" s="76" t="s">
        <v>4</v>
      </c>
      <c r="C261" s="76" t="s">
        <v>1454</v>
      </c>
      <c r="D261" s="76" t="s">
        <v>846</v>
      </c>
      <c r="E261" s="81" t="s">
        <v>571</v>
      </c>
    </row>
    <row r="262" spans="1:5" ht="39" thickBot="1" x14ac:dyDescent="0.3">
      <c r="A262" s="80">
        <v>19674</v>
      </c>
      <c r="B262" s="76" t="s">
        <v>4</v>
      </c>
      <c r="C262" s="76" t="s">
        <v>1455</v>
      </c>
      <c r="D262" s="76" t="s">
        <v>847</v>
      </c>
      <c r="E262" s="81" t="s">
        <v>569</v>
      </c>
    </row>
    <row r="263" spans="1:5" ht="26.25" thickBot="1" x14ac:dyDescent="0.3">
      <c r="A263" s="80">
        <v>19675</v>
      </c>
      <c r="B263" s="76" t="s">
        <v>4</v>
      </c>
      <c r="C263" s="76" t="s">
        <v>1456</v>
      </c>
      <c r="D263" s="76" t="s">
        <v>848</v>
      </c>
      <c r="E263" s="81" t="s">
        <v>571</v>
      </c>
    </row>
    <row r="264" spans="1:5" ht="26.25" thickBot="1" x14ac:dyDescent="0.3">
      <c r="A264" s="80">
        <v>19676</v>
      </c>
      <c r="B264" s="76" t="s">
        <v>2</v>
      </c>
      <c r="C264" s="76" t="s">
        <v>1457</v>
      </c>
      <c r="D264" s="76" t="s">
        <v>784</v>
      </c>
      <c r="E264" s="81" t="s">
        <v>571</v>
      </c>
    </row>
    <row r="265" spans="1:5" ht="26.25" thickBot="1" x14ac:dyDescent="0.3">
      <c r="A265" s="80">
        <v>19677</v>
      </c>
      <c r="B265" s="76" t="s">
        <v>568</v>
      </c>
      <c r="C265" s="76" t="s">
        <v>1458</v>
      </c>
      <c r="D265" s="76" t="s">
        <v>849</v>
      </c>
      <c r="E265" s="81" t="s">
        <v>569</v>
      </c>
    </row>
    <row r="266" spans="1:5" ht="26.25" thickBot="1" x14ac:dyDescent="0.3">
      <c r="A266" s="80">
        <v>19678</v>
      </c>
      <c r="B266" s="76" t="s">
        <v>4</v>
      </c>
      <c r="C266" s="76" t="s">
        <v>1459</v>
      </c>
      <c r="D266" s="76" t="s">
        <v>850</v>
      </c>
      <c r="E266" s="81" t="s">
        <v>569</v>
      </c>
    </row>
    <row r="267" spans="1:5" ht="39" thickBot="1" x14ac:dyDescent="0.3">
      <c r="A267" s="80">
        <v>19679</v>
      </c>
      <c r="B267" s="76" t="s">
        <v>4</v>
      </c>
      <c r="C267" s="76" t="s">
        <v>1460</v>
      </c>
      <c r="D267" s="76" t="s">
        <v>815</v>
      </c>
      <c r="E267" s="81" t="s">
        <v>569</v>
      </c>
    </row>
    <row r="268" spans="1:5" ht="51.75" thickBot="1" x14ac:dyDescent="0.3">
      <c r="A268" s="80">
        <v>19680</v>
      </c>
      <c r="B268" s="76" t="s">
        <v>2</v>
      </c>
      <c r="C268" s="76" t="s">
        <v>1461</v>
      </c>
      <c r="D268" s="76" t="s">
        <v>851</v>
      </c>
      <c r="E268" s="81" t="s">
        <v>571</v>
      </c>
    </row>
    <row r="269" spans="1:5" ht="51.75" thickBot="1" x14ac:dyDescent="0.3">
      <c r="A269" s="80">
        <v>19681</v>
      </c>
      <c r="B269" s="76" t="s">
        <v>568</v>
      </c>
      <c r="C269" s="76" t="s">
        <v>1462</v>
      </c>
      <c r="D269" s="76" t="s">
        <v>852</v>
      </c>
      <c r="E269" s="81" t="s">
        <v>569</v>
      </c>
    </row>
    <row r="270" spans="1:5" ht="51.75" thickBot="1" x14ac:dyDescent="0.3">
      <c r="A270" s="80">
        <v>19682</v>
      </c>
      <c r="B270" s="76" t="s">
        <v>568</v>
      </c>
      <c r="C270" s="76" t="s">
        <v>1463</v>
      </c>
      <c r="D270" s="76" t="s">
        <v>853</v>
      </c>
      <c r="E270" s="81" t="s">
        <v>569</v>
      </c>
    </row>
    <row r="271" spans="1:5" ht="39" thickBot="1" x14ac:dyDescent="0.3">
      <c r="A271" s="80">
        <v>19683</v>
      </c>
      <c r="B271" s="76" t="s">
        <v>568</v>
      </c>
      <c r="C271" s="76" t="s">
        <v>1464</v>
      </c>
      <c r="D271" s="76" t="s">
        <v>854</v>
      </c>
      <c r="E271" s="81" t="s">
        <v>569</v>
      </c>
    </row>
    <row r="272" spans="1:5" ht="39" thickBot="1" x14ac:dyDescent="0.3">
      <c r="A272" s="80">
        <v>19684</v>
      </c>
      <c r="B272" s="76" t="s">
        <v>568</v>
      </c>
      <c r="C272" s="76" t="s">
        <v>1465</v>
      </c>
      <c r="D272" s="76" t="s">
        <v>855</v>
      </c>
      <c r="E272" s="81" t="s">
        <v>569</v>
      </c>
    </row>
    <row r="273" spans="1:5" ht="51.75" thickBot="1" x14ac:dyDescent="0.3">
      <c r="A273" s="80">
        <v>19685</v>
      </c>
      <c r="B273" s="76" t="s">
        <v>568</v>
      </c>
      <c r="C273" s="76" t="s">
        <v>1466</v>
      </c>
      <c r="D273" s="76" t="s">
        <v>841</v>
      </c>
      <c r="E273" s="81" t="s">
        <v>569</v>
      </c>
    </row>
    <row r="274" spans="1:5" ht="39" thickBot="1" x14ac:dyDescent="0.3">
      <c r="A274" s="80">
        <v>19686</v>
      </c>
      <c r="B274" s="76" t="s">
        <v>568</v>
      </c>
      <c r="C274" s="76" t="s">
        <v>1467</v>
      </c>
      <c r="D274" s="76" t="s">
        <v>856</v>
      </c>
      <c r="E274" s="81" t="s">
        <v>569</v>
      </c>
    </row>
    <row r="275" spans="1:5" ht="39" thickBot="1" x14ac:dyDescent="0.3">
      <c r="A275" s="80">
        <v>19687</v>
      </c>
      <c r="B275" s="76" t="s">
        <v>568</v>
      </c>
      <c r="C275" s="76" t="s">
        <v>1468</v>
      </c>
      <c r="D275" s="76" t="s">
        <v>857</v>
      </c>
      <c r="E275" s="81" t="s">
        <v>569</v>
      </c>
    </row>
    <row r="276" spans="1:5" ht="51.75" thickBot="1" x14ac:dyDescent="0.3">
      <c r="A276" s="80">
        <v>19688</v>
      </c>
      <c r="B276" s="76" t="s">
        <v>568</v>
      </c>
      <c r="C276" s="76" t="s">
        <v>1469</v>
      </c>
      <c r="D276" s="76" t="s">
        <v>858</v>
      </c>
      <c r="E276" s="81" t="s">
        <v>569</v>
      </c>
    </row>
    <row r="277" spans="1:5" ht="51.75" thickBot="1" x14ac:dyDescent="0.3">
      <c r="A277" s="80">
        <v>19689</v>
      </c>
      <c r="B277" s="76" t="s">
        <v>4</v>
      </c>
      <c r="C277" s="76" t="s">
        <v>1470</v>
      </c>
      <c r="D277" s="76" t="s">
        <v>576</v>
      </c>
      <c r="E277" s="81" t="s">
        <v>569</v>
      </c>
    </row>
    <row r="278" spans="1:5" ht="39" thickBot="1" x14ac:dyDescent="0.3">
      <c r="A278" s="80">
        <v>19690</v>
      </c>
      <c r="B278" s="76" t="s">
        <v>4</v>
      </c>
      <c r="C278" s="76" t="s">
        <v>1471</v>
      </c>
      <c r="D278" s="76" t="s">
        <v>859</v>
      </c>
      <c r="E278" s="81" t="s">
        <v>571</v>
      </c>
    </row>
    <row r="279" spans="1:5" ht="39" thickBot="1" x14ac:dyDescent="0.3">
      <c r="A279" s="80">
        <v>19691</v>
      </c>
      <c r="B279" s="76" t="s">
        <v>568</v>
      </c>
      <c r="C279" s="76" t="s">
        <v>1472</v>
      </c>
      <c r="D279" s="76" t="s">
        <v>860</v>
      </c>
      <c r="E279" s="81" t="s">
        <v>569</v>
      </c>
    </row>
    <row r="280" spans="1:5" ht="51.75" thickBot="1" x14ac:dyDescent="0.3">
      <c r="A280" s="80">
        <v>19692</v>
      </c>
      <c r="B280" s="76" t="s">
        <v>2</v>
      </c>
      <c r="C280" s="76" t="s">
        <v>1473</v>
      </c>
      <c r="D280" s="76" t="s">
        <v>861</v>
      </c>
      <c r="E280" s="81" t="s">
        <v>571</v>
      </c>
    </row>
    <row r="281" spans="1:5" ht="51.75" thickBot="1" x14ac:dyDescent="0.3">
      <c r="A281" s="80">
        <v>19693</v>
      </c>
      <c r="B281" s="76" t="s">
        <v>568</v>
      </c>
      <c r="C281" s="76" t="s">
        <v>1474</v>
      </c>
      <c r="D281" s="76" t="s">
        <v>862</v>
      </c>
      <c r="E281" s="81" t="s">
        <v>569</v>
      </c>
    </row>
    <row r="282" spans="1:5" ht="39" thickBot="1" x14ac:dyDescent="0.3">
      <c r="A282" s="80">
        <v>19694</v>
      </c>
      <c r="B282" s="76" t="s">
        <v>568</v>
      </c>
      <c r="C282" s="76" t="s">
        <v>1475</v>
      </c>
      <c r="D282" s="76" t="s">
        <v>640</v>
      </c>
      <c r="E282" s="81" t="s">
        <v>569</v>
      </c>
    </row>
    <row r="283" spans="1:5" ht="51.75" thickBot="1" x14ac:dyDescent="0.3">
      <c r="A283" s="80">
        <v>19695</v>
      </c>
      <c r="B283" s="76" t="s">
        <v>568</v>
      </c>
      <c r="C283" s="76" t="s">
        <v>1476</v>
      </c>
      <c r="D283" s="76" t="s">
        <v>863</v>
      </c>
      <c r="E283" s="81" t="s">
        <v>569</v>
      </c>
    </row>
    <row r="284" spans="1:5" ht="51.75" thickBot="1" x14ac:dyDescent="0.3">
      <c r="A284" s="80">
        <v>19696</v>
      </c>
      <c r="B284" s="76" t="s">
        <v>568</v>
      </c>
      <c r="C284" s="76" t="s">
        <v>1477</v>
      </c>
      <c r="D284" s="76" t="s">
        <v>863</v>
      </c>
      <c r="E284" s="81" t="s">
        <v>569</v>
      </c>
    </row>
    <row r="285" spans="1:5" ht="51.75" thickBot="1" x14ac:dyDescent="0.3">
      <c r="A285" s="80">
        <v>19697</v>
      </c>
      <c r="B285" s="76" t="s">
        <v>568</v>
      </c>
      <c r="C285" s="76" t="s">
        <v>1478</v>
      </c>
      <c r="D285" s="76" t="s">
        <v>863</v>
      </c>
      <c r="E285" s="81" t="s">
        <v>569</v>
      </c>
    </row>
    <row r="286" spans="1:5" ht="51.75" thickBot="1" x14ac:dyDescent="0.3">
      <c r="A286" s="80">
        <v>19698</v>
      </c>
      <c r="B286" s="76" t="s">
        <v>568</v>
      </c>
      <c r="C286" s="76" t="s">
        <v>1479</v>
      </c>
      <c r="D286" s="76" t="s">
        <v>864</v>
      </c>
      <c r="E286" s="81" t="s">
        <v>569</v>
      </c>
    </row>
    <row r="287" spans="1:5" ht="39" thickBot="1" x14ac:dyDescent="0.3">
      <c r="A287" s="80">
        <v>19699</v>
      </c>
      <c r="B287" s="76" t="s">
        <v>568</v>
      </c>
      <c r="C287" s="76" t="s">
        <v>1480</v>
      </c>
      <c r="D287" s="76" t="s">
        <v>865</v>
      </c>
      <c r="E287" s="81" t="s">
        <v>569</v>
      </c>
    </row>
    <row r="288" spans="1:5" ht="26.25" thickBot="1" x14ac:dyDescent="0.3">
      <c r="A288" s="80">
        <v>19700</v>
      </c>
      <c r="B288" s="76" t="s">
        <v>4</v>
      </c>
      <c r="C288" s="76" t="s">
        <v>1481</v>
      </c>
      <c r="D288" s="76" t="s">
        <v>866</v>
      </c>
      <c r="E288" s="81" t="s">
        <v>571</v>
      </c>
    </row>
    <row r="289" spans="1:5" ht="51.75" thickBot="1" x14ac:dyDescent="0.3">
      <c r="A289" s="80">
        <v>19701</v>
      </c>
      <c r="B289" s="76" t="s">
        <v>568</v>
      </c>
      <c r="C289" s="76" t="s">
        <v>1482</v>
      </c>
      <c r="D289" s="76" t="s">
        <v>867</v>
      </c>
      <c r="E289" s="81" t="s">
        <v>569</v>
      </c>
    </row>
    <row r="290" spans="1:5" ht="26.25" thickBot="1" x14ac:dyDescent="0.3">
      <c r="A290" s="80">
        <v>19702</v>
      </c>
      <c r="B290" s="76" t="s">
        <v>568</v>
      </c>
      <c r="C290" s="76" t="s">
        <v>1483</v>
      </c>
      <c r="D290" s="76" t="s">
        <v>868</v>
      </c>
      <c r="E290" s="81" t="s">
        <v>569</v>
      </c>
    </row>
    <row r="291" spans="1:5" ht="39" thickBot="1" x14ac:dyDescent="0.3">
      <c r="A291" s="80">
        <v>19703</v>
      </c>
      <c r="B291" s="76" t="s">
        <v>4</v>
      </c>
      <c r="C291" s="76" t="s">
        <v>1484</v>
      </c>
      <c r="D291" s="76" t="s">
        <v>869</v>
      </c>
      <c r="E291" s="81" t="s">
        <v>569</v>
      </c>
    </row>
    <row r="292" spans="1:5" ht="26.25" thickBot="1" x14ac:dyDescent="0.3">
      <c r="A292" s="80">
        <v>19704</v>
      </c>
      <c r="B292" s="76" t="s">
        <v>568</v>
      </c>
      <c r="C292" s="76" t="s">
        <v>1485</v>
      </c>
      <c r="D292" s="76" t="s">
        <v>870</v>
      </c>
      <c r="E292" s="81" t="s">
        <v>569</v>
      </c>
    </row>
    <row r="293" spans="1:5" ht="26.25" thickBot="1" x14ac:dyDescent="0.3">
      <c r="A293" s="80">
        <v>19705</v>
      </c>
      <c r="B293" s="76" t="s">
        <v>4</v>
      </c>
      <c r="C293" s="76" t="s">
        <v>1486</v>
      </c>
      <c r="D293" s="76" t="s">
        <v>870</v>
      </c>
      <c r="E293" s="81" t="s">
        <v>569</v>
      </c>
    </row>
    <row r="294" spans="1:5" ht="26.25" thickBot="1" x14ac:dyDescent="0.3">
      <c r="A294" s="80">
        <v>19706</v>
      </c>
      <c r="B294" s="76" t="s">
        <v>4</v>
      </c>
      <c r="C294" s="76" t="s">
        <v>1487</v>
      </c>
      <c r="D294" s="76" t="s">
        <v>871</v>
      </c>
      <c r="E294" s="81" t="s">
        <v>571</v>
      </c>
    </row>
    <row r="295" spans="1:5" ht="26.25" thickBot="1" x14ac:dyDescent="0.3">
      <c r="A295" s="80">
        <v>19707</v>
      </c>
      <c r="B295" s="76" t="s">
        <v>4</v>
      </c>
      <c r="C295" s="76" t="s">
        <v>1488</v>
      </c>
      <c r="D295" s="76" t="s">
        <v>872</v>
      </c>
      <c r="E295" s="81" t="s">
        <v>569</v>
      </c>
    </row>
    <row r="296" spans="1:5" ht="39" thickBot="1" x14ac:dyDescent="0.3">
      <c r="A296" s="80">
        <v>19708</v>
      </c>
      <c r="B296" s="76" t="s">
        <v>4</v>
      </c>
      <c r="C296" s="76" t="s">
        <v>1489</v>
      </c>
      <c r="D296" s="76" t="s">
        <v>873</v>
      </c>
      <c r="E296" s="81" t="s">
        <v>569</v>
      </c>
    </row>
    <row r="297" spans="1:5" ht="26.25" thickBot="1" x14ac:dyDescent="0.3">
      <c r="A297" s="80">
        <v>19709</v>
      </c>
      <c r="B297" s="76" t="s">
        <v>4</v>
      </c>
      <c r="C297" s="76" t="s">
        <v>1490</v>
      </c>
      <c r="D297" s="76" t="s">
        <v>874</v>
      </c>
      <c r="E297" s="81" t="s">
        <v>571</v>
      </c>
    </row>
    <row r="298" spans="1:5" ht="26.25" thickBot="1" x14ac:dyDescent="0.3">
      <c r="A298" s="80">
        <v>19710</v>
      </c>
      <c r="B298" s="76" t="s">
        <v>4</v>
      </c>
      <c r="C298" s="76" t="s">
        <v>1491</v>
      </c>
      <c r="D298" s="76" t="s">
        <v>875</v>
      </c>
      <c r="E298" s="81" t="s">
        <v>569</v>
      </c>
    </row>
    <row r="299" spans="1:5" ht="51.75" thickBot="1" x14ac:dyDescent="0.3">
      <c r="A299" s="80">
        <v>19711</v>
      </c>
      <c r="B299" s="76" t="s">
        <v>568</v>
      </c>
      <c r="C299" s="76" t="s">
        <v>1492</v>
      </c>
      <c r="D299" s="76" t="s">
        <v>876</v>
      </c>
      <c r="E299" s="81" t="s">
        <v>569</v>
      </c>
    </row>
    <row r="300" spans="1:5" ht="51.75" thickBot="1" x14ac:dyDescent="0.3">
      <c r="A300" s="80">
        <v>19712</v>
      </c>
      <c r="B300" s="76" t="s">
        <v>4</v>
      </c>
      <c r="C300" s="76" t="s">
        <v>1493</v>
      </c>
      <c r="D300" s="76" t="s">
        <v>877</v>
      </c>
      <c r="E300" s="81" t="s">
        <v>571</v>
      </c>
    </row>
    <row r="301" spans="1:5" ht="51.75" thickBot="1" x14ac:dyDescent="0.3">
      <c r="A301" s="80">
        <v>19713</v>
      </c>
      <c r="B301" s="76" t="s">
        <v>2</v>
      </c>
      <c r="C301" s="76" t="s">
        <v>1494</v>
      </c>
      <c r="D301" s="76" t="s">
        <v>878</v>
      </c>
      <c r="E301" s="81" t="s">
        <v>569</v>
      </c>
    </row>
    <row r="302" spans="1:5" ht="26.25" thickBot="1" x14ac:dyDescent="0.3">
      <c r="A302" s="80">
        <v>19714</v>
      </c>
      <c r="B302" s="76" t="s">
        <v>568</v>
      </c>
      <c r="C302" s="76" t="s">
        <v>1495</v>
      </c>
      <c r="D302" s="76" t="s">
        <v>879</v>
      </c>
      <c r="E302" s="81" t="s">
        <v>569</v>
      </c>
    </row>
    <row r="303" spans="1:5" ht="26.25" thickBot="1" x14ac:dyDescent="0.3">
      <c r="A303" s="80">
        <v>19715</v>
      </c>
      <c r="B303" s="76" t="s">
        <v>6</v>
      </c>
      <c r="C303" s="76" t="s">
        <v>1496</v>
      </c>
      <c r="D303" s="76" t="s">
        <v>784</v>
      </c>
      <c r="E303" s="81" t="s">
        <v>571</v>
      </c>
    </row>
    <row r="304" spans="1:5" ht="39" thickBot="1" x14ac:dyDescent="0.3">
      <c r="A304" s="80">
        <v>19716</v>
      </c>
      <c r="B304" s="76" t="s">
        <v>4</v>
      </c>
      <c r="C304" s="76" t="s">
        <v>1497</v>
      </c>
      <c r="D304" s="76" t="s">
        <v>880</v>
      </c>
      <c r="E304" s="81" t="s">
        <v>571</v>
      </c>
    </row>
    <row r="305" spans="1:5" ht="39" thickBot="1" x14ac:dyDescent="0.3">
      <c r="A305" s="80">
        <v>19717</v>
      </c>
      <c r="B305" s="76" t="s">
        <v>568</v>
      </c>
      <c r="C305" s="76" t="s">
        <v>1498</v>
      </c>
      <c r="D305" s="76" t="s">
        <v>599</v>
      </c>
      <c r="E305" s="81" t="s">
        <v>569</v>
      </c>
    </row>
    <row r="306" spans="1:5" ht="26.25" thickBot="1" x14ac:dyDescent="0.3">
      <c r="A306" s="80">
        <v>19718</v>
      </c>
      <c r="B306" s="76" t="s">
        <v>4</v>
      </c>
      <c r="C306" s="76" t="s">
        <v>1499</v>
      </c>
      <c r="D306" s="76" t="s">
        <v>881</v>
      </c>
      <c r="E306" s="81" t="s">
        <v>569</v>
      </c>
    </row>
    <row r="307" spans="1:5" ht="39" thickBot="1" x14ac:dyDescent="0.3">
      <c r="A307" s="80">
        <v>19719</v>
      </c>
      <c r="B307" s="76" t="s">
        <v>568</v>
      </c>
      <c r="C307" s="76" t="s">
        <v>1500</v>
      </c>
      <c r="D307" s="76" t="s">
        <v>882</v>
      </c>
      <c r="E307" s="81" t="s">
        <v>569</v>
      </c>
    </row>
    <row r="308" spans="1:5" ht="39" thickBot="1" x14ac:dyDescent="0.3">
      <c r="A308" s="80">
        <v>19720</v>
      </c>
      <c r="B308" s="76" t="s">
        <v>568</v>
      </c>
      <c r="C308" s="76" t="s">
        <v>1501</v>
      </c>
      <c r="D308" s="76" t="s">
        <v>883</v>
      </c>
      <c r="E308" s="81" t="s">
        <v>569</v>
      </c>
    </row>
    <row r="309" spans="1:5" ht="39" thickBot="1" x14ac:dyDescent="0.3">
      <c r="A309" s="80">
        <v>19721</v>
      </c>
      <c r="B309" s="76" t="s">
        <v>568</v>
      </c>
      <c r="C309" s="76" t="s">
        <v>1502</v>
      </c>
      <c r="D309" s="76" t="s">
        <v>884</v>
      </c>
      <c r="E309" s="81" t="s">
        <v>569</v>
      </c>
    </row>
    <row r="310" spans="1:5" ht="51.75" thickBot="1" x14ac:dyDescent="0.3">
      <c r="A310" s="80">
        <v>19722</v>
      </c>
      <c r="B310" s="76" t="s">
        <v>568</v>
      </c>
      <c r="C310" s="76" t="s">
        <v>1503</v>
      </c>
      <c r="D310" s="76" t="s">
        <v>885</v>
      </c>
      <c r="E310" s="81" t="s">
        <v>569</v>
      </c>
    </row>
    <row r="311" spans="1:5" ht="26.25" thickBot="1" x14ac:dyDescent="0.3">
      <c r="A311" s="80">
        <v>19723</v>
      </c>
      <c r="B311" s="76" t="s">
        <v>4</v>
      </c>
      <c r="C311" s="76" t="s">
        <v>1504</v>
      </c>
      <c r="D311" s="76" t="s">
        <v>886</v>
      </c>
      <c r="E311" s="81" t="s">
        <v>569</v>
      </c>
    </row>
    <row r="312" spans="1:5" ht="39" thickBot="1" x14ac:dyDescent="0.3">
      <c r="A312" s="80">
        <v>19724</v>
      </c>
      <c r="B312" s="76" t="s">
        <v>568</v>
      </c>
      <c r="C312" s="76" t="s">
        <v>1505</v>
      </c>
      <c r="D312" s="76" t="s">
        <v>887</v>
      </c>
      <c r="E312" s="81" t="s">
        <v>569</v>
      </c>
    </row>
    <row r="313" spans="1:5" ht="51.75" thickBot="1" x14ac:dyDescent="0.3">
      <c r="A313" s="80">
        <v>19725</v>
      </c>
      <c r="B313" s="76" t="s">
        <v>568</v>
      </c>
      <c r="C313" s="76" t="s">
        <v>1506</v>
      </c>
      <c r="D313" s="76" t="s">
        <v>888</v>
      </c>
      <c r="E313" s="81" t="s">
        <v>569</v>
      </c>
    </row>
    <row r="314" spans="1:5" ht="64.5" thickBot="1" x14ac:dyDescent="0.3">
      <c r="A314" s="80">
        <v>19726</v>
      </c>
      <c r="B314" s="76" t="s">
        <v>568</v>
      </c>
      <c r="C314" s="76" t="s">
        <v>1507</v>
      </c>
      <c r="D314" s="76" t="s">
        <v>889</v>
      </c>
      <c r="E314" s="81" t="s">
        <v>569</v>
      </c>
    </row>
    <row r="315" spans="1:5" ht="39" thickBot="1" x14ac:dyDescent="0.3">
      <c r="A315" s="80">
        <v>19727</v>
      </c>
      <c r="B315" s="76" t="s">
        <v>4</v>
      </c>
      <c r="C315" s="76" t="s">
        <v>1508</v>
      </c>
      <c r="D315" s="76" t="s">
        <v>890</v>
      </c>
      <c r="E315" s="81" t="s">
        <v>569</v>
      </c>
    </row>
    <row r="316" spans="1:5" ht="51.75" thickBot="1" x14ac:dyDescent="0.3">
      <c r="A316" s="80">
        <v>19728</v>
      </c>
      <c r="B316" s="76" t="s">
        <v>568</v>
      </c>
      <c r="C316" s="76" t="s">
        <v>1509</v>
      </c>
      <c r="D316" s="76" t="s">
        <v>891</v>
      </c>
      <c r="E316" s="81" t="s">
        <v>569</v>
      </c>
    </row>
    <row r="317" spans="1:5" ht="51.75" thickBot="1" x14ac:dyDescent="0.3">
      <c r="A317" s="80">
        <v>19729</v>
      </c>
      <c r="B317" s="76" t="s">
        <v>4</v>
      </c>
      <c r="C317" s="76" t="s">
        <v>1510</v>
      </c>
      <c r="D317" s="76" t="s">
        <v>892</v>
      </c>
      <c r="E317" s="81" t="s">
        <v>571</v>
      </c>
    </row>
    <row r="318" spans="1:5" ht="51.75" thickBot="1" x14ac:dyDescent="0.3">
      <c r="A318" s="80">
        <v>19730</v>
      </c>
      <c r="B318" s="76" t="s">
        <v>4</v>
      </c>
      <c r="C318" s="76" t="s">
        <v>1511</v>
      </c>
      <c r="D318" s="76" t="s">
        <v>892</v>
      </c>
      <c r="E318" s="81" t="s">
        <v>571</v>
      </c>
    </row>
    <row r="319" spans="1:5" ht="39" thickBot="1" x14ac:dyDescent="0.3">
      <c r="A319" s="80">
        <v>19731</v>
      </c>
      <c r="B319" s="76" t="s">
        <v>568</v>
      </c>
      <c r="C319" s="76" t="s">
        <v>1512</v>
      </c>
      <c r="D319" s="76" t="s">
        <v>893</v>
      </c>
      <c r="E319" s="81" t="s">
        <v>569</v>
      </c>
    </row>
    <row r="320" spans="1:5" ht="39" thickBot="1" x14ac:dyDescent="0.3">
      <c r="A320" s="80">
        <v>19732</v>
      </c>
      <c r="B320" s="76" t="s">
        <v>2</v>
      </c>
      <c r="C320" s="76" t="s">
        <v>1513</v>
      </c>
      <c r="D320" s="76" t="s">
        <v>894</v>
      </c>
      <c r="E320" s="81" t="s">
        <v>569</v>
      </c>
    </row>
    <row r="321" spans="1:5" ht="51.75" thickBot="1" x14ac:dyDescent="0.3">
      <c r="A321" s="80">
        <v>19733</v>
      </c>
      <c r="B321" s="76" t="s">
        <v>568</v>
      </c>
      <c r="C321" s="76" t="s">
        <v>1514</v>
      </c>
      <c r="D321" s="76" t="s">
        <v>895</v>
      </c>
      <c r="E321" s="81" t="s">
        <v>569</v>
      </c>
    </row>
    <row r="322" spans="1:5" ht="39" thickBot="1" x14ac:dyDescent="0.3">
      <c r="A322" s="80">
        <v>19734</v>
      </c>
      <c r="B322" s="76" t="s">
        <v>4</v>
      </c>
      <c r="C322" s="76" t="s">
        <v>1515</v>
      </c>
      <c r="D322" s="76" t="s">
        <v>896</v>
      </c>
      <c r="E322" s="81" t="s">
        <v>571</v>
      </c>
    </row>
    <row r="323" spans="1:5" ht="39" thickBot="1" x14ac:dyDescent="0.3">
      <c r="A323" s="80">
        <v>19735</v>
      </c>
      <c r="B323" s="76" t="s">
        <v>4</v>
      </c>
      <c r="C323" s="76" t="s">
        <v>1516</v>
      </c>
      <c r="D323" s="76" t="s">
        <v>897</v>
      </c>
      <c r="E323" s="81" t="s">
        <v>571</v>
      </c>
    </row>
    <row r="324" spans="1:5" ht="26.25" thickBot="1" x14ac:dyDescent="0.3">
      <c r="A324" s="80">
        <v>19736</v>
      </c>
      <c r="B324" s="76" t="s">
        <v>4</v>
      </c>
      <c r="C324" s="76" t="s">
        <v>1517</v>
      </c>
      <c r="D324" s="76" t="s">
        <v>898</v>
      </c>
      <c r="E324" s="81" t="s">
        <v>569</v>
      </c>
    </row>
    <row r="325" spans="1:5" ht="39" thickBot="1" x14ac:dyDescent="0.3">
      <c r="A325" s="80">
        <v>19737</v>
      </c>
      <c r="B325" s="76" t="s">
        <v>2</v>
      </c>
      <c r="C325" s="76" t="s">
        <v>1518</v>
      </c>
      <c r="D325" s="76" t="s">
        <v>899</v>
      </c>
      <c r="E325" s="81" t="s">
        <v>569</v>
      </c>
    </row>
    <row r="326" spans="1:5" ht="26.25" thickBot="1" x14ac:dyDescent="0.3">
      <c r="A326" s="80">
        <v>19738</v>
      </c>
      <c r="B326" s="76" t="s">
        <v>568</v>
      </c>
      <c r="C326" s="76" t="s">
        <v>1519</v>
      </c>
      <c r="D326" s="76" t="s">
        <v>900</v>
      </c>
      <c r="E326" s="81" t="s">
        <v>569</v>
      </c>
    </row>
    <row r="327" spans="1:5" ht="26.25" thickBot="1" x14ac:dyDescent="0.3">
      <c r="A327" s="80">
        <v>19739</v>
      </c>
      <c r="B327" s="76" t="s">
        <v>568</v>
      </c>
      <c r="C327" s="76" t="s">
        <v>1520</v>
      </c>
      <c r="D327" s="76" t="s">
        <v>901</v>
      </c>
      <c r="E327" s="81" t="s">
        <v>569</v>
      </c>
    </row>
    <row r="328" spans="1:5" ht="39" thickBot="1" x14ac:dyDescent="0.3">
      <c r="A328" s="80">
        <v>19740</v>
      </c>
      <c r="B328" s="76" t="s">
        <v>568</v>
      </c>
      <c r="C328" s="76" t="s">
        <v>1521</v>
      </c>
      <c r="D328" s="76" t="s">
        <v>902</v>
      </c>
      <c r="E328" s="81" t="s">
        <v>569</v>
      </c>
    </row>
    <row r="329" spans="1:5" ht="26.25" thickBot="1" x14ac:dyDescent="0.3">
      <c r="A329" s="80">
        <v>19741</v>
      </c>
      <c r="B329" s="76" t="s">
        <v>568</v>
      </c>
      <c r="C329" s="76" t="s">
        <v>1522</v>
      </c>
      <c r="D329" s="76" t="s">
        <v>903</v>
      </c>
      <c r="E329" s="81" t="s">
        <v>569</v>
      </c>
    </row>
    <row r="330" spans="1:5" ht="51.75" thickBot="1" x14ac:dyDescent="0.3">
      <c r="A330" s="80">
        <v>19742</v>
      </c>
      <c r="B330" s="76" t="s">
        <v>568</v>
      </c>
      <c r="C330" s="76" t="s">
        <v>1523</v>
      </c>
      <c r="D330" s="76" t="s">
        <v>904</v>
      </c>
      <c r="E330" s="81" t="s">
        <v>569</v>
      </c>
    </row>
    <row r="331" spans="1:5" ht="51.75" thickBot="1" x14ac:dyDescent="0.3">
      <c r="A331" s="80">
        <v>19743</v>
      </c>
      <c r="B331" s="76" t="s">
        <v>4</v>
      </c>
      <c r="C331" s="76" t="s">
        <v>1524</v>
      </c>
      <c r="D331" s="76" t="s">
        <v>905</v>
      </c>
      <c r="E331" s="81" t="s">
        <v>569</v>
      </c>
    </row>
    <row r="332" spans="1:5" ht="39" thickBot="1" x14ac:dyDescent="0.3">
      <c r="A332" s="80">
        <v>19744</v>
      </c>
      <c r="B332" s="76" t="s">
        <v>568</v>
      </c>
      <c r="C332" s="76" t="s">
        <v>1525</v>
      </c>
      <c r="D332" s="76" t="s">
        <v>906</v>
      </c>
      <c r="E332" s="81" t="s">
        <v>569</v>
      </c>
    </row>
    <row r="333" spans="1:5" ht="51.75" thickBot="1" x14ac:dyDescent="0.3">
      <c r="A333" s="80">
        <v>19745</v>
      </c>
      <c r="B333" s="76" t="s">
        <v>568</v>
      </c>
      <c r="C333" s="76" t="s">
        <v>1526</v>
      </c>
      <c r="D333" s="76" t="s">
        <v>858</v>
      </c>
      <c r="E333" s="81" t="s">
        <v>569</v>
      </c>
    </row>
    <row r="334" spans="1:5" ht="26.25" thickBot="1" x14ac:dyDescent="0.3">
      <c r="A334" s="80">
        <v>19746</v>
      </c>
      <c r="B334" s="76" t="s">
        <v>568</v>
      </c>
      <c r="C334" s="76" t="s">
        <v>1527</v>
      </c>
      <c r="D334" s="76" t="s">
        <v>907</v>
      </c>
      <c r="E334" s="81" t="s">
        <v>569</v>
      </c>
    </row>
    <row r="335" spans="1:5" ht="90" thickBot="1" x14ac:dyDescent="0.3">
      <c r="A335" s="80">
        <v>19747</v>
      </c>
      <c r="B335" s="76" t="s">
        <v>568</v>
      </c>
      <c r="C335" s="76" t="s">
        <v>1528</v>
      </c>
      <c r="D335" s="76" t="s">
        <v>908</v>
      </c>
      <c r="E335" s="81" t="s">
        <v>569</v>
      </c>
    </row>
    <row r="336" spans="1:5" ht="39" thickBot="1" x14ac:dyDescent="0.3">
      <c r="A336" s="80">
        <v>19748</v>
      </c>
      <c r="B336" s="76" t="s">
        <v>568</v>
      </c>
      <c r="C336" s="76" t="s">
        <v>1529</v>
      </c>
      <c r="D336" s="76" t="s">
        <v>909</v>
      </c>
      <c r="E336" s="81" t="s">
        <v>569</v>
      </c>
    </row>
    <row r="337" spans="1:5" ht="51.75" thickBot="1" x14ac:dyDescent="0.3">
      <c r="A337" s="80">
        <v>19749</v>
      </c>
      <c r="B337" s="76" t="s">
        <v>568</v>
      </c>
      <c r="C337" s="76" t="s">
        <v>1530</v>
      </c>
      <c r="D337" s="76" t="s">
        <v>878</v>
      </c>
      <c r="E337" s="81" t="s">
        <v>569</v>
      </c>
    </row>
    <row r="338" spans="1:5" ht="51.75" thickBot="1" x14ac:dyDescent="0.3">
      <c r="A338" s="80">
        <v>19750</v>
      </c>
      <c r="B338" s="76" t="s">
        <v>568</v>
      </c>
      <c r="C338" s="76" t="s">
        <v>1531</v>
      </c>
      <c r="D338" s="76" t="s">
        <v>910</v>
      </c>
      <c r="E338" s="81" t="s">
        <v>569</v>
      </c>
    </row>
    <row r="339" spans="1:5" ht="51.75" thickBot="1" x14ac:dyDescent="0.3">
      <c r="A339" s="80">
        <v>19751</v>
      </c>
      <c r="B339" s="76" t="s">
        <v>2</v>
      </c>
      <c r="C339" s="76" t="s">
        <v>1532</v>
      </c>
      <c r="D339" s="76" t="s">
        <v>878</v>
      </c>
      <c r="E339" s="81" t="s">
        <v>571</v>
      </c>
    </row>
    <row r="340" spans="1:5" ht="26.25" thickBot="1" x14ac:dyDescent="0.3">
      <c r="A340" s="80">
        <v>19752</v>
      </c>
      <c r="B340" s="76" t="s">
        <v>568</v>
      </c>
      <c r="C340" s="76" t="s">
        <v>1533</v>
      </c>
      <c r="D340" s="76" t="s">
        <v>911</v>
      </c>
      <c r="E340" s="81" t="s">
        <v>569</v>
      </c>
    </row>
    <row r="341" spans="1:5" ht="26.25" thickBot="1" x14ac:dyDescent="0.3">
      <c r="A341" s="80">
        <v>19753</v>
      </c>
      <c r="B341" s="76" t="s">
        <v>568</v>
      </c>
      <c r="C341" s="76" t="s">
        <v>1534</v>
      </c>
      <c r="D341" s="76" t="s">
        <v>912</v>
      </c>
      <c r="E341" s="81" t="s">
        <v>569</v>
      </c>
    </row>
    <row r="342" spans="1:5" ht="39" thickBot="1" x14ac:dyDescent="0.3">
      <c r="A342" s="80">
        <v>19754</v>
      </c>
      <c r="B342" s="76" t="s">
        <v>568</v>
      </c>
      <c r="C342" s="76" t="s">
        <v>1535</v>
      </c>
      <c r="D342" s="76" t="s">
        <v>913</v>
      </c>
      <c r="E342" s="81" t="s">
        <v>569</v>
      </c>
    </row>
    <row r="343" spans="1:5" ht="39" thickBot="1" x14ac:dyDescent="0.3">
      <c r="A343" s="80">
        <v>19755</v>
      </c>
      <c r="B343" s="76" t="s">
        <v>4</v>
      </c>
      <c r="C343" s="76" t="s">
        <v>1536</v>
      </c>
      <c r="D343" s="76" t="s">
        <v>578</v>
      </c>
      <c r="E343" s="81" t="s">
        <v>569</v>
      </c>
    </row>
    <row r="344" spans="1:5" ht="39" thickBot="1" x14ac:dyDescent="0.3">
      <c r="A344" s="80">
        <v>19756</v>
      </c>
      <c r="B344" s="76" t="s">
        <v>568</v>
      </c>
      <c r="C344" s="76" t="s">
        <v>1537</v>
      </c>
      <c r="D344" s="76" t="s">
        <v>914</v>
      </c>
      <c r="E344" s="81" t="s">
        <v>569</v>
      </c>
    </row>
    <row r="345" spans="1:5" ht="26.25" thickBot="1" x14ac:dyDescent="0.3">
      <c r="A345" s="80">
        <v>19757</v>
      </c>
      <c r="B345" s="76" t="s">
        <v>568</v>
      </c>
      <c r="C345" s="76" t="s">
        <v>1538</v>
      </c>
      <c r="D345" s="76" t="s">
        <v>915</v>
      </c>
      <c r="E345" s="81" t="s">
        <v>569</v>
      </c>
    </row>
    <row r="346" spans="1:5" ht="39" thickBot="1" x14ac:dyDescent="0.3">
      <c r="A346" s="80">
        <v>19758</v>
      </c>
      <c r="B346" s="76" t="s">
        <v>568</v>
      </c>
      <c r="C346" s="76" t="s">
        <v>1539</v>
      </c>
      <c r="D346" s="76" t="s">
        <v>916</v>
      </c>
      <c r="E346" s="81" t="s">
        <v>569</v>
      </c>
    </row>
    <row r="347" spans="1:5" ht="39" thickBot="1" x14ac:dyDescent="0.3">
      <c r="A347" s="80">
        <v>19759</v>
      </c>
      <c r="B347" s="76" t="s">
        <v>4</v>
      </c>
      <c r="C347" s="76" t="s">
        <v>1540</v>
      </c>
      <c r="D347" s="76" t="s">
        <v>917</v>
      </c>
      <c r="E347" s="81" t="s">
        <v>569</v>
      </c>
    </row>
    <row r="348" spans="1:5" ht="26.25" thickBot="1" x14ac:dyDescent="0.3">
      <c r="A348" s="80">
        <v>19760</v>
      </c>
      <c r="B348" s="76" t="s">
        <v>6</v>
      </c>
      <c r="C348" s="76" t="s">
        <v>1541</v>
      </c>
      <c r="D348" s="76" t="s">
        <v>918</v>
      </c>
      <c r="E348" s="81" t="s">
        <v>569</v>
      </c>
    </row>
    <row r="349" spans="1:5" ht="51.75" thickBot="1" x14ac:dyDescent="0.3">
      <c r="A349" s="80">
        <v>19761</v>
      </c>
      <c r="B349" s="76" t="s">
        <v>568</v>
      </c>
      <c r="C349" s="76" t="s">
        <v>1542</v>
      </c>
      <c r="D349" s="76" t="s">
        <v>919</v>
      </c>
      <c r="E349" s="81" t="s">
        <v>569</v>
      </c>
    </row>
    <row r="350" spans="1:5" ht="26.25" thickBot="1" x14ac:dyDescent="0.3">
      <c r="A350" s="80">
        <v>19762</v>
      </c>
      <c r="B350" s="76" t="s">
        <v>568</v>
      </c>
      <c r="C350" s="76" t="s">
        <v>1543</v>
      </c>
      <c r="D350" s="76" t="s">
        <v>821</v>
      </c>
      <c r="E350" s="81" t="s">
        <v>569</v>
      </c>
    </row>
    <row r="351" spans="1:5" ht="51.75" thickBot="1" x14ac:dyDescent="0.3">
      <c r="A351" s="80">
        <v>19763</v>
      </c>
      <c r="B351" s="76" t="s">
        <v>568</v>
      </c>
      <c r="C351" s="76" t="s">
        <v>1544</v>
      </c>
      <c r="D351" s="76" t="s">
        <v>920</v>
      </c>
      <c r="E351" s="81" t="s">
        <v>569</v>
      </c>
    </row>
    <row r="352" spans="1:5" ht="26.25" thickBot="1" x14ac:dyDescent="0.3">
      <c r="A352" s="80">
        <v>19764</v>
      </c>
      <c r="B352" s="76" t="s">
        <v>568</v>
      </c>
      <c r="C352" s="76" t="s">
        <v>1545</v>
      </c>
      <c r="D352" s="76" t="s">
        <v>921</v>
      </c>
      <c r="E352" s="81" t="s">
        <v>569</v>
      </c>
    </row>
    <row r="353" spans="1:5" ht="51.75" thickBot="1" x14ac:dyDescent="0.3">
      <c r="A353" s="80">
        <v>19765</v>
      </c>
      <c r="B353" s="76" t="s">
        <v>568</v>
      </c>
      <c r="C353" s="76" t="s">
        <v>1546</v>
      </c>
      <c r="D353" s="76" t="s">
        <v>878</v>
      </c>
      <c r="E353" s="81" t="s">
        <v>569</v>
      </c>
    </row>
    <row r="354" spans="1:5" ht="51.75" thickBot="1" x14ac:dyDescent="0.3">
      <c r="A354" s="80">
        <v>19766</v>
      </c>
      <c r="B354" s="76" t="s">
        <v>4</v>
      </c>
      <c r="C354" s="76" t="s">
        <v>1547</v>
      </c>
      <c r="D354" s="76" t="s">
        <v>878</v>
      </c>
      <c r="E354" s="81" t="s">
        <v>569</v>
      </c>
    </row>
    <row r="355" spans="1:5" ht="51.75" thickBot="1" x14ac:dyDescent="0.3">
      <c r="A355" s="80">
        <v>19767</v>
      </c>
      <c r="B355" s="76" t="s">
        <v>4</v>
      </c>
      <c r="C355" s="76" t="s">
        <v>1548</v>
      </c>
      <c r="D355" s="76" t="s">
        <v>878</v>
      </c>
      <c r="E355" s="81" t="s">
        <v>569</v>
      </c>
    </row>
    <row r="356" spans="1:5" ht="51.75" thickBot="1" x14ac:dyDescent="0.3">
      <c r="A356" s="80">
        <v>19768</v>
      </c>
      <c r="B356" s="76" t="s">
        <v>2</v>
      </c>
      <c r="C356" s="76" t="s">
        <v>1549</v>
      </c>
      <c r="D356" s="76" t="s">
        <v>878</v>
      </c>
      <c r="E356" s="81" t="s">
        <v>569</v>
      </c>
    </row>
    <row r="357" spans="1:5" ht="51.75" thickBot="1" x14ac:dyDescent="0.3">
      <c r="A357" s="80">
        <v>19769</v>
      </c>
      <c r="B357" s="76" t="s">
        <v>2</v>
      </c>
      <c r="C357" s="76" t="s">
        <v>1550</v>
      </c>
      <c r="D357" s="76" t="s">
        <v>878</v>
      </c>
      <c r="E357" s="81" t="s">
        <v>569</v>
      </c>
    </row>
    <row r="358" spans="1:5" ht="39" thickBot="1" x14ac:dyDescent="0.3">
      <c r="A358" s="80">
        <v>19770</v>
      </c>
      <c r="B358" s="76" t="s">
        <v>2</v>
      </c>
      <c r="C358" s="76" t="s">
        <v>1551</v>
      </c>
      <c r="D358" s="76" t="s">
        <v>922</v>
      </c>
      <c r="E358" s="81" t="s">
        <v>569</v>
      </c>
    </row>
    <row r="359" spans="1:5" ht="39" thickBot="1" x14ac:dyDescent="0.3">
      <c r="A359" s="80">
        <v>19771</v>
      </c>
      <c r="B359" s="76" t="s">
        <v>568</v>
      </c>
      <c r="C359" s="76" t="s">
        <v>1552</v>
      </c>
      <c r="D359" s="76" t="s">
        <v>923</v>
      </c>
      <c r="E359" s="81" t="s">
        <v>569</v>
      </c>
    </row>
    <row r="360" spans="1:5" ht="39" thickBot="1" x14ac:dyDescent="0.3">
      <c r="A360" s="80">
        <v>19772</v>
      </c>
      <c r="B360" s="76" t="s">
        <v>568</v>
      </c>
      <c r="C360" s="76" t="s">
        <v>1553</v>
      </c>
      <c r="D360" s="76" t="s">
        <v>567</v>
      </c>
      <c r="E360" s="81" t="s">
        <v>569</v>
      </c>
    </row>
    <row r="361" spans="1:5" ht="39" thickBot="1" x14ac:dyDescent="0.3">
      <c r="A361" s="80">
        <v>19773</v>
      </c>
      <c r="B361" s="76" t="s">
        <v>568</v>
      </c>
      <c r="C361" s="76" t="s">
        <v>1554</v>
      </c>
      <c r="D361" s="76" t="s">
        <v>565</v>
      </c>
      <c r="E361" s="81" t="s">
        <v>569</v>
      </c>
    </row>
    <row r="362" spans="1:5" ht="51.75" thickBot="1" x14ac:dyDescent="0.3">
      <c r="A362" s="80">
        <v>19774</v>
      </c>
      <c r="B362" s="76" t="s">
        <v>568</v>
      </c>
      <c r="C362" s="76" t="s">
        <v>1555</v>
      </c>
      <c r="D362" s="76" t="s">
        <v>924</v>
      </c>
      <c r="E362" s="81" t="s">
        <v>569</v>
      </c>
    </row>
    <row r="363" spans="1:5" ht="51.75" thickBot="1" x14ac:dyDescent="0.3">
      <c r="A363" s="80">
        <v>19775</v>
      </c>
      <c r="B363" s="76" t="s">
        <v>568</v>
      </c>
      <c r="C363" s="76" t="s">
        <v>1556</v>
      </c>
      <c r="D363" s="76" t="s">
        <v>925</v>
      </c>
      <c r="E363" s="81" t="s">
        <v>569</v>
      </c>
    </row>
    <row r="364" spans="1:5" ht="26.25" thickBot="1" x14ac:dyDescent="0.3">
      <c r="A364" s="80">
        <v>19776</v>
      </c>
      <c r="B364" s="76" t="s">
        <v>2</v>
      </c>
      <c r="C364" s="76" t="s">
        <v>1557</v>
      </c>
      <c r="D364" s="76" t="s">
        <v>926</v>
      </c>
      <c r="E364" s="81" t="s">
        <v>569</v>
      </c>
    </row>
    <row r="365" spans="1:5" ht="26.25" thickBot="1" x14ac:dyDescent="0.3">
      <c r="A365" s="80">
        <v>19777</v>
      </c>
      <c r="B365" s="76" t="s">
        <v>568</v>
      </c>
      <c r="C365" s="76" t="s">
        <v>1558</v>
      </c>
      <c r="D365" s="76" t="s">
        <v>927</v>
      </c>
      <c r="E365" s="81" t="s">
        <v>569</v>
      </c>
    </row>
    <row r="366" spans="1:5" ht="51.75" thickBot="1" x14ac:dyDescent="0.3">
      <c r="A366" s="80">
        <v>19778</v>
      </c>
      <c r="B366" s="76" t="s">
        <v>568</v>
      </c>
      <c r="C366" s="76" t="s">
        <v>1559</v>
      </c>
      <c r="D366" s="76" t="s">
        <v>928</v>
      </c>
      <c r="E366" s="81" t="s">
        <v>569</v>
      </c>
    </row>
    <row r="367" spans="1:5" ht="26.25" thickBot="1" x14ac:dyDescent="0.3">
      <c r="A367" s="80">
        <v>19779</v>
      </c>
      <c r="B367" s="76" t="s">
        <v>4</v>
      </c>
      <c r="C367" s="76" t="s">
        <v>1560</v>
      </c>
      <c r="D367" s="76" t="s">
        <v>929</v>
      </c>
      <c r="E367" s="81" t="s">
        <v>571</v>
      </c>
    </row>
    <row r="368" spans="1:5" ht="26.25" thickBot="1" x14ac:dyDescent="0.3">
      <c r="A368" s="80">
        <v>19780</v>
      </c>
      <c r="B368" s="76" t="s">
        <v>4</v>
      </c>
      <c r="C368" s="76" t="s">
        <v>1561</v>
      </c>
      <c r="D368" s="76" t="s">
        <v>930</v>
      </c>
      <c r="E368" s="81" t="s">
        <v>569</v>
      </c>
    </row>
    <row r="369" spans="1:5" ht="51.75" thickBot="1" x14ac:dyDescent="0.3">
      <c r="A369" s="80">
        <v>19781</v>
      </c>
      <c r="B369" s="76" t="s">
        <v>4</v>
      </c>
      <c r="C369" s="76" t="s">
        <v>1562</v>
      </c>
      <c r="D369" s="76" t="s">
        <v>931</v>
      </c>
      <c r="E369" s="81" t="s">
        <v>569</v>
      </c>
    </row>
    <row r="370" spans="1:5" ht="51.75" thickBot="1" x14ac:dyDescent="0.3">
      <c r="A370" s="80">
        <v>19782</v>
      </c>
      <c r="B370" s="76" t="s">
        <v>4</v>
      </c>
      <c r="C370" s="76" t="s">
        <v>1563</v>
      </c>
      <c r="D370" s="76" t="s">
        <v>573</v>
      </c>
      <c r="E370" s="81" t="s">
        <v>571</v>
      </c>
    </row>
    <row r="371" spans="1:5" ht="26.25" thickBot="1" x14ac:dyDescent="0.3">
      <c r="A371" s="80">
        <v>19783</v>
      </c>
      <c r="B371" s="76" t="s">
        <v>568</v>
      </c>
      <c r="C371" s="76" t="s">
        <v>1564</v>
      </c>
      <c r="D371" s="76" t="s">
        <v>582</v>
      </c>
      <c r="E371" s="81" t="s">
        <v>569</v>
      </c>
    </row>
    <row r="372" spans="1:5" ht="51.75" thickBot="1" x14ac:dyDescent="0.3">
      <c r="A372" s="80">
        <v>19784</v>
      </c>
      <c r="B372" s="76" t="s">
        <v>4</v>
      </c>
      <c r="C372" s="76" t="s">
        <v>1565</v>
      </c>
      <c r="D372" s="76" t="s">
        <v>932</v>
      </c>
      <c r="E372" s="81" t="s">
        <v>569</v>
      </c>
    </row>
    <row r="373" spans="1:5" ht="39" thickBot="1" x14ac:dyDescent="0.3">
      <c r="A373" s="80">
        <v>19785</v>
      </c>
      <c r="B373" s="76" t="s">
        <v>568</v>
      </c>
      <c r="C373" s="76" t="s">
        <v>1566</v>
      </c>
      <c r="D373" s="76" t="s">
        <v>933</v>
      </c>
      <c r="E373" s="81" t="s">
        <v>569</v>
      </c>
    </row>
    <row r="374" spans="1:5" ht="51.75" thickBot="1" x14ac:dyDescent="0.3">
      <c r="A374" s="80">
        <v>19786</v>
      </c>
      <c r="B374" s="76" t="s">
        <v>2</v>
      </c>
      <c r="C374" s="76" t="s">
        <v>1567</v>
      </c>
      <c r="D374" s="76" t="s">
        <v>934</v>
      </c>
      <c r="E374" s="81" t="s">
        <v>571</v>
      </c>
    </row>
    <row r="375" spans="1:5" ht="39" thickBot="1" x14ac:dyDescent="0.3">
      <c r="A375" s="80">
        <v>19787</v>
      </c>
      <c r="B375" s="76" t="s">
        <v>568</v>
      </c>
      <c r="C375" s="76" t="s">
        <v>1568</v>
      </c>
      <c r="D375" s="76" t="s">
        <v>935</v>
      </c>
      <c r="E375" s="81" t="s">
        <v>569</v>
      </c>
    </row>
    <row r="376" spans="1:5" ht="51.75" thickBot="1" x14ac:dyDescent="0.3">
      <c r="A376" s="80">
        <v>19788</v>
      </c>
      <c r="B376" s="76" t="s">
        <v>568</v>
      </c>
      <c r="C376" s="76" t="s">
        <v>1569</v>
      </c>
      <c r="D376" s="76" t="s">
        <v>936</v>
      </c>
      <c r="E376" s="81" t="s">
        <v>569</v>
      </c>
    </row>
    <row r="377" spans="1:5" ht="51.75" thickBot="1" x14ac:dyDescent="0.3">
      <c r="A377" s="80">
        <v>19789</v>
      </c>
      <c r="B377" s="76" t="s">
        <v>568</v>
      </c>
      <c r="C377" s="76" t="s">
        <v>1570</v>
      </c>
      <c r="D377" s="76" t="s">
        <v>937</v>
      </c>
      <c r="E377" s="81" t="s">
        <v>569</v>
      </c>
    </row>
    <row r="378" spans="1:5" ht="51.75" thickBot="1" x14ac:dyDescent="0.3">
      <c r="A378" s="80">
        <v>19790</v>
      </c>
      <c r="B378" s="76" t="s">
        <v>568</v>
      </c>
      <c r="C378" s="76" t="s">
        <v>1571</v>
      </c>
      <c r="D378" s="76" t="s">
        <v>938</v>
      </c>
      <c r="E378" s="81" t="s">
        <v>569</v>
      </c>
    </row>
    <row r="379" spans="1:5" ht="39" thickBot="1" x14ac:dyDescent="0.3">
      <c r="A379" s="80">
        <v>19791</v>
      </c>
      <c r="B379" s="76" t="s">
        <v>568</v>
      </c>
      <c r="C379" s="76" t="s">
        <v>1572</v>
      </c>
      <c r="D379" s="76" t="s">
        <v>939</v>
      </c>
      <c r="E379" s="81" t="s">
        <v>569</v>
      </c>
    </row>
    <row r="380" spans="1:5" ht="51.75" thickBot="1" x14ac:dyDescent="0.3">
      <c r="A380" s="80">
        <v>19792</v>
      </c>
      <c r="B380" s="76" t="s">
        <v>4</v>
      </c>
      <c r="C380" s="76" t="s">
        <v>1573</v>
      </c>
      <c r="D380" s="76" t="s">
        <v>573</v>
      </c>
      <c r="E380" s="81" t="s">
        <v>571</v>
      </c>
    </row>
    <row r="381" spans="1:5" ht="51.75" thickBot="1" x14ac:dyDescent="0.3">
      <c r="A381" s="80">
        <v>19793</v>
      </c>
      <c r="B381" s="76" t="s">
        <v>4</v>
      </c>
      <c r="C381" s="76" t="s">
        <v>1574</v>
      </c>
      <c r="D381" s="76" t="s">
        <v>573</v>
      </c>
      <c r="E381" s="81" t="s">
        <v>571</v>
      </c>
    </row>
    <row r="382" spans="1:5" ht="39" thickBot="1" x14ac:dyDescent="0.3">
      <c r="A382" s="80">
        <v>19794</v>
      </c>
      <c r="B382" s="76" t="s">
        <v>4</v>
      </c>
      <c r="C382" s="76" t="s">
        <v>1575</v>
      </c>
      <c r="D382" s="76" t="s">
        <v>608</v>
      </c>
      <c r="E382" s="81" t="s">
        <v>571</v>
      </c>
    </row>
    <row r="383" spans="1:5" ht="39" thickBot="1" x14ac:dyDescent="0.3">
      <c r="A383" s="80">
        <v>19795</v>
      </c>
      <c r="B383" s="76" t="s">
        <v>568</v>
      </c>
      <c r="C383" s="76" t="s">
        <v>1576</v>
      </c>
      <c r="D383" s="76" t="s">
        <v>608</v>
      </c>
      <c r="E383" s="81" t="s">
        <v>569</v>
      </c>
    </row>
    <row r="384" spans="1:5" ht="39" thickBot="1" x14ac:dyDescent="0.3">
      <c r="A384" s="80">
        <v>19796</v>
      </c>
      <c r="B384" s="76" t="s">
        <v>568</v>
      </c>
      <c r="C384" s="76" t="s">
        <v>1577</v>
      </c>
      <c r="D384" s="76" t="s">
        <v>940</v>
      </c>
      <c r="E384" s="81" t="s">
        <v>569</v>
      </c>
    </row>
    <row r="385" spans="1:5" ht="26.25" thickBot="1" x14ac:dyDescent="0.3">
      <c r="A385" s="80">
        <v>19797</v>
      </c>
      <c r="B385" s="76" t="s">
        <v>4</v>
      </c>
      <c r="C385" s="76" t="s">
        <v>1578</v>
      </c>
      <c r="D385" s="76" t="s">
        <v>941</v>
      </c>
      <c r="E385" s="81" t="s">
        <v>569</v>
      </c>
    </row>
    <row r="386" spans="1:5" ht="51.75" thickBot="1" x14ac:dyDescent="0.3">
      <c r="A386" s="80">
        <v>19798</v>
      </c>
      <c r="B386" s="76" t="s">
        <v>568</v>
      </c>
      <c r="C386" s="76" t="s">
        <v>1579</v>
      </c>
      <c r="D386" s="76" t="s">
        <v>942</v>
      </c>
      <c r="E386" s="81" t="s">
        <v>569</v>
      </c>
    </row>
    <row r="387" spans="1:5" ht="26.25" thickBot="1" x14ac:dyDescent="0.3">
      <c r="A387" s="80">
        <v>19799</v>
      </c>
      <c r="B387" s="76" t="s">
        <v>4</v>
      </c>
      <c r="C387" s="76" t="s">
        <v>1580</v>
      </c>
      <c r="D387" s="76" t="s">
        <v>943</v>
      </c>
      <c r="E387" s="81" t="s">
        <v>569</v>
      </c>
    </row>
    <row r="388" spans="1:5" ht="64.5" thickBot="1" x14ac:dyDescent="0.3">
      <c r="A388" s="80">
        <v>19800</v>
      </c>
      <c r="B388" s="76" t="s">
        <v>2</v>
      </c>
      <c r="C388" s="76" t="s">
        <v>1581</v>
      </c>
      <c r="D388" s="76" t="s">
        <v>944</v>
      </c>
      <c r="E388" s="81" t="s">
        <v>569</v>
      </c>
    </row>
    <row r="389" spans="1:5" ht="26.25" thickBot="1" x14ac:dyDescent="0.3">
      <c r="A389" s="80">
        <v>19801</v>
      </c>
      <c r="B389" s="76" t="s">
        <v>4</v>
      </c>
      <c r="C389" s="76" t="s">
        <v>1582</v>
      </c>
      <c r="D389" s="76" t="s">
        <v>590</v>
      </c>
      <c r="E389" s="81" t="s">
        <v>571</v>
      </c>
    </row>
    <row r="390" spans="1:5" ht="39" thickBot="1" x14ac:dyDescent="0.3">
      <c r="A390" s="80">
        <v>19802</v>
      </c>
      <c r="B390" s="76" t="s">
        <v>568</v>
      </c>
      <c r="C390" s="76" t="s">
        <v>1583</v>
      </c>
      <c r="D390" s="76" t="s">
        <v>945</v>
      </c>
      <c r="E390" s="81" t="s">
        <v>569</v>
      </c>
    </row>
    <row r="391" spans="1:5" ht="39" thickBot="1" x14ac:dyDescent="0.3">
      <c r="A391" s="80">
        <v>19803</v>
      </c>
      <c r="B391" s="76" t="s">
        <v>568</v>
      </c>
      <c r="C391" s="76" t="s">
        <v>1584</v>
      </c>
      <c r="D391" s="76" t="s">
        <v>946</v>
      </c>
      <c r="E391" s="81" t="s">
        <v>569</v>
      </c>
    </row>
    <row r="392" spans="1:5" ht="51.75" thickBot="1" x14ac:dyDescent="0.3">
      <c r="A392" s="80">
        <v>19804</v>
      </c>
      <c r="B392" s="76" t="s">
        <v>4</v>
      </c>
      <c r="C392" s="76" t="s">
        <v>1585</v>
      </c>
      <c r="D392" s="76" t="s">
        <v>947</v>
      </c>
      <c r="E392" s="81" t="s">
        <v>569</v>
      </c>
    </row>
    <row r="393" spans="1:5" ht="51.75" thickBot="1" x14ac:dyDescent="0.3">
      <c r="A393" s="80">
        <v>19805</v>
      </c>
      <c r="B393" s="76" t="s">
        <v>568</v>
      </c>
      <c r="C393" s="76" t="s">
        <v>1586</v>
      </c>
      <c r="D393" s="76" t="s">
        <v>948</v>
      </c>
      <c r="E393" s="81" t="s">
        <v>569</v>
      </c>
    </row>
    <row r="394" spans="1:5" ht="51.75" thickBot="1" x14ac:dyDescent="0.3">
      <c r="A394" s="80">
        <v>19806</v>
      </c>
      <c r="B394" s="76" t="s">
        <v>4</v>
      </c>
      <c r="C394" s="76" t="s">
        <v>1587</v>
      </c>
      <c r="D394" s="76" t="s">
        <v>949</v>
      </c>
      <c r="E394" s="81" t="s">
        <v>569</v>
      </c>
    </row>
    <row r="395" spans="1:5" ht="39" thickBot="1" x14ac:dyDescent="0.3">
      <c r="A395" s="80">
        <v>19807</v>
      </c>
      <c r="B395" s="76" t="s">
        <v>4</v>
      </c>
      <c r="C395" s="76" t="s">
        <v>1588</v>
      </c>
      <c r="D395" s="76" t="s">
        <v>950</v>
      </c>
      <c r="E395" s="81" t="s">
        <v>569</v>
      </c>
    </row>
    <row r="396" spans="1:5" ht="64.5" thickBot="1" x14ac:dyDescent="0.3">
      <c r="A396" s="80">
        <v>19808</v>
      </c>
      <c r="B396" s="76" t="s">
        <v>568</v>
      </c>
      <c r="C396" s="76" t="s">
        <v>1589</v>
      </c>
      <c r="D396" s="76" t="s">
        <v>951</v>
      </c>
      <c r="E396" s="81" t="s">
        <v>569</v>
      </c>
    </row>
    <row r="397" spans="1:5" ht="64.5" thickBot="1" x14ac:dyDescent="0.3">
      <c r="A397" s="80">
        <v>19809</v>
      </c>
      <c r="B397" s="76" t="s">
        <v>4</v>
      </c>
      <c r="C397" s="76" t="s">
        <v>1590</v>
      </c>
      <c r="D397" s="76" t="s">
        <v>951</v>
      </c>
      <c r="E397" s="81" t="s">
        <v>571</v>
      </c>
    </row>
    <row r="398" spans="1:5" ht="39" thickBot="1" x14ac:dyDescent="0.3">
      <c r="A398" s="80">
        <v>19810</v>
      </c>
      <c r="B398" s="76" t="s">
        <v>568</v>
      </c>
      <c r="C398" s="76" t="s">
        <v>1591</v>
      </c>
      <c r="D398" s="76" t="s">
        <v>952</v>
      </c>
      <c r="E398" s="81" t="s">
        <v>569</v>
      </c>
    </row>
    <row r="399" spans="1:5" ht="64.5" thickBot="1" x14ac:dyDescent="0.3">
      <c r="A399" s="80">
        <v>19811</v>
      </c>
      <c r="B399" s="76" t="s">
        <v>4</v>
      </c>
      <c r="C399" s="76" t="s">
        <v>1592</v>
      </c>
      <c r="D399" s="76" t="s">
        <v>34</v>
      </c>
      <c r="E399" s="81" t="s">
        <v>571</v>
      </c>
    </row>
    <row r="400" spans="1:5" ht="64.5" thickBot="1" x14ac:dyDescent="0.3">
      <c r="A400" s="80">
        <v>19812</v>
      </c>
      <c r="B400" s="76" t="s">
        <v>4</v>
      </c>
      <c r="C400" s="76" t="s">
        <v>1593</v>
      </c>
      <c r="D400" s="76" t="s">
        <v>34</v>
      </c>
      <c r="E400" s="81" t="s">
        <v>569</v>
      </c>
    </row>
    <row r="401" spans="1:5" ht="39" thickBot="1" x14ac:dyDescent="0.3">
      <c r="A401" s="80">
        <v>19813</v>
      </c>
      <c r="B401" s="76" t="s">
        <v>4</v>
      </c>
      <c r="C401" s="76" t="s">
        <v>1594</v>
      </c>
      <c r="D401" s="76" t="s">
        <v>953</v>
      </c>
      <c r="E401" s="81" t="s">
        <v>569</v>
      </c>
    </row>
    <row r="402" spans="1:5" ht="39" thickBot="1" x14ac:dyDescent="0.3">
      <c r="A402" s="80">
        <v>19814</v>
      </c>
      <c r="B402" s="76" t="s">
        <v>6</v>
      </c>
      <c r="C402" s="76" t="s">
        <v>1595</v>
      </c>
      <c r="D402" s="76" t="s">
        <v>954</v>
      </c>
      <c r="E402" s="81" t="s">
        <v>569</v>
      </c>
    </row>
    <row r="403" spans="1:5" ht="77.25" thickBot="1" x14ac:dyDescent="0.3">
      <c r="A403" s="80">
        <v>19815</v>
      </c>
      <c r="B403" s="76" t="s">
        <v>568</v>
      </c>
      <c r="C403" s="76" t="s">
        <v>1596</v>
      </c>
      <c r="D403" s="76" t="s">
        <v>612</v>
      </c>
      <c r="E403" s="81" t="s">
        <v>569</v>
      </c>
    </row>
    <row r="404" spans="1:5" ht="51.75" thickBot="1" x14ac:dyDescent="0.3">
      <c r="A404" s="80">
        <v>19816</v>
      </c>
      <c r="B404" s="76" t="s">
        <v>4</v>
      </c>
      <c r="C404" s="76" t="s">
        <v>1597</v>
      </c>
      <c r="D404" s="76" t="s">
        <v>955</v>
      </c>
      <c r="E404" s="81" t="s">
        <v>569</v>
      </c>
    </row>
    <row r="405" spans="1:5" ht="26.25" thickBot="1" x14ac:dyDescent="0.3">
      <c r="A405" s="80">
        <v>19817</v>
      </c>
      <c r="B405" s="76" t="s">
        <v>568</v>
      </c>
      <c r="C405" s="76" t="s">
        <v>1598</v>
      </c>
      <c r="D405" s="76" t="s">
        <v>956</v>
      </c>
      <c r="E405" s="81" t="s">
        <v>569</v>
      </c>
    </row>
    <row r="406" spans="1:5" ht="26.25" thickBot="1" x14ac:dyDescent="0.3">
      <c r="A406" s="80">
        <v>19818</v>
      </c>
      <c r="B406" s="76" t="s">
        <v>4</v>
      </c>
      <c r="C406" s="76" t="s">
        <v>1599</v>
      </c>
      <c r="D406" s="76" t="s">
        <v>957</v>
      </c>
      <c r="E406" s="81" t="s">
        <v>569</v>
      </c>
    </row>
    <row r="407" spans="1:5" ht="39" thickBot="1" x14ac:dyDescent="0.3">
      <c r="A407" s="80">
        <v>19819</v>
      </c>
      <c r="B407" s="76" t="s">
        <v>2</v>
      </c>
      <c r="C407" s="76" t="s">
        <v>1600</v>
      </c>
      <c r="D407" s="76" t="s">
        <v>958</v>
      </c>
      <c r="E407" s="81" t="s">
        <v>571</v>
      </c>
    </row>
    <row r="408" spans="1:5" ht="26.25" thickBot="1" x14ac:dyDescent="0.3">
      <c r="A408" s="80">
        <v>19820</v>
      </c>
      <c r="B408" s="76" t="s">
        <v>568</v>
      </c>
      <c r="C408" s="76" t="s">
        <v>1601</v>
      </c>
      <c r="D408" s="76" t="s">
        <v>959</v>
      </c>
      <c r="E408" s="81" t="s">
        <v>569</v>
      </c>
    </row>
    <row r="409" spans="1:5" ht="51.75" thickBot="1" x14ac:dyDescent="0.3">
      <c r="A409" s="80">
        <v>19821</v>
      </c>
      <c r="B409" s="76" t="s">
        <v>568</v>
      </c>
      <c r="C409" s="76" t="s">
        <v>1602</v>
      </c>
      <c r="D409" s="76" t="s">
        <v>960</v>
      </c>
      <c r="E409" s="81" t="s">
        <v>569</v>
      </c>
    </row>
    <row r="410" spans="1:5" ht="51.75" thickBot="1" x14ac:dyDescent="0.3">
      <c r="A410" s="80">
        <v>19822</v>
      </c>
      <c r="B410" s="76" t="s">
        <v>568</v>
      </c>
      <c r="C410" s="76" t="s">
        <v>1603</v>
      </c>
      <c r="D410" s="76" t="s">
        <v>961</v>
      </c>
      <c r="E410" s="81" t="s">
        <v>569</v>
      </c>
    </row>
    <row r="411" spans="1:5" ht="39" thickBot="1" x14ac:dyDescent="0.3">
      <c r="A411" s="80">
        <v>19823</v>
      </c>
      <c r="B411" s="76" t="s">
        <v>4</v>
      </c>
      <c r="C411" s="76" t="s">
        <v>1604</v>
      </c>
      <c r="D411" s="76" t="s">
        <v>962</v>
      </c>
      <c r="E411" s="81" t="s">
        <v>569</v>
      </c>
    </row>
    <row r="412" spans="1:5" ht="39" thickBot="1" x14ac:dyDescent="0.3">
      <c r="A412" s="80">
        <v>19824</v>
      </c>
      <c r="B412" s="76" t="s">
        <v>4</v>
      </c>
      <c r="C412" s="76" t="s">
        <v>1605</v>
      </c>
      <c r="D412" s="76" t="s">
        <v>963</v>
      </c>
      <c r="E412" s="81" t="s">
        <v>571</v>
      </c>
    </row>
    <row r="413" spans="1:5" ht="51.75" thickBot="1" x14ac:dyDescent="0.3">
      <c r="A413" s="80">
        <v>19825</v>
      </c>
      <c r="B413" s="76" t="s">
        <v>568</v>
      </c>
      <c r="C413" s="76" t="s">
        <v>1606</v>
      </c>
      <c r="D413" s="76" t="s">
        <v>581</v>
      </c>
      <c r="E413" s="81" t="s">
        <v>569</v>
      </c>
    </row>
    <row r="414" spans="1:5" ht="26.25" thickBot="1" x14ac:dyDescent="0.3">
      <c r="A414" s="80">
        <v>19826</v>
      </c>
      <c r="B414" s="76" t="s">
        <v>4</v>
      </c>
      <c r="C414" s="76" t="s">
        <v>1607</v>
      </c>
      <c r="D414" s="76" t="s">
        <v>964</v>
      </c>
      <c r="E414" s="81" t="s">
        <v>569</v>
      </c>
    </row>
    <row r="415" spans="1:5" ht="39" thickBot="1" x14ac:dyDescent="0.3">
      <c r="A415" s="80">
        <v>19827</v>
      </c>
      <c r="B415" s="76" t="s">
        <v>4</v>
      </c>
      <c r="C415" s="76" t="s">
        <v>1608</v>
      </c>
      <c r="D415" s="76" t="s">
        <v>873</v>
      </c>
      <c r="E415" s="81" t="s">
        <v>569</v>
      </c>
    </row>
    <row r="416" spans="1:5" ht="39" thickBot="1" x14ac:dyDescent="0.3">
      <c r="A416" s="80">
        <v>19828</v>
      </c>
      <c r="B416" s="76" t="s">
        <v>568</v>
      </c>
      <c r="C416" s="76" t="s">
        <v>1609</v>
      </c>
      <c r="D416" s="76" t="s">
        <v>965</v>
      </c>
      <c r="E416" s="81" t="s">
        <v>569</v>
      </c>
    </row>
    <row r="417" spans="1:5" ht="26.25" thickBot="1" x14ac:dyDescent="0.3">
      <c r="A417" s="80">
        <v>19829</v>
      </c>
      <c r="B417" s="76" t="s">
        <v>568</v>
      </c>
      <c r="C417" s="76" t="s">
        <v>1610</v>
      </c>
      <c r="D417" s="76" t="s">
        <v>966</v>
      </c>
      <c r="E417" s="81" t="s">
        <v>569</v>
      </c>
    </row>
    <row r="418" spans="1:5" ht="51.75" thickBot="1" x14ac:dyDescent="0.3">
      <c r="A418" s="80">
        <v>19830</v>
      </c>
      <c r="B418" s="76" t="s">
        <v>4</v>
      </c>
      <c r="C418" s="76" t="s">
        <v>1611</v>
      </c>
      <c r="D418" s="76" t="s">
        <v>967</v>
      </c>
      <c r="E418" s="81" t="s">
        <v>569</v>
      </c>
    </row>
    <row r="419" spans="1:5" ht="51.75" thickBot="1" x14ac:dyDescent="0.3">
      <c r="A419" s="80">
        <v>19831</v>
      </c>
      <c r="B419" s="76" t="s">
        <v>568</v>
      </c>
      <c r="C419" s="76" t="s">
        <v>1612</v>
      </c>
      <c r="D419" s="76" t="s">
        <v>968</v>
      </c>
      <c r="E419" s="81" t="s">
        <v>569</v>
      </c>
    </row>
    <row r="420" spans="1:5" ht="26.25" thickBot="1" x14ac:dyDescent="0.3">
      <c r="A420" s="80">
        <v>19832</v>
      </c>
      <c r="B420" s="76" t="s">
        <v>568</v>
      </c>
      <c r="C420" s="76" t="s">
        <v>1613</v>
      </c>
      <c r="D420" s="76" t="s">
        <v>969</v>
      </c>
      <c r="E420" s="81" t="s">
        <v>569</v>
      </c>
    </row>
    <row r="421" spans="1:5" ht="26.25" thickBot="1" x14ac:dyDescent="0.3">
      <c r="A421" s="80">
        <v>19833</v>
      </c>
      <c r="B421" s="76" t="s">
        <v>6</v>
      </c>
      <c r="C421" s="76" t="s">
        <v>1614</v>
      </c>
      <c r="D421" s="76" t="s">
        <v>970</v>
      </c>
      <c r="E421" s="81" t="s">
        <v>569</v>
      </c>
    </row>
    <row r="422" spans="1:5" ht="51.75" thickBot="1" x14ac:dyDescent="0.3">
      <c r="A422" s="80">
        <v>19834</v>
      </c>
      <c r="B422" s="76" t="s">
        <v>568</v>
      </c>
      <c r="C422" s="76" t="s">
        <v>1615</v>
      </c>
      <c r="D422" s="76" t="s">
        <v>971</v>
      </c>
      <c r="E422" s="81" t="s">
        <v>569</v>
      </c>
    </row>
    <row r="423" spans="1:5" ht="51.75" thickBot="1" x14ac:dyDescent="0.3">
      <c r="A423" s="80">
        <v>19835</v>
      </c>
      <c r="B423" s="76" t="s">
        <v>568</v>
      </c>
      <c r="C423" s="76" t="s">
        <v>1616</v>
      </c>
      <c r="D423" s="76" t="s">
        <v>971</v>
      </c>
      <c r="E423" s="81" t="s">
        <v>569</v>
      </c>
    </row>
    <row r="424" spans="1:5" ht="51.75" thickBot="1" x14ac:dyDescent="0.3">
      <c r="A424" s="80">
        <v>19836</v>
      </c>
      <c r="B424" s="76" t="s">
        <v>4</v>
      </c>
      <c r="C424" s="76" t="s">
        <v>1617</v>
      </c>
      <c r="D424" s="76" t="s">
        <v>972</v>
      </c>
      <c r="E424" s="81" t="s">
        <v>569</v>
      </c>
    </row>
    <row r="425" spans="1:5" ht="64.5" thickBot="1" x14ac:dyDescent="0.3">
      <c r="A425" s="80">
        <v>19837</v>
      </c>
      <c r="B425" s="76" t="s">
        <v>568</v>
      </c>
      <c r="C425" s="76" t="s">
        <v>1618</v>
      </c>
      <c r="D425" s="76" t="s">
        <v>973</v>
      </c>
      <c r="E425" s="81" t="s">
        <v>569</v>
      </c>
    </row>
    <row r="426" spans="1:5" ht="64.5" thickBot="1" x14ac:dyDescent="0.3">
      <c r="A426" s="80">
        <v>19838</v>
      </c>
      <c r="B426" s="76" t="s">
        <v>4</v>
      </c>
      <c r="C426" s="76" t="s">
        <v>1619</v>
      </c>
      <c r="D426" s="76" t="s">
        <v>974</v>
      </c>
      <c r="E426" s="81" t="s">
        <v>571</v>
      </c>
    </row>
    <row r="427" spans="1:5" ht="26.25" thickBot="1" x14ac:dyDescent="0.3">
      <c r="A427" s="80">
        <v>19839</v>
      </c>
      <c r="B427" s="76" t="s">
        <v>568</v>
      </c>
      <c r="C427" s="76" t="s">
        <v>1620</v>
      </c>
      <c r="D427" s="76" t="s">
        <v>975</v>
      </c>
      <c r="E427" s="81" t="s">
        <v>569</v>
      </c>
    </row>
    <row r="428" spans="1:5" ht="39" thickBot="1" x14ac:dyDescent="0.3">
      <c r="A428" s="80">
        <v>19840</v>
      </c>
      <c r="B428" s="76" t="s">
        <v>568</v>
      </c>
      <c r="C428" s="76" t="s">
        <v>1621</v>
      </c>
      <c r="D428" s="76" t="s">
        <v>976</v>
      </c>
      <c r="E428" s="81" t="s">
        <v>569</v>
      </c>
    </row>
    <row r="429" spans="1:5" ht="26.25" thickBot="1" x14ac:dyDescent="0.3">
      <c r="A429" s="80">
        <v>19841</v>
      </c>
      <c r="B429" s="76" t="s">
        <v>4</v>
      </c>
      <c r="C429" s="76" t="s">
        <v>1622</v>
      </c>
      <c r="D429" s="76" t="s">
        <v>977</v>
      </c>
      <c r="E429" s="81" t="s">
        <v>569</v>
      </c>
    </row>
    <row r="430" spans="1:5" ht="39" thickBot="1" x14ac:dyDescent="0.3">
      <c r="A430" s="80">
        <v>19842</v>
      </c>
      <c r="B430" s="76" t="s">
        <v>4</v>
      </c>
      <c r="C430" s="76" t="s">
        <v>1623</v>
      </c>
      <c r="D430" s="76" t="s">
        <v>591</v>
      </c>
      <c r="E430" s="81" t="s">
        <v>571</v>
      </c>
    </row>
    <row r="431" spans="1:5" ht="39" thickBot="1" x14ac:dyDescent="0.3">
      <c r="A431" s="80">
        <v>19843</v>
      </c>
      <c r="B431" s="76" t="s">
        <v>4</v>
      </c>
      <c r="C431" s="76" t="s">
        <v>1624</v>
      </c>
      <c r="D431" s="76" t="s">
        <v>978</v>
      </c>
      <c r="E431" s="81" t="s">
        <v>569</v>
      </c>
    </row>
    <row r="432" spans="1:5" ht="26.25" thickBot="1" x14ac:dyDescent="0.3">
      <c r="A432" s="80">
        <v>19844</v>
      </c>
      <c r="B432" s="76" t="s">
        <v>568</v>
      </c>
      <c r="C432" s="76" t="s">
        <v>1625</v>
      </c>
      <c r="D432" s="76" t="s">
        <v>784</v>
      </c>
      <c r="E432" s="81" t="s">
        <v>569</v>
      </c>
    </row>
    <row r="433" spans="1:5" ht="26.25" thickBot="1" x14ac:dyDescent="0.3">
      <c r="A433" s="80">
        <v>19845</v>
      </c>
      <c r="B433" s="76" t="s">
        <v>568</v>
      </c>
      <c r="C433" s="76" t="s">
        <v>1626</v>
      </c>
      <c r="D433" s="76" t="s">
        <v>743</v>
      </c>
      <c r="E433" s="81" t="s">
        <v>569</v>
      </c>
    </row>
    <row r="434" spans="1:5" ht="39" thickBot="1" x14ac:dyDescent="0.3">
      <c r="A434" s="80">
        <v>19846</v>
      </c>
      <c r="B434" s="76" t="s">
        <v>4</v>
      </c>
      <c r="C434" s="76" t="s">
        <v>1627</v>
      </c>
      <c r="D434" s="76" t="s">
        <v>979</v>
      </c>
      <c r="E434" s="81" t="s">
        <v>569</v>
      </c>
    </row>
    <row r="435" spans="1:5" ht="51.75" thickBot="1" x14ac:dyDescent="0.3">
      <c r="A435" s="80">
        <v>19847</v>
      </c>
      <c r="B435" s="76" t="s">
        <v>6</v>
      </c>
      <c r="C435" s="76" t="s">
        <v>1628</v>
      </c>
      <c r="D435" s="76" t="s">
        <v>980</v>
      </c>
      <c r="E435" s="81" t="s">
        <v>569</v>
      </c>
    </row>
    <row r="436" spans="1:5" ht="26.25" thickBot="1" x14ac:dyDescent="0.3">
      <c r="A436" s="80">
        <v>19848</v>
      </c>
      <c r="B436" s="76" t="s">
        <v>568</v>
      </c>
      <c r="C436" s="76" t="s">
        <v>1629</v>
      </c>
      <c r="D436" s="76" t="s">
        <v>981</v>
      </c>
      <c r="E436" s="81" t="s">
        <v>569</v>
      </c>
    </row>
    <row r="437" spans="1:5" ht="26.25" thickBot="1" x14ac:dyDescent="0.3">
      <c r="A437" s="80">
        <v>19849</v>
      </c>
      <c r="B437" s="76" t="s">
        <v>6</v>
      </c>
      <c r="C437" s="76" t="s">
        <v>1630</v>
      </c>
      <c r="D437" s="76" t="s">
        <v>28</v>
      </c>
      <c r="E437" s="81" t="s">
        <v>569</v>
      </c>
    </row>
    <row r="438" spans="1:5" ht="51.75" thickBot="1" x14ac:dyDescent="0.3">
      <c r="A438" s="80">
        <v>19850</v>
      </c>
      <c r="B438" s="76" t="s">
        <v>4</v>
      </c>
      <c r="C438" s="76" t="s">
        <v>1631</v>
      </c>
      <c r="D438" s="76" t="s">
        <v>982</v>
      </c>
      <c r="E438" s="81" t="s">
        <v>569</v>
      </c>
    </row>
    <row r="439" spans="1:5" ht="26.25" thickBot="1" x14ac:dyDescent="0.3">
      <c r="A439" s="80">
        <v>19851</v>
      </c>
      <c r="B439" s="76" t="s">
        <v>6</v>
      </c>
      <c r="C439" s="76" t="s">
        <v>1632</v>
      </c>
      <c r="D439" s="76" t="s">
        <v>28</v>
      </c>
      <c r="E439" s="81" t="s">
        <v>569</v>
      </c>
    </row>
    <row r="440" spans="1:5" ht="51.75" thickBot="1" x14ac:dyDescent="0.3">
      <c r="A440" s="80">
        <v>19852</v>
      </c>
      <c r="B440" s="76" t="s">
        <v>4</v>
      </c>
      <c r="C440" s="76" t="s">
        <v>1633</v>
      </c>
      <c r="D440" s="76" t="s">
        <v>983</v>
      </c>
      <c r="E440" s="81" t="s">
        <v>569</v>
      </c>
    </row>
    <row r="441" spans="1:5" ht="39" thickBot="1" x14ac:dyDescent="0.3">
      <c r="A441" s="80">
        <v>19853</v>
      </c>
      <c r="B441" s="76" t="s">
        <v>4</v>
      </c>
      <c r="C441" s="76" t="s">
        <v>1634</v>
      </c>
      <c r="D441" s="76" t="s">
        <v>984</v>
      </c>
      <c r="E441" s="81" t="s">
        <v>569</v>
      </c>
    </row>
    <row r="442" spans="1:5" ht="26.25" thickBot="1" x14ac:dyDescent="0.3">
      <c r="A442" s="80">
        <v>19854</v>
      </c>
      <c r="B442" s="76" t="s">
        <v>568</v>
      </c>
      <c r="C442" s="76" t="s">
        <v>1635</v>
      </c>
      <c r="D442" s="76" t="s">
        <v>985</v>
      </c>
      <c r="E442" s="81" t="s">
        <v>569</v>
      </c>
    </row>
    <row r="443" spans="1:5" ht="26.25" thickBot="1" x14ac:dyDescent="0.3">
      <c r="A443" s="80">
        <v>19855</v>
      </c>
      <c r="B443" s="76" t="s">
        <v>4</v>
      </c>
      <c r="C443" s="76" t="s">
        <v>1636</v>
      </c>
      <c r="D443" s="76" t="s">
        <v>986</v>
      </c>
      <c r="E443" s="81" t="s">
        <v>569</v>
      </c>
    </row>
    <row r="444" spans="1:5" ht="51.75" thickBot="1" x14ac:dyDescent="0.3">
      <c r="A444" s="80">
        <v>19856</v>
      </c>
      <c r="B444" s="76" t="s">
        <v>568</v>
      </c>
      <c r="C444" s="76" t="s">
        <v>1637</v>
      </c>
      <c r="D444" s="76" t="s">
        <v>580</v>
      </c>
      <c r="E444" s="81" t="s">
        <v>569</v>
      </c>
    </row>
    <row r="445" spans="1:5" ht="51.75" thickBot="1" x14ac:dyDescent="0.3">
      <c r="A445" s="80">
        <v>19857</v>
      </c>
      <c r="B445" s="76" t="s">
        <v>568</v>
      </c>
      <c r="C445" s="76" t="s">
        <v>1638</v>
      </c>
      <c r="D445" s="76" t="s">
        <v>987</v>
      </c>
      <c r="E445" s="81" t="s">
        <v>569</v>
      </c>
    </row>
    <row r="446" spans="1:5" ht="51.75" thickBot="1" x14ac:dyDescent="0.3">
      <c r="A446" s="80">
        <v>19858</v>
      </c>
      <c r="B446" s="76" t="s">
        <v>568</v>
      </c>
      <c r="C446" s="76" t="s">
        <v>1639</v>
      </c>
      <c r="D446" s="76" t="s">
        <v>988</v>
      </c>
      <c r="E446" s="81" t="s">
        <v>569</v>
      </c>
    </row>
    <row r="447" spans="1:5" ht="51.75" thickBot="1" x14ac:dyDescent="0.3">
      <c r="A447" s="80">
        <v>19859</v>
      </c>
      <c r="B447" s="76" t="s">
        <v>4</v>
      </c>
      <c r="C447" s="76" t="s">
        <v>1640</v>
      </c>
      <c r="D447" s="76" t="s">
        <v>989</v>
      </c>
      <c r="E447" s="81" t="s">
        <v>569</v>
      </c>
    </row>
    <row r="448" spans="1:5" ht="39" thickBot="1" x14ac:dyDescent="0.3">
      <c r="A448" s="80">
        <v>19860</v>
      </c>
      <c r="B448" s="76" t="s">
        <v>568</v>
      </c>
      <c r="C448" s="76" t="s">
        <v>1641</v>
      </c>
      <c r="D448" s="76" t="s">
        <v>990</v>
      </c>
      <c r="E448" s="81" t="s">
        <v>569</v>
      </c>
    </row>
    <row r="449" spans="1:5" ht="39" thickBot="1" x14ac:dyDescent="0.3">
      <c r="A449" s="80">
        <v>19861</v>
      </c>
      <c r="B449" s="76" t="s">
        <v>568</v>
      </c>
      <c r="C449" s="76" t="s">
        <v>1642</v>
      </c>
      <c r="D449" s="76" t="s">
        <v>991</v>
      </c>
      <c r="E449" s="81" t="s">
        <v>569</v>
      </c>
    </row>
    <row r="450" spans="1:5" ht="26.25" thickBot="1" x14ac:dyDescent="0.3">
      <c r="A450" s="80">
        <v>19862</v>
      </c>
      <c r="B450" s="76" t="s">
        <v>568</v>
      </c>
      <c r="C450" s="76" t="s">
        <v>1643</v>
      </c>
      <c r="D450" s="76" t="s">
        <v>992</v>
      </c>
      <c r="E450" s="81" t="s">
        <v>569</v>
      </c>
    </row>
    <row r="451" spans="1:5" ht="39" thickBot="1" x14ac:dyDescent="0.3">
      <c r="A451" s="80">
        <v>19863</v>
      </c>
      <c r="B451" s="76" t="s">
        <v>2</v>
      </c>
      <c r="C451" s="76" t="s">
        <v>1644</v>
      </c>
      <c r="D451" s="76" t="s">
        <v>922</v>
      </c>
      <c r="E451" s="81" t="s">
        <v>569</v>
      </c>
    </row>
    <row r="452" spans="1:5" ht="39" thickBot="1" x14ac:dyDescent="0.3">
      <c r="A452" s="80">
        <v>19864</v>
      </c>
      <c r="B452" s="76" t="s">
        <v>568</v>
      </c>
      <c r="C452" s="76" t="s">
        <v>1645</v>
      </c>
      <c r="D452" s="76" t="s">
        <v>993</v>
      </c>
      <c r="E452" s="81" t="s">
        <v>569</v>
      </c>
    </row>
    <row r="453" spans="1:5" ht="39" thickBot="1" x14ac:dyDescent="0.3">
      <c r="A453" s="80">
        <v>19865</v>
      </c>
      <c r="B453" s="76" t="s">
        <v>568</v>
      </c>
      <c r="C453" s="76" t="s">
        <v>1646</v>
      </c>
      <c r="D453" s="76" t="s">
        <v>994</v>
      </c>
      <c r="E453" s="81" t="s">
        <v>569</v>
      </c>
    </row>
    <row r="454" spans="1:5" ht="51.75" thickBot="1" x14ac:dyDescent="0.3">
      <c r="A454" s="80">
        <v>19866</v>
      </c>
      <c r="B454" s="76" t="s">
        <v>568</v>
      </c>
      <c r="C454" s="76" t="s">
        <v>1647</v>
      </c>
      <c r="D454" s="76" t="s">
        <v>995</v>
      </c>
      <c r="E454" s="81" t="s">
        <v>569</v>
      </c>
    </row>
    <row r="455" spans="1:5" ht="64.5" thickBot="1" x14ac:dyDescent="0.3">
      <c r="A455" s="80">
        <v>19867</v>
      </c>
      <c r="B455" s="76" t="s">
        <v>568</v>
      </c>
      <c r="C455" s="76" t="s">
        <v>1648</v>
      </c>
      <c r="D455" s="76" t="s">
        <v>996</v>
      </c>
      <c r="E455" s="81" t="s">
        <v>569</v>
      </c>
    </row>
    <row r="456" spans="1:5" ht="39" thickBot="1" x14ac:dyDescent="0.3">
      <c r="A456" s="80">
        <v>19868</v>
      </c>
      <c r="B456" s="76" t="s">
        <v>568</v>
      </c>
      <c r="C456" s="76" t="s">
        <v>1649</v>
      </c>
      <c r="D456" s="76" t="s">
        <v>997</v>
      </c>
      <c r="E456" s="81" t="s">
        <v>569</v>
      </c>
    </row>
    <row r="457" spans="1:5" ht="39" thickBot="1" x14ac:dyDescent="0.3">
      <c r="A457" s="80">
        <v>19869</v>
      </c>
      <c r="B457" s="76" t="s">
        <v>4</v>
      </c>
      <c r="C457" s="76" t="s">
        <v>1650</v>
      </c>
      <c r="D457" s="76" t="s">
        <v>998</v>
      </c>
      <c r="E457" s="81" t="s">
        <v>569</v>
      </c>
    </row>
    <row r="458" spans="1:5" ht="39" thickBot="1" x14ac:dyDescent="0.3">
      <c r="A458" s="80">
        <v>19870</v>
      </c>
      <c r="B458" s="76" t="s">
        <v>4</v>
      </c>
      <c r="C458" s="76" t="s">
        <v>1651</v>
      </c>
      <c r="D458" s="76" t="s">
        <v>991</v>
      </c>
      <c r="E458" s="81" t="s">
        <v>569</v>
      </c>
    </row>
    <row r="459" spans="1:5" ht="39" thickBot="1" x14ac:dyDescent="0.3">
      <c r="A459" s="80">
        <v>19871</v>
      </c>
      <c r="B459" s="76" t="s">
        <v>4</v>
      </c>
      <c r="C459" s="76" t="s">
        <v>1652</v>
      </c>
      <c r="D459" s="76" t="s">
        <v>998</v>
      </c>
      <c r="E459" s="81" t="s">
        <v>569</v>
      </c>
    </row>
    <row r="460" spans="1:5" ht="51.75" thickBot="1" x14ac:dyDescent="0.3">
      <c r="A460" s="80">
        <v>19872</v>
      </c>
      <c r="B460" s="76" t="s">
        <v>4</v>
      </c>
      <c r="C460" s="76" t="s">
        <v>1653</v>
      </c>
      <c r="D460" s="76" t="s">
        <v>999</v>
      </c>
      <c r="E460" s="81" t="s">
        <v>569</v>
      </c>
    </row>
    <row r="461" spans="1:5" ht="128.25" thickBot="1" x14ac:dyDescent="0.3">
      <c r="A461" s="80">
        <v>19873</v>
      </c>
      <c r="B461" s="76" t="s">
        <v>568</v>
      </c>
      <c r="C461" s="76" t="s">
        <v>1654</v>
      </c>
      <c r="D461" s="76" t="s">
        <v>1000</v>
      </c>
      <c r="E461" s="81" t="s">
        <v>569</v>
      </c>
    </row>
    <row r="462" spans="1:5" ht="26.25" thickBot="1" x14ac:dyDescent="0.3">
      <c r="A462" s="80">
        <v>19874</v>
      </c>
      <c r="B462" s="76" t="s">
        <v>4</v>
      </c>
      <c r="C462" s="76" t="s">
        <v>1655</v>
      </c>
      <c r="D462" s="76" t="s">
        <v>1001</v>
      </c>
      <c r="E462" s="81" t="s">
        <v>569</v>
      </c>
    </row>
    <row r="463" spans="1:5" ht="51.75" thickBot="1" x14ac:dyDescent="0.3">
      <c r="A463" s="80">
        <v>19875</v>
      </c>
      <c r="B463" s="76" t="s">
        <v>4</v>
      </c>
      <c r="C463" s="76" t="s">
        <v>1656</v>
      </c>
      <c r="D463" s="76" t="s">
        <v>1002</v>
      </c>
      <c r="E463" s="81" t="s">
        <v>569</v>
      </c>
    </row>
    <row r="464" spans="1:5" ht="77.25" thickBot="1" x14ac:dyDescent="0.3">
      <c r="A464" s="80">
        <v>19876</v>
      </c>
      <c r="B464" s="76" t="s">
        <v>6</v>
      </c>
      <c r="C464" s="76" t="s">
        <v>1657</v>
      </c>
      <c r="D464" s="76" t="s">
        <v>1003</v>
      </c>
      <c r="E464" s="81" t="s">
        <v>569</v>
      </c>
    </row>
    <row r="465" spans="1:5" ht="26.25" thickBot="1" x14ac:dyDescent="0.3">
      <c r="A465" s="80">
        <v>19877</v>
      </c>
      <c r="B465" s="76" t="s">
        <v>4</v>
      </c>
      <c r="C465" s="76" t="s">
        <v>1658</v>
      </c>
      <c r="D465" s="76" t="s">
        <v>1004</v>
      </c>
      <c r="E465" s="81" t="s">
        <v>571</v>
      </c>
    </row>
    <row r="466" spans="1:5" ht="26.25" thickBot="1" x14ac:dyDescent="0.3">
      <c r="A466" s="80">
        <v>19878</v>
      </c>
      <c r="B466" s="76" t="s">
        <v>568</v>
      </c>
      <c r="C466" s="76" t="s">
        <v>1659</v>
      </c>
      <c r="D466" s="76" t="s">
        <v>1005</v>
      </c>
      <c r="E466" s="81" t="s">
        <v>569</v>
      </c>
    </row>
    <row r="467" spans="1:5" ht="51.75" thickBot="1" x14ac:dyDescent="0.3">
      <c r="A467" s="80">
        <v>19879</v>
      </c>
      <c r="B467" s="76" t="s">
        <v>568</v>
      </c>
      <c r="C467" s="76" t="s">
        <v>1660</v>
      </c>
      <c r="D467" s="76" t="s">
        <v>1006</v>
      </c>
      <c r="E467" s="81" t="s">
        <v>569</v>
      </c>
    </row>
    <row r="468" spans="1:5" ht="51.75" thickBot="1" x14ac:dyDescent="0.3">
      <c r="A468" s="80">
        <v>19880</v>
      </c>
      <c r="B468" s="76" t="s">
        <v>568</v>
      </c>
      <c r="C468" s="76" t="s">
        <v>1661</v>
      </c>
      <c r="D468" s="76" t="s">
        <v>1007</v>
      </c>
      <c r="E468" s="81" t="s">
        <v>569</v>
      </c>
    </row>
    <row r="469" spans="1:5" ht="26.25" thickBot="1" x14ac:dyDescent="0.3">
      <c r="A469" s="80">
        <v>19881</v>
      </c>
      <c r="B469" s="76" t="s">
        <v>568</v>
      </c>
      <c r="C469" s="76" t="s">
        <v>1662</v>
      </c>
      <c r="D469" s="76" t="s">
        <v>1008</v>
      </c>
      <c r="E469" s="81" t="s">
        <v>569</v>
      </c>
    </row>
    <row r="470" spans="1:5" ht="51.75" thickBot="1" x14ac:dyDescent="0.3">
      <c r="A470" s="80">
        <v>19882</v>
      </c>
      <c r="B470" s="76" t="s">
        <v>568</v>
      </c>
      <c r="C470" s="76" t="s">
        <v>1663</v>
      </c>
      <c r="D470" s="76" t="s">
        <v>1009</v>
      </c>
      <c r="E470" s="81" t="s">
        <v>569</v>
      </c>
    </row>
    <row r="471" spans="1:5" ht="39" thickBot="1" x14ac:dyDescent="0.3">
      <c r="A471" s="80">
        <v>19883</v>
      </c>
      <c r="B471" s="76" t="s">
        <v>2</v>
      </c>
      <c r="C471" s="76" t="s">
        <v>1664</v>
      </c>
      <c r="D471" s="76" t="s">
        <v>608</v>
      </c>
      <c r="E471" s="81" t="s">
        <v>571</v>
      </c>
    </row>
    <row r="472" spans="1:5" ht="51.75" thickBot="1" x14ac:dyDescent="0.3">
      <c r="A472" s="80">
        <v>19884</v>
      </c>
      <c r="B472" s="76" t="s">
        <v>568</v>
      </c>
      <c r="C472" s="76" t="s">
        <v>1665</v>
      </c>
      <c r="D472" s="76" t="s">
        <v>1010</v>
      </c>
      <c r="E472" s="81" t="s">
        <v>569</v>
      </c>
    </row>
    <row r="473" spans="1:5" ht="39" thickBot="1" x14ac:dyDescent="0.3">
      <c r="A473" s="80">
        <v>19885</v>
      </c>
      <c r="B473" s="76" t="s">
        <v>568</v>
      </c>
      <c r="C473" s="76" t="s">
        <v>1666</v>
      </c>
      <c r="D473" s="76" t="s">
        <v>1011</v>
      </c>
      <c r="E473" s="81" t="s">
        <v>569</v>
      </c>
    </row>
    <row r="474" spans="1:5" ht="51.75" thickBot="1" x14ac:dyDescent="0.3">
      <c r="A474" s="80">
        <v>19886</v>
      </c>
      <c r="B474" s="76" t="s">
        <v>568</v>
      </c>
      <c r="C474" s="76" t="s">
        <v>1667</v>
      </c>
      <c r="D474" s="76" t="s">
        <v>1012</v>
      </c>
      <c r="E474" s="81" t="s">
        <v>569</v>
      </c>
    </row>
    <row r="475" spans="1:5" ht="39" thickBot="1" x14ac:dyDescent="0.3">
      <c r="A475" s="80">
        <v>19887</v>
      </c>
      <c r="B475" s="76" t="s">
        <v>568</v>
      </c>
      <c r="C475" s="76" t="s">
        <v>1668</v>
      </c>
      <c r="D475" s="76" t="s">
        <v>1013</v>
      </c>
      <c r="E475" s="81" t="s">
        <v>569</v>
      </c>
    </row>
    <row r="476" spans="1:5" ht="51.75" thickBot="1" x14ac:dyDescent="0.3">
      <c r="A476" s="80">
        <v>19888</v>
      </c>
      <c r="B476" s="76" t="s">
        <v>568</v>
      </c>
      <c r="C476" s="76" t="s">
        <v>1669</v>
      </c>
      <c r="D476" s="76" t="s">
        <v>577</v>
      </c>
      <c r="E476" s="81" t="s">
        <v>569</v>
      </c>
    </row>
    <row r="477" spans="1:5" ht="51.75" thickBot="1" x14ac:dyDescent="0.3">
      <c r="A477" s="80">
        <v>19889</v>
      </c>
      <c r="B477" s="76" t="s">
        <v>568</v>
      </c>
      <c r="C477" s="76" t="s">
        <v>1670</v>
      </c>
      <c r="D477" s="76" t="s">
        <v>1014</v>
      </c>
      <c r="E477" s="81" t="s">
        <v>569</v>
      </c>
    </row>
    <row r="478" spans="1:5" ht="64.5" thickBot="1" x14ac:dyDescent="0.3">
      <c r="A478" s="80">
        <v>19890</v>
      </c>
      <c r="B478" s="76" t="s">
        <v>568</v>
      </c>
      <c r="C478" s="76" t="s">
        <v>1671</v>
      </c>
      <c r="D478" s="76" t="s">
        <v>1015</v>
      </c>
      <c r="E478" s="81" t="s">
        <v>569</v>
      </c>
    </row>
    <row r="479" spans="1:5" ht="64.5" thickBot="1" x14ac:dyDescent="0.3">
      <c r="A479" s="80">
        <v>19891</v>
      </c>
      <c r="B479" s="76" t="s">
        <v>568</v>
      </c>
      <c r="C479" s="76" t="s">
        <v>1672</v>
      </c>
      <c r="D479" s="76" t="s">
        <v>1015</v>
      </c>
      <c r="E479" s="81" t="s">
        <v>569</v>
      </c>
    </row>
    <row r="480" spans="1:5" ht="51.75" thickBot="1" x14ac:dyDescent="0.3">
      <c r="A480" s="80">
        <v>19892</v>
      </c>
      <c r="B480" s="76" t="s">
        <v>568</v>
      </c>
      <c r="C480" s="76" t="s">
        <v>1673</v>
      </c>
      <c r="D480" s="76" t="s">
        <v>1016</v>
      </c>
      <c r="E480" s="81" t="s">
        <v>569</v>
      </c>
    </row>
    <row r="481" spans="1:5" ht="39" thickBot="1" x14ac:dyDescent="0.3">
      <c r="A481" s="80">
        <v>19893</v>
      </c>
      <c r="B481" s="76" t="s">
        <v>6</v>
      </c>
      <c r="C481" s="76" t="s">
        <v>1674</v>
      </c>
      <c r="D481" s="76" t="s">
        <v>1017</v>
      </c>
      <c r="E481" s="81" t="s">
        <v>569</v>
      </c>
    </row>
    <row r="482" spans="1:5" ht="39" thickBot="1" x14ac:dyDescent="0.3">
      <c r="A482" s="80">
        <v>19894</v>
      </c>
      <c r="B482" s="76" t="s">
        <v>568</v>
      </c>
      <c r="C482" s="76" t="s">
        <v>1675</v>
      </c>
      <c r="D482" s="76" t="s">
        <v>1018</v>
      </c>
      <c r="E482" s="81" t="s">
        <v>569</v>
      </c>
    </row>
    <row r="483" spans="1:5" ht="39" thickBot="1" x14ac:dyDescent="0.3">
      <c r="A483" s="80">
        <v>19895</v>
      </c>
      <c r="B483" s="76" t="s">
        <v>2</v>
      </c>
      <c r="C483" s="76" t="s">
        <v>1676</v>
      </c>
      <c r="D483" s="76" t="s">
        <v>1019</v>
      </c>
      <c r="E483" s="81" t="s">
        <v>569</v>
      </c>
    </row>
    <row r="484" spans="1:5" ht="39" thickBot="1" x14ac:dyDescent="0.3">
      <c r="A484" s="80">
        <v>19896</v>
      </c>
      <c r="B484" s="76" t="s">
        <v>568</v>
      </c>
      <c r="C484" s="76" t="s">
        <v>1677</v>
      </c>
      <c r="D484" s="76" t="s">
        <v>1020</v>
      </c>
      <c r="E484" s="81" t="s">
        <v>569</v>
      </c>
    </row>
    <row r="485" spans="1:5" ht="26.25" thickBot="1" x14ac:dyDescent="0.3">
      <c r="A485" s="80">
        <v>19897</v>
      </c>
      <c r="B485" s="76" t="s">
        <v>568</v>
      </c>
      <c r="C485" s="76" t="s">
        <v>1678</v>
      </c>
      <c r="D485" s="76" t="s">
        <v>1021</v>
      </c>
      <c r="E485" s="81" t="s">
        <v>569</v>
      </c>
    </row>
    <row r="486" spans="1:5" ht="26.25" thickBot="1" x14ac:dyDescent="0.3">
      <c r="A486" s="80">
        <v>19898</v>
      </c>
      <c r="B486" s="76" t="s">
        <v>4</v>
      </c>
      <c r="C486" s="76" t="s">
        <v>1679</v>
      </c>
      <c r="D486" s="76" t="s">
        <v>1022</v>
      </c>
      <c r="E486" s="81" t="s">
        <v>571</v>
      </c>
    </row>
    <row r="487" spans="1:5" ht="51.75" thickBot="1" x14ac:dyDescent="0.3">
      <c r="A487" s="80">
        <v>19899</v>
      </c>
      <c r="B487" s="76" t="s">
        <v>568</v>
      </c>
      <c r="C487" s="76" t="s">
        <v>1680</v>
      </c>
      <c r="D487" s="76" t="s">
        <v>1023</v>
      </c>
      <c r="E487" s="81" t="s">
        <v>569</v>
      </c>
    </row>
    <row r="488" spans="1:5" ht="64.5" thickBot="1" x14ac:dyDescent="0.3">
      <c r="A488" s="80">
        <v>19900</v>
      </c>
      <c r="B488" s="76" t="s">
        <v>568</v>
      </c>
      <c r="C488" s="76" t="s">
        <v>1681</v>
      </c>
      <c r="D488" s="76" t="s">
        <v>609</v>
      </c>
      <c r="E488" s="81" t="s">
        <v>569</v>
      </c>
    </row>
    <row r="489" spans="1:5" ht="51.75" thickBot="1" x14ac:dyDescent="0.3">
      <c r="A489" s="80">
        <v>19901</v>
      </c>
      <c r="B489" s="76" t="s">
        <v>4</v>
      </c>
      <c r="C489" s="76" t="s">
        <v>1682</v>
      </c>
      <c r="D489" s="76" t="s">
        <v>1024</v>
      </c>
      <c r="E489" s="81" t="s">
        <v>569</v>
      </c>
    </row>
    <row r="490" spans="1:5" ht="51.75" thickBot="1" x14ac:dyDescent="0.3">
      <c r="A490" s="80">
        <v>19902</v>
      </c>
      <c r="B490" s="76" t="s">
        <v>6</v>
      </c>
      <c r="C490" s="76" t="s">
        <v>1683</v>
      </c>
      <c r="D490" s="76" t="s">
        <v>1025</v>
      </c>
      <c r="E490" s="81" t="s">
        <v>569</v>
      </c>
    </row>
    <row r="491" spans="1:5" ht="26.25" thickBot="1" x14ac:dyDescent="0.3">
      <c r="A491" s="80">
        <v>19903</v>
      </c>
      <c r="B491" s="76" t="s">
        <v>6</v>
      </c>
      <c r="C491" s="76" t="s">
        <v>1684</v>
      </c>
      <c r="D491" s="76" t="s">
        <v>28</v>
      </c>
      <c r="E491" s="81" t="s">
        <v>569</v>
      </c>
    </row>
    <row r="492" spans="1:5" ht="39" thickBot="1" x14ac:dyDescent="0.3">
      <c r="A492" s="80">
        <v>19904</v>
      </c>
      <c r="B492" s="76" t="s">
        <v>568</v>
      </c>
      <c r="C492" s="76" t="s">
        <v>1685</v>
      </c>
      <c r="D492" s="76" t="s">
        <v>1026</v>
      </c>
      <c r="E492" s="81" t="s">
        <v>569</v>
      </c>
    </row>
    <row r="493" spans="1:5" ht="39" thickBot="1" x14ac:dyDescent="0.3">
      <c r="A493" s="80">
        <v>19905</v>
      </c>
      <c r="B493" s="76" t="s">
        <v>568</v>
      </c>
      <c r="C493" s="76" t="s">
        <v>1686</v>
      </c>
      <c r="D493" s="76" t="s">
        <v>1027</v>
      </c>
      <c r="E493" s="81" t="s">
        <v>569</v>
      </c>
    </row>
    <row r="494" spans="1:5" ht="51.75" thickBot="1" x14ac:dyDescent="0.3">
      <c r="A494" s="80">
        <v>19906</v>
      </c>
      <c r="B494" s="76" t="s">
        <v>4</v>
      </c>
      <c r="C494" s="76" t="s">
        <v>1687</v>
      </c>
      <c r="D494" s="76" t="s">
        <v>1028</v>
      </c>
      <c r="E494" s="81" t="s">
        <v>569</v>
      </c>
    </row>
    <row r="495" spans="1:5" ht="51.75" thickBot="1" x14ac:dyDescent="0.3">
      <c r="A495" s="80">
        <v>19907</v>
      </c>
      <c r="B495" s="76" t="s">
        <v>4</v>
      </c>
      <c r="C495" s="76" t="s">
        <v>1688</v>
      </c>
      <c r="D495" s="76" t="s">
        <v>1029</v>
      </c>
      <c r="E495" s="81" t="s">
        <v>571</v>
      </c>
    </row>
    <row r="496" spans="1:5" ht="39" thickBot="1" x14ac:dyDescent="0.3">
      <c r="A496" s="80">
        <v>19908</v>
      </c>
      <c r="B496" s="76" t="s">
        <v>568</v>
      </c>
      <c r="C496" s="76" t="s">
        <v>1689</v>
      </c>
      <c r="D496" s="76" t="s">
        <v>1030</v>
      </c>
      <c r="E496" s="81" t="s">
        <v>569</v>
      </c>
    </row>
    <row r="497" spans="1:5" ht="39" thickBot="1" x14ac:dyDescent="0.3">
      <c r="A497" s="80">
        <v>19909</v>
      </c>
      <c r="B497" s="76" t="s">
        <v>4</v>
      </c>
      <c r="C497" s="76" t="s">
        <v>1690</v>
      </c>
      <c r="D497" s="76" t="s">
        <v>1031</v>
      </c>
      <c r="E497" s="81" t="s">
        <v>569</v>
      </c>
    </row>
    <row r="498" spans="1:5" ht="51.75" thickBot="1" x14ac:dyDescent="0.3">
      <c r="A498" s="80">
        <v>19910</v>
      </c>
      <c r="B498" s="76" t="s">
        <v>568</v>
      </c>
      <c r="C498" s="76" t="s">
        <v>1691</v>
      </c>
      <c r="D498" s="76" t="s">
        <v>1032</v>
      </c>
      <c r="E498" s="81" t="s">
        <v>569</v>
      </c>
    </row>
    <row r="499" spans="1:5" ht="39" thickBot="1" x14ac:dyDescent="0.3">
      <c r="A499" s="80">
        <v>19911</v>
      </c>
      <c r="B499" s="76" t="s">
        <v>4</v>
      </c>
      <c r="C499" s="76" t="s">
        <v>1692</v>
      </c>
      <c r="D499" s="76" t="s">
        <v>1033</v>
      </c>
      <c r="E499" s="81" t="s">
        <v>569</v>
      </c>
    </row>
    <row r="500" spans="1:5" ht="26.25" thickBot="1" x14ac:dyDescent="0.3">
      <c r="A500" s="80">
        <v>19912</v>
      </c>
      <c r="B500" s="76" t="s">
        <v>568</v>
      </c>
      <c r="C500" s="76" t="s">
        <v>1693</v>
      </c>
      <c r="D500" s="76" t="s">
        <v>1034</v>
      </c>
      <c r="E500" s="81" t="s">
        <v>569</v>
      </c>
    </row>
    <row r="501" spans="1:5" ht="39" thickBot="1" x14ac:dyDescent="0.3">
      <c r="A501" s="80">
        <v>19913</v>
      </c>
      <c r="B501" s="76" t="s">
        <v>4</v>
      </c>
      <c r="C501" s="76" t="s">
        <v>1694</v>
      </c>
      <c r="D501" s="76" t="s">
        <v>1035</v>
      </c>
      <c r="E501" s="81" t="s">
        <v>569</v>
      </c>
    </row>
    <row r="502" spans="1:5" ht="26.25" thickBot="1" x14ac:dyDescent="0.3">
      <c r="A502" s="80">
        <v>19914</v>
      </c>
      <c r="B502" s="76" t="s">
        <v>4</v>
      </c>
      <c r="C502" s="76" t="s">
        <v>1695</v>
      </c>
      <c r="D502" s="76" t="s">
        <v>1036</v>
      </c>
      <c r="E502" s="81" t="s">
        <v>569</v>
      </c>
    </row>
    <row r="503" spans="1:5" ht="39" thickBot="1" x14ac:dyDescent="0.3">
      <c r="A503" s="80">
        <v>19915</v>
      </c>
      <c r="B503" s="76" t="s">
        <v>2</v>
      </c>
      <c r="C503" s="76" t="s">
        <v>1696</v>
      </c>
      <c r="D503" s="76" t="s">
        <v>1037</v>
      </c>
      <c r="E503" s="81" t="s">
        <v>569</v>
      </c>
    </row>
    <row r="504" spans="1:5" ht="26.25" thickBot="1" x14ac:dyDescent="0.3">
      <c r="A504" s="80">
        <v>19916</v>
      </c>
      <c r="B504" s="76" t="s">
        <v>568</v>
      </c>
      <c r="C504" s="76" t="s">
        <v>1697</v>
      </c>
      <c r="D504" s="76" t="s">
        <v>1038</v>
      </c>
      <c r="E504" s="81" t="s">
        <v>569</v>
      </c>
    </row>
    <row r="505" spans="1:5" ht="51.75" thickBot="1" x14ac:dyDescent="0.3">
      <c r="A505" s="80">
        <v>19917</v>
      </c>
      <c r="B505" s="76" t="s">
        <v>568</v>
      </c>
      <c r="C505" s="76" t="s">
        <v>1698</v>
      </c>
      <c r="D505" s="76" t="s">
        <v>1039</v>
      </c>
      <c r="E505" s="81" t="s">
        <v>569</v>
      </c>
    </row>
    <row r="506" spans="1:5" ht="39" thickBot="1" x14ac:dyDescent="0.3">
      <c r="A506" s="80">
        <v>19918</v>
      </c>
      <c r="B506" s="76" t="s">
        <v>568</v>
      </c>
      <c r="C506" s="76" t="s">
        <v>1699</v>
      </c>
      <c r="D506" s="76" t="s">
        <v>1040</v>
      </c>
      <c r="E506" s="81" t="s">
        <v>569</v>
      </c>
    </row>
    <row r="507" spans="1:5" ht="51.75" thickBot="1" x14ac:dyDescent="0.3">
      <c r="A507" s="80">
        <v>19919</v>
      </c>
      <c r="B507" s="76" t="s">
        <v>568</v>
      </c>
      <c r="C507" s="76" t="s">
        <v>1700</v>
      </c>
      <c r="D507" s="76" t="s">
        <v>1041</v>
      </c>
      <c r="E507" s="81" t="s">
        <v>569</v>
      </c>
    </row>
    <row r="508" spans="1:5" ht="39" thickBot="1" x14ac:dyDescent="0.3">
      <c r="A508" s="80">
        <v>19920</v>
      </c>
      <c r="B508" s="76" t="s">
        <v>4</v>
      </c>
      <c r="C508" s="76" t="s">
        <v>1701</v>
      </c>
      <c r="D508" s="76" t="s">
        <v>1042</v>
      </c>
      <c r="E508" s="81" t="s">
        <v>569</v>
      </c>
    </row>
    <row r="509" spans="1:5" ht="51.75" thickBot="1" x14ac:dyDescent="0.3">
      <c r="A509" s="80">
        <v>19921</v>
      </c>
      <c r="B509" s="76" t="s">
        <v>568</v>
      </c>
      <c r="C509" s="76" t="s">
        <v>1702</v>
      </c>
      <c r="D509" s="76" t="s">
        <v>610</v>
      </c>
      <c r="E509" s="81" t="s">
        <v>569</v>
      </c>
    </row>
    <row r="510" spans="1:5" ht="26.25" thickBot="1" x14ac:dyDescent="0.3">
      <c r="A510" s="80">
        <v>19922</v>
      </c>
      <c r="B510" s="76" t="s">
        <v>4</v>
      </c>
      <c r="C510" s="76" t="s">
        <v>1703</v>
      </c>
      <c r="D510" s="76" t="s">
        <v>1043</v>
      </c>
      <c r="E510" s="81" t="s">
        <v>569</v>
      </c>
    </row>
    <row r="511" spans="1:5" ht="51.75" thickBot="1" x14ac:dyDescent="0.3">
      <c r="A511" s="80">
        <v>19923</v>
      </c>
      <c r="B511" s="76" t="s">
        <v>4</v>
      </c>
      <c r="C511" s="76" t="s">
        <v>1704</v>
      </c>
      <c r="D511" s="76" t="s">
        <v>1044</v>
      </c>
      <c r="E511" s="81" t="s">
        <v>569</v>
      </c>
    </row>
    <row r="512" spans="1:5" ht="51.75" thickBot="1" x14ac:dyDescent="0.3">
      <c r="A512" s="80">
        <v>19924</v>
      </c>
      <c r="B512" s="76" t="s">
        <v>4</v>
      </c>
      <c r="C512" s="76" t="s">
        <v>1705</v>
      </c>
      <c r="D512" s="76" t="s">
        <v>1045</v>
      </c>
      <c r="E512" s="81" t="s">
        <v>569</v>
      </c>
    </row>
    <row r="513" spans="1:5" ht="51.75" thickBot="1" x14ac:dyDescent="0.3">
      <c r="A513" s="80">
        <v>19925</v>
      </c>
      <c r="B513" s="76" t="s">
        <v>4</v>
      </c>
      <c r="C513" s="76" t="s">
        <v>1706</v>
      </c>
      <c r="D513" s="76" t="s">
        <v>1045</v>
      </c>
      <c r="E513" s="81" t="s">
        <v>571</v>
      </c>
    </row>
    <row r="514" spans="1:5" ht="26.25" thickBot="1" x14ac:dyDescent="0.3">
      <c r="A514" s="80">
        <v>19926</v>
      </c>
      <c r="B514" s="76" t="s">
        <v>568</v>
      </c>
      <c r="C514" s="76" t="s">
        <v>1707</v>
      </c>
      <c r="D514" s="76" t="s">
        <v>992</v>
      </c>
      <c r="E514" s="81" t="s">
        <v>569</v>
      </c>
    </row>
    <row r="515" spans="1:5" ht="51.75" thickBot="1" x14ac:dyDescent="0.3">
      <c r="A515" s="80">
        <v>19927</v>
      </c>
      <c r="B515" s="76" t="s">
        <v>4</v>
      </c>
      <c r="C515" s="76" t="s">
        <v>1708</v>
      </c>
      <c r="D515" s="76" t="s">
        <v>573</v>
      </c>
      <c r="E515" s="81" t="s">
        <v>571</v>
      </c>
    </row>
    <row r="516" spans="1:5" ht="39" thickBot="1" x14ac:dyDescent="0.3">
      <c r="A516" s="80">
        <v>19928</v>
      </c>
      <c r="B516" s="76" t="s">
        <v>2</v>
      </c>
      <c r="C516" s="76" t="s">
        <v>1709</v>
      </c>
      <c r="D516" s="76" t="s">
        <v>722</v>
      </c>
      <c r="E516" s="81" t="s">
        <v>569</v>
      </c>
    </row>
    <row r="517" spans="1:5" ht="64.5" thickBot="1" x14ac:dyDescent="0.3">
      <c r="A517" s="80">
        <v>19929</v>
      </c>
      <c r="B517" s="76" t="s">
        <v>2</v>
      </c>
      <c r="C517" s="76" t="s">
        <v>1710</v>
      </c>
      <c r="D517" s="76" t="s">
        <v>1046</v>
      </c>
      <c r="E517" s="81" t="s">
        <v>569</v>
      </c>
    </row>
    <row r="518" spans="1:5" ht="26.25" thickBot="1" x14ac:dyDescent="0.3">
      <c r="A518" s="80">
        <v>19930</v>
      </c>
      <c r="B518" s="76" t="s">
        <v>568</v>
      </c>
      <c r="C518" s="76" t="s">
        <v>1711</v>
      </c>
      <c r="D518" s="76" t="s">
        <v>1047</v>
      </c>
      <c r="E518" s="81" t="s">
        <v>569</v>
      </c>
    </row>
    <row r="519" spans="1:5" ht="51.75" thickBot="1" x14ac:dyDescent="0.3">
      <c r="A519" s="80">
        <v>19931</v>
      </c>
      <c r="B519" s="76" t="s">
        <v>4</v>
      </c>
      <c r="C519" s="76" t="s">
        <v>1712</v>
      </c>
      <c r="D519" s="76" t="s">
        <v>1048</v>
      </c>
      <c r="E519" s="81" t="s">
        <v>569</v>
      </c>
    </row>
    <row r="520" spans="1:5" ht="51.75" thickBot="1" x14ac:dyDescent="0.3">
      <c r="A520" s="80">
        <v>19932</v>
      </c>
      <c r="B520" s="76" t="s">
        <v>4</v>
      </c>
      <c r="C520" s="76" t="s">
        <v>1713</v>
      </c>
      <c r="D520" s="76" t="s">
        <v>1049</v>
      </c>
      <c r="E520" s="81" t="s">
        <v>569</v>
      </c>
    </row>
    <row r="521" spans="1:5" ht="51.75" thickBot="1" x14ac:dyDescent="0.3">
      <c r="A521" s="80">
        <v>19933</v>
      </c>
      <c r="B521" s="76" t="s">
        <v>568</v>
      </c>
      <c r="C521" s="76" t="s">
        <v>1714</v>
      </c>
      <c r="D521" s="76" t="s">
        <v>1050</v>
      </c>
      <c r="E521" s="81" t="s">
        <v>569</v>
      </c>
    </row>
    <row r="522" spans="1:5" ht="51.75" thickBot="1" x14ac:dyDescent="0.3">
      <c r="A522" s="80">
        <v>19934</v>
      </c>
      <c r="B522" s="76" t="s">
        <v>4</v>
      </c>
      <c r="C522" s="76" t="s">
        <v>1715</v>
      </c>
      <c r="D522" s="76" t="s">
        <v>1051</v>
      </c>
      <c r="E522" s="81" t="s">
        <v>571</v>
      </c>
    </row>
    <row r="523" spans="1:5" ht="26.25" thickBot="1" x14ac:dyDescent="0.3">
      <c r="A523" s="80">
        <v>19935</v>
      </c>
      <c r="B523" s="76" t="s">
        <v>568</v>
      </c>
      <c r="C523" s="76" t="s">
        <v>1716</v>
      </c>
      <c r="D523" s="76" t="s">
        <v>572</v>
      </c>
      <c r="E523" s="81" t="s">
        <v>569</v>
      </c>
    </row>
    <row r="524" spans="1:5" ht="39" thickBot="1" x14ac:dyDescent="0.3">
      <c r="A524" s="80">
        <v>19936</v>
      </c>
      <c r="B524" s="76" t="s">
        <v>4</v>
      </c>
      <c r="C524" s="76" t="s">
        <v>1717</v>
      </c>
      <c r="D524" s="76" t="s">
        <v>614</v>
      </c>
      <c r="E524" s="81" t="s">
        <v>571</v>
      </c>
    </row>
    <row r="525" spans="1:5" ht="39" thickBot="1" x14ac:dyDescent="0.3">
      <c r="A525" s="80">
        <v>19937</v>
      </c>
      <c r="B525" s="76" t="s">
        <v>4</v>
      </c>
      <c r="C525" s="76" t="s">
        <v>1718</v>
      </c>
      <c r="D525" s="76" t="s">
        <v>1052</v>
      </c>
      <c r="E525" s="81" t="s">
        <v>569</v>
      </c>
    </row>
    <row r="526" spans="1:5" ht="64.5" thickBot="1" x14ac:dyDescent="0.3">
      <c r="A526" s="80">
        <v>19938</v>
      </c>
      <c r="B526" s="76" t="s">
        <v>568</v>
      </c>
      <c r="C526" s="76" t="s">
        <v>1719</v>
      </c>
      <c r="D526" s="76" t="s">
        <v>1053</v>
      </c>
      <c r="E526" s="81" t="s">
        <v>569</v>
      </c>
    </row>
    <row r="527" spans="1:5" ht="51.75" thickBot="1" x14ac:dyDescent="0.3">
      <c r="A527" s="80">
        <v>19939</v>
      </c>
      <c r="B527" s="76" t="s">
        <v>4</v>
      </c>
      <c r="C527" s="76" t="s">
        <v>1720</v>
      </c>
      <c r="D527" s="76" t="s">
        <v>581</v>
      </c>
      <c r="E527" s="81" t="s">
        <v>569</v>
      </c>
    </row>
    <row r="528" spans="1:5" ht="39" thickBot="1" x14ac:dyDescent="0.3">
      <c r="A528" s="80">
        <v>19940</v>
      </c>
      <c r="B528" s="76" t="s">
        <v>568</v>
      </c>
      <c r="C528" s="76" t="s">
        <v>1721</v>
      </c>
      <c r="D528" s="76" t="s">
        <v>1054</v>
      </c>
      <c r="E528" s="81" t="s">
        <v>569</v>
      </c>
    </row>
    <row r="529" spans="1:5" ht="51.75" thickBot="1" x14ac:dyDescent="0.3">
      <c r="A529" s="80">
        <v>19941</v>
      </c>
      <c r="B529" s="76" t="s">
        <v>568</v>
      </c>
      <c r="C529" s="76" t="s">
        <v>1722</v>
      </c>
      <c r="D529" s="76" t="s">
        <v>596</v>
      </c>
      <c r="E529" s="81" t="s">
        <v>569</v>
      </c>
    </row>
    <row r="530" spans="1:5" ht="39" thickBot="1" x14ac:dyDescent="0.3">
      <c r="A530" s="80">
        <v>19942</v>
      </c>
      <c r="B530" s="76" t="s">
        <v>568</v>
      </c>
      <c r="C530" s="76" t="s">
        <v>1723</v>
      </c>
      <c r="D530" s="76" t="s">
        <v>1055</v>
      </c>
      <c r="E530" s="81" t="s">
        <v>569</v>
      </c>
    </row>
    <row r="531" spans="1:5" ht="39" thickBot="1" x14ac:dyDescent="0.3">
      <c r="A531" s="80">
        <v>19943</v>
      </c>
      <c r="B531" s="76" t="s">
        <v>568</v>
      </c>
      <c r="C531" s="76" t="s">
        <v>1724</v>
      </c>
      <c r="D531" s="76" t="s">
        <v>1056</v>
      </c>
      <c r="E531" s="81" t="s">
        <v>569</v>
      </c>
    </row>
    <row r="532" spans="1:5" ht="26.25" thickBot="1" x14ac:dyDescent="0.3">
      <c r="A532" s="80">
        <v>19944</v>
      </c>
      <c r="B532" s="76" t="s">
        <v>568</v>
      </c>
      <c r="C532" s="76" t="s">
        <v>1725</v>
      </c>
      <c r="D532" s="76" t="s">
        <v>1057</v>
      </c>
      <c r="E532" s="81" t="s">
        <v>569</v>
      </c>
    </row>
    <row r="533" spans="1:5" ht="39" thickBot="1" x14ac:dyDescent="0.3">
      <c r="A533" s="80">
        <v>19945</v>
      </c>
      <c r="B533" s="76" t="s">
        <v>4</v>
      </c>
      <c r="C533" s="76" t="s">
        <v>1726</v>
      </c>
      <c r="D533" s="76" t="s">
        <v>1058</v>
      </c>
      <c r="E533" s="81" t="s">
        <v>569</v>
      </c>
    </row>
    <row r="534" spans="1:5" ht="51.75" thickBot="1" x14ac:dyDescent="0.3">
      <c r="A534" s="80">
        <v>19946</v>
      </c>
      <c r="B534" s="76" t="s">
        <v>568</v>
      </c>
      <c r="C534" s="76" t="s">
        <v>1727</v>
      </c>
      <c r="D534" s="76" t="s">
        <v>584</v>
      </c>
      <c r="E534" s="81" t="s">
        <v>569</v>
      </c>
    </row>
    <row r="535" spans="1:5" ht="51.75" thickBot="1" x14ac:dyDescent="0.3">
      <c r="A535" s="80">
        <v>19947</v>
      </c>
      <c r="B535" s="76" t="s">
        <v>4</v>
      </c>
      <c r="C535" s="76" t="s">
        <v>1728</v>
      </c>
      <c r="D535" s="76" t="s">
        <v>716</v>
      </c>
      <c r="E535" s="81" t="s">
        <v>569</v>
      </c>
    </row>
    <row r="536" spans="1:5" ht="39" thickBot="1" x14ac:dyDescent="0.3">
      <c r="A536" s="80">
        <v>19948</v>
      </c>
      <c r="B536" s="76" t="s">
        <v>4</v>
      </c>
      <c r="C536" s="76" t="s">
        <v>1729</v>
      </c>
      <c r="D536" s="76" t="s">
        <v>1059</v>
      </c>
      <c r="E536" s="81" t="s">
        <v>569</v>
      </c>
    </row>
    <row r="537" spans="1:5" ht="51.75" thickBot="1" x14ac:dyDescent="0.3">
      <c r="A537" s="80">
        <v>19949</v>
      </c>
      <c r="B537" s="76" t="s">
        <v>568</v>
      </c>
      <c r="C537" s="76" t="s">
        <v>1730</v>
      </c>
      <c r="D537" s="76" t="s">
        <v>603</v>
      </c>
      <c r="E537" s="81" t="s">
        <v>569</v>
      </c>
    </row>
    <row r="538" spans="1:5" ht="39" thickBot="1" x14ac:dyDescent="0.3">
      <c r="A538" s="80">
        <v>19950</v>
      </c>
      <c r="B538" s="76" t="s">
        <v>568</v>
      </c>
      <c r="C538" s="76" t="s">
        <v>1731</v>
      </c>
      <c r="D538" s="76" t="s">
        <v>1060</v>
      </c>
      <c r="E538" s="81" t="s">
        <v>569</v>
      </c>
    </row>
    <row r="539" spans="1:5" ht="39" thickBot="1" x14ac:dyDescent="0.3">
      <c r="A539" s="80">
        <v>19951</v>
      </c>
      <c r="B539" s="76" t="s">
        <v>4</v>
      </c>
      <c r="C539" s="76" t="s">
        <v>1732</v>
      </c>
      <c r="D539" s="76" t="s">
        <v>1061</v>
      </c>
      <c r="E539" s="81" t="s">
        <v>571</v>
      </c>
    </row>
    <row r="540" spans="1:5" ht="51.75" thickBot="1" x14ac:dyDescent="0.3">
      <c r="A540" s="80">
        <v>19952</v>
      </c>
      <c r="B540" s="76" t="s">
        <v>568</v>
      </c>
      <c r="C540" s="76" t="s">
        <v>1733</v>
      </c>
      <c r="D540" s="76" t="s">
        <v>1062</v>
      </c>
      <c r="E540" s="81" t="s">
        <v>569</v>
      </c>
    </row>
    <row r="541" spans="1:5" ht="26.25" thickBot="1" x14ac:dyDescent="0.3">
      <c r="A541" s="80">
        <v>19953</v>
      </c>
      <c r="B541" s="76" t="s">
        <v>568</v>
      </c>
      <c r="C541" s="76" t="s">
        <v>1734</v>
      </c>
      <c r="D541" s="76" t="s">
        <v>1063</v>
      </c>
      <c r="E541" s="81" t="s">
        <v>569</v>
      </c>
    </row>
    <row r="542" spans="1:5" ht="51.75" thickBot="1" x14ac:dyDescent="0.3">
      <c r="A542" s="80">
        <v>19954</v>
      </c>
      <c r="B542" s="76" t="s">
        <v>568</v>
      </c>
      <c r="C542" s="76" t="s">
        <v>1735</v>
      </c>
      <c r="D542" s="76" t="s">
        <v>597</v>
      </c>
      <c r="E542" s="81" t="s">
        <v>569</v>
      </c>
    </row>
    <row r="543" spans="1:5" ht="39" thickBot="1" x14ac:dyDescent="0.3">
      <c r="A543" s="80">
        <v>19955</v>
      </c>
      <c r="B543" s="76" t="s">
        <v>568</v>
      </c>
      <c r="C543" s="76" t="s">
        <v>1736</v>
      </c>
      <c r="D543" s="76" t="s">
        <v>1064</v>
      </c>
      <c r="E543" s="81" t="s">
        <v>569</v>
      </c>
    </row>
    <row r="544" spans="1:5" ht="26.25" thickBot="1" x14ac:dyDescent="0.3">
      <c r="A544" s="80">
        <v>19956</v>
      </c>
      <c r="B544" s="76" t="s">
        <v>2</v>
      </c>
      <c r="C544" s="76" t="s">
        <v>1737</v>
      </c>
      <c r="D544" s="76" t="s">
        <v>1065</v>
      </c>
      <c r="E544" s="81" t="s">
        <v>571</v>
      </c>
    </row>
    <row r="545" spans="1:5" ht="39" thickBot="1" x14ac:dyDescent="0.3">
      <c r="A545" s="80">
        <v>19957</v>
      </c>
      <c r="B545" s="76" t="s">
        <v>4</v>
      </c>
      <c r="C545" s="76" t="s">
        <v>1738</v>
      </c>
      <c r="D545" s="76" t="s">
        <v>1066</v>
      </c>
      <c r="E545" s="81" t="s">
        <v>569</v>
      </c>
    </row>
    <row r="546" spans="1:5" ht="51.75" thickBot="1" x14ac:dyDescent="0.3">
      <c r="A546" s="80">
        <v>19958</v>
      </c>
      <c r="B546" s="76" t="s">
        <v>4</v>
      </c>
      <c r="C546" s="76" t="s">
        <v>1739</v>
      </c>
      <c r="D546" s="76" t="s">
        <v>1067</v>
      </c>
      <c r="E546" s="81" t="s">
        <v>569</v>
      </c>
    </row>
    <row r="547" spans="1:5" ht="39" thickBot="1" x14ac:dyDescent="0.3">
      <c r="A547" s="80">
        <v>19959</v>
      </c>
      <c r="B547" s="76" t="s">
        <v>568</v>
      </c>
      <c r="C547" s="76" t="s">
        <v>1740</v>
      </c>
      <c r="D547" s="76" t="s">
        <v>1068</v>
      </c>
      <c r="E547" s="81" t="s">
        <v>569</v>
      </c>
    </row>
    <row r="548" spans="1:5" ht="51.75" thickBot="1" x14ac:dyDescent="0.3">
      <c r="A548" s="80">
        <v>19960</v>
      </c>
      <c r="B548" s="76" t="s">
        <v>568</v>
      </c>
      <c r="C548" s="76" t="s">
        <v>1741</v>
      </c>
      <c r="D548" s="76" t="s">
        <v>1069</v>
      </c>
      <c r="E548" s="81" t="s">
        <v>569</v>
      </c>
    </row>
    <row r="549" spans="1:5" ht="26.25" thickBot="1" x14ac:dyDescent="0.3">
      <c r="A549" s="80">
        <v>19961</v>
      </c>
      <c r="B549" s="76" t="s">
        <v>568</v>
      </c>
      <c r="C549" s="76" t="s">
        <v>1742</v>
      </c>
      <c r="D549" s="76" t="s">
        <v>1070</v>
      </c>
      <c r="E549" s="81" t="s">
        <v>569</v>
      </c>
    </row>
    <row r="550" spans="1:5" ht="39" thickBot="1" x14ac:dyDescent="0.3">
      <c r="A550" s="80">
        <v>19962</v>
      </c>
      <c r="B550" s="76" t="s">
        <v>4</v>
      </c>
      <c r="C550" s="76" t="s">
        <v>1743</v>
      </c>
      <c r="D550" s="76" t="s">
        <v>1071</v>
      </c>
      <c r="E550" s="81" t="s">
        <v>569</v>
      </c>
    </row>
    <row r="551" spans="1:5" ht="39" thickBot="1" x14ac:dyDescent="0.3">
      <c r="A551" s="80">
        <v>19963</v>
      </c>
      <c r="B551" s="76" t="s">
        <v>2</v>
      </c>
      <c r="C551" s="76" t="s">
        <v>1744</v>
      </c>
      <c r="D551" s="76" t="s">
        <v>1072</v>
      </c>
      <c r="E551" s="81" t="s">
        <v>571</v>
      </c>
    </row>
    <row r="552" spans="1:5" ht="39" thickBot="1" x14ac:dyDescent="0.3">
      <c r="A552" s="80">
        <v>19964</v>
      </c>
      <c r="B552" s="76" t="s">
        <v>568</v>
      </c>
      <c r="C552" s="76" t="s">
        <v>1745</v>
      </c>
      <c r="D552" s="76" t="s">
        <v>1073</v>
      </c>
      <c r="E552" s="81" t="s">
        <v>569</v>
      </c>
    </row>
    <row r="553" spans="1:5" ht="51.75" thickBot="1" x14ac:dyDescent="0.3">
      <c r="A553" s="80">
        <v>19965</v>
      </c>
      <c r="B553" s="76" t="s">
        <v>568</v>
      </c>
      <c r="C553" s="76" t="s">
        <v>1746</v>
      </c>
      <c r="D553" s="76" t="s">
        <v>579</v>
      </c>
      <c r="E553" s="81" t="s">
        <v>569</v>
      </c>
    </row>
    <row r="554" spans="1:5" ht="51.75" thickBot="1" x14ac:dyDescent="0.3">
      <c r="A554" s="80">
        <v>19966</v>
      </c>
      <c r="B554" s="76" t="s">
        <v>568</v>
      </c>
      <c r="C554" s="76" t="s">
        <v>1747</v>
      </c>
      <c r="D554" s="76" t="s">
        <v>1074</v>
      </c>
      <c r="E554" s="81" t="s">
        <v>569</v>
      </c>
    </row>
    <row r="555" spans="1:5" ht="51.75" thickBot="1" x14ac:dyDescent="0.3">
      <c r="A555" s="80">
        <v>19967</v>
      </c>
      <c r="B555" s="76" t="s">
        <v>4</v>
      </c>
      <c r="C555" s="76" t="s">
        <v>1748</v>
      </c>
      <c r="D555" s="76" t="s">
        <v>1075</v>
      </c>
      <c r="E555" s="81" t="s">
        <v>569</v>
      </c>
    </row>
    <row r="556" spans="1:5" ht="26.25" thickBot="1" x14ac:dyDescent="0.3">
      <c r="A556" s="80">
        <v>19968</v>
      </c>
      <c r="B556" s="76" t="s">
        <v>568</v>
      </c>
      <c r="C556" s="76" t="s">
        <v>1749</v>
      </c>
      <c r="D556" s="76" t="s">
        <v>1070</v>
      </c>
      <c r="E556" s="81" t="s">
        <v>569</v>
      </c>
    </row>
    <row r="557" spans="1:5" ht="64.5" thickBot="1" x14ac:dyDescent="0.3">
      <c r="A557" s="80">
        <v>19969</v>
      </c>
      <c r="B557" s="76" t="s">
        <v>4</v>
      </c>
      <c r="C557" s="76" t="s">
        <v>1750</v>
      </c>
      <c r="D557" s="76" t="s">
        <v>1076</v>
      </c>
      <c r="E557" s="81" t="s">
        <v>571</v>
      </c>
    </row>
    <row r="558" spans="1:5" ht="51.75" thickBot="1" x14ac:dyDescent="0.3">
      <c r="A558" s="80">
        <v>19970</v>
      </c>
      <c r="B558" s="76" t="s">
        <v>4</v>
      </c>
      <c r="C558" s="76" t="s">
        <v>1751</v>
      </c>
      <c r="D558" s="76" t="s">
        <v>1077</v>
      </c>
      <c r="E558" s="81" t="s">
        <v>569</v>
      </c>
    </row>
    <row r="559" spans="1:5" ht="26.25" thickBot="1" x14ac:dyDescent="0.3">
      <c r="A559" s="80">
        <v>19971</v>
      </c>
      <c r="B559" s="76" t="s">
        <v>568</v>
      </c>
      <c r="C559" s="76" t="s">
        <v>1752</v>
      </c>
      <c r="D559" s="76" t="s">
        <v>1078</v>
      </c>
      <c r="E559" s="81" t="s">
        <v>569</v>
      </c>
    </row>
    <row r="560" spans="1:5" ht="39" thickBot="1" x14ac:dyDescent="0.3">
      <c r="A560" s="80">
        <v>19972</v>
      </c>
      <c r="B560" s="76" t="s">
        <v>568</v>
      </c>
      <c r="C560" s="76" t="s">
        <v>1753</v>
      </c>
      <c r="D560" s="76" t="s">
        <v>1079</v>
      </c>
      <c r="E560" s="81" t="s">
        <v>569</v>
      </c>
    </row>
    <row r="561" spans="1:5" ht="102.75" thickBot="1" x14ac:dyDescent="0.3">
      <c r="A561" s="80">
        <v>19973</v>
      </c>
      <c r="B561" s="76" t="s">
        <v>568</v>
      </c>
      <c r="C561" s="76" t="s">
        <v>1754</v>
      </c>
      <c r="D561" s="76" t="s">
        <v>825</v>
      </c>
      <c r="E561" s="81" t="s">
        <v>569</v>
      </c>
    </row>
    <row r="562" spans="1:5" ht="26.25" thickBot="1" x14ac:dyDescent="0.3">
      <c r="A562" s="80">
        <v>19974</v>
      </c>
      <c r="B562" s="76" t="s">
        <v>568</v>
      </c>
      <c r="C562" s="76" t="s">
        <v>1755</v>
      </c>
      <c r="D562" s="76" t="s">
        <v>1080</v>
      </c>
      <c r="E562" s="81" t="s">
        <v>569</v>
      </c>
    </row>
    <row r="563" spans="1:5" ht="51.75" thickBot="1" x14ac:dyDescent="0.3">
      <c r="A563" s="80">
        <v>19975</v>
      </c>
      <c r="B563" s="76" t="s">
        <v>4</v>
      </c>
      <c r="C563" s="76" t="s">
        <v>1756</v>
      </c>
      <c r="D563" s="76" t="s">
        <v>1081</v>
      </c>
      <c r="E563" s="81" t="s">
        <v>569</v>
      </c>
    </row>
    <row r="564" spans="1:5" ht="26.25" thickBot="1" x14ac:dyDescent="0.3">
      <c r="A564" s="80">
        <v>19976</v>
      </c>
      <c r="B564" s="76" t="s">
        <v>568</v>
      </c>
      <c r="C564" s="76" t="s">
        <v>1757</v>
      </c>
      <c r="D564" s="76" t="s">
        <v>586</v>
      </c>
      <c r="E564" s="81" t="s">
        <v>569</v>
      </c>
    </row>
    <row r="565" spans="1:5" ht="39" thickBot="1" x14ac:dyDescent="0.3">
      <c r="A565" s="80">
        <v>19977</v>
      </c>
      <c r="B565" s="76" t="s">
        <v>568</v>
      </c>
      <c r="C565" s="76" t="s">
        <v>1758</v>
      </c>
      <c r="D565" s="76" t="s">
        <v>1082</v>
      </c>
      <c r="E565" s="81" t="s">
        <v>569</v>
      </c>
    </row>
    <row r="566" spans="1:5" ht="51.75" thickBot="1" x14ac:dyDescent="0.3">
      <c r="A566" s="80">
        <v>19978</v>
      </c>
      <c r="B566" s="76" t="s">
        <v>568</v>
      </c>
      <c r="C566" s="76" t="s">
        <v>1759</v>
      </c>
      <c r="D566" s="76" t="s">
        <v>1083</v>
      </c>
      <c r="E566" s="81" t="s">
        <v>569</v>
      </c>
    </row>
    <row r="567" spans="1:5" ht="64.5" thickBot="1" x14ac:dyDescent="0.3">
      <c r="A567" s="80">
        <v>19979</v>
      </c>
      <c r="B567" s="76" t="s">
        <v>568</v>
      </c>
      <c r="C567" s="76" t="s">
        <v>1760</v>
      </c>
      <c r="D567" s="76" t="s">
        <v>1084</v>
      </c>
      <c r="E567" s="81" t="s">
        <v>569</v>
      </c>
    </row>
    <row r="568" spans="1:5" ht="39" thickBot="1" x14ac:dyDescent="0.3">
      <c r="A568" s="80">
        <v>19980</v>
      </c>
      <c r="B568" s="76" t="s">
        <v>4</v>
      </c>
      <c r="C568" s="76" t="s">
        <v>1761</v>
      </c>
      <c r="D568" s="76" t="s">
        <v>906</v>
      </c>
      <c r="E568" s="81" t="s">
        <v>571</v>
      </c>
    </row>
    <row r="569" spans="1:5" ht="51.75" thickBot="1" x14ac:dyDescent="0.3">
      <c r="A569" s="80">
        <v>19981</v>
      </c>
      <c r="B569" s="76" t="s">
        <v>568</v>
      </c>
      <c r="C569" s="76" t="s">
        <v>1762</v>
      </c>
      <c r="D569" s="76" t="s">
        <v>1085</v>
      </c>
      <c r="E569" s="81" t="s">
        <v>569</v>
      </c>
    </row>
    <row r="570" spans="1:5" ht="39" thickBot="1" x14ac:dyDescent="0.3">
      <c r="A570" s="80">
        <v>19982</v>
      </c>
      <c r="B570" s="76" t="s">
        <v>568</v>
      </c>
      <c r="C570" s="76" t="s">
        <v>1763</v>
      </c>
      <c r="D570" s="76" t="s">
        <v>1086</v>
      </c>
      <c r="E570" s="81" t="s">
        <v>569</v>
      </c>
    </row>
    <row r="571" spans="1:5" ht="51.75" thickBot="1" x14ac:dyDescent="0.3">
      <c r="A571" s="80">
        <v>19983</v>
      </c>
      <c r="B571" s="76" t="s">
        <v>568</v>
      </c>
      <c r="C571" s="76" t="s">
        <v>1764</v>
      </c>
      <c r="D571" s="76" t="s">
        <v>1087</v>
      </c>
      <c r="E571" s="81" t="s">
        <v>569</v>
      </c>
    </row>
    <row r="572" spans="1:5" ht="39" thickBot="1" x14ac:dyDescent="0.3">
      <c r="A572" s="80">
        <v>19984</v>
      </c>
      <c r="B572" s="76" t="s">
        <v>4</v>
      </c>
      <c r="C572" s="76" t="s">
        <v>1765</v>
      </c>
      <c r="D572" s="76" t="s">
        <v>1088</v>
      </c>
      <c r="E572" s="81" t="s">
        <v>569</v>
      </c>
    </row>
    <row r="573" spans="1:5" ht="26.25" thickBot="1" x14ac:dyDescent="0.3">
      <c r="A573" s="80">
        <v>19985</v>
      </c>
      <c r="B573" s="76" t="s">
        <v>4</v>
      </c>
      <c r="C573" s="76" t="s">
        <v>1766</v>
      </c>
      <c r="D573" s="76" t="s">
        <v>1089</v>
      </c>
      <c r="E573" s="81" t="s">
        <v>569</v>
      </c>
    </row>
    <row r="574" spans="1:5" ht="26.25" thickBot="1" x14ac:dyDescent="0.3">
      <c r="A574" s="80">
        <v>19986</v>
      </c>
      <c r="B574" s="76" t="s">
        <v>568</v>
      </c>
      <c r="C574" s="76" t="s">
        <v>1767</v>
      </c>
      <c r="D574" s="76" t="s">
        <v>1090</v>
      </c>
      <c r="E574" s="81" t="s">
        <v>569</v>
      </c>
    </row>
    <row r="575" spans="1:5" ht="51.75" thickBot="1" x14ac:dyDescent="0.3">
      <c r="A575" s="80">
        <v>19987</v>
      </c>
      <c r="B575" s="76" t="s">
        <v>2</v>
      </c>
      <c r="C575" s="76" t="s">
        <v>1768</v>
      </c>
      <c r="D575" s="76" t="s">
        <v>1091</v>
      </c>
      <c r="E575" s="81" t="s">
        <v>569</v>
      </c>
    </row>
    <row r="576" spans="1:5" ht="51.75" thickBot="1" x14ac:dyDescent="0.3">
      <c r="A576" s="80">
        <v>19988</v>
      </c>
      <c r="B576" s="76" t="s">
        <v>568</v>
      </c>
      <c r="C576" s="76" t="s">
        <v>1769</v>
      </c>
      <c r="D576" s="76" t="s">
        <v>583</v>
      </c>
      <c r="E576" s="81" t="s">
        <v>569</v>
      </c>
    </row>
    <row r="577" spans="1:5" ht="51.75" thickBot="1" x14ac:dyDescent="0.3">
      <c r="A577" s="80">
        <v>19989</v>
      </c>
      <c r="B577" s="76" t="s">
        <v>568</v>
      </c>
      <c r="C577" s="76" t="s">
        <v>1770</v>
      </c>
      <c r="D577" s="76" t="s">
        <v>593</v>
      </c>
      <c r="E577" s="81" t="s">
        <v>569</v>
      </c>
    </row>
    <row r="578" spans="1:5" ht="64.5" thickBot="1" x14ac:dyDescent="0.3">
      <c r="A578" s="80">
        <v>19990</v>
      </c>
      <c r="B578" s="76" t="s">
        <v>568</v>
      </c>
      <c r="C578" s="76" t="s">
        <v>1771</v>
      </c>
      <c r="D578" s="76" t="s">
        <v>1092</v>
      </c>
      <c r="E578" s="81" t="s">
        <v>569</v>
      </c>
    </row>
    <row r="579" spans="1:5" ht="39" thickBot="1" x14ac:dyDescent="0.3">
      <c r="A579" s="80">
        <v>19991</v>
      </c>
      <c r="B579" s="76" t="s">
        <v>568</v>
      </c>
      <c r="C579" s="76" t="s">
        <v>1772</v>
      </c>
      <c r="D579" s="76" t="s">
        <v>1093</v>
      </c>
      <c r="E579" s="81" t="s">
        <v>569</v>
      </c>
    </row>
    <row r="580" spans="1:5" ht="51.75" thickBot="1" x14ac:dyDescent="0.3">
      <c r="A580" s="80">
        <v>19992</v>
      </c>
      <c r="B580" s="76" t="s">
        <v>4</v>
      </c>
      <c r="C580" s="76" t="s">
        <v>1773</v>
      </c>
      <c r="D580" s="76" t="s">
        <v>598</v>
      </c>
      <c r="E580" s="81" t="s">
        <v>569</v>
      </c>
    </row>
    <row r="581" spans="1:5" ht="51.75" thickBot="1" x14ac:dyDescent="0.3">
      <c r="A581" s="80">
        <v>19993</v>
      </c>
      <c r="B581" s="76" t="s">
        <v>568</v>
      </c>
      <c r="C581" s="76" t="s">
        <v>1774</v>
      </c>
      <c r="D581" s="76" t="s">
        <v>1094</v>
      </c>
      <c r="E581" s="81" t="s">
        <v>569</v>
      </c>
    </row>
    <row r="582" spans="1:5" ht="26.25" thickBot="1" x14ac:dyDescent="0.3">
      <c r="A582" s="80">
        <v>19994</v>
      </c>
      <c r="B582" s="76" t="s">
        <v>568</v>
      </c>
      <c r="C582" s="76" t="s">
        <v>1775</v>
      </c>
      <c r="D582" s="76" t="s">
        <v>1095</v>
      </c>
      <c r="E582" s="81" t="s">
        <v>569</v>
      </c>
    </row>
    <row r="583" spans="1:5" ht="26.25" thickBot="1" x14ac:dyDescent="0.3">
      <c r="A583" s="80">
        <v>19995</v>
      </c>
      <c r="B583" s="76" t="s">
        <v>568</v>
      </c>
      <c r="C583" s="76" t="s">
        <v>1776</v>
      </c>
      <c r="D583" s="76" t="s">
        <v>1096</v>
      </c>
      <c r="E583" s="81" t="s">
        <v>569</v>
      </c>
    </row>
    <row r="584" spans="1:5" ht="51.75" thickBot="1" x14ac:dyDescent="0.3">
      <c r="A584" s="80">
        <v>19996</v>
      </c>
      <c r="B584" s="76" t="s">
        <v>568</v>
      </c>
      <c r="C584" s="76" t="s">
        <v>1777</v>
      </c>
      <c r="D584" s="76" t="s">
        <v>1097</v>
      </c>
      <c r="E584" s="81" t="s">
        <v>569</v>
      </c>
    </row>
    <row r="585" spans="1:5" ht="51.75" thickBot="1" x14ac:dyDescent="0.3">
      <c r="A585" s="80">
        <v>19997</v>
      </c>
      <c r="B585" s="76" t="s">
        <v>4</v>
      </c>
      <c r="C585" s="76" t="s">
        <v>1778</v>
      </c>
      <c r="D585" s="76" t="s">
        <v>1097</v>
      </c>
      <c r="E585" s="81" t="s">
        <v>571</v>
      </c>
    </row>
    <row r="586" spans="1:5" ht="77.25" thickBot="1" x14ac:dyDescent="0.3">
      <c r="A586" s="80">
        <v>19998</v>
      </c>
      <c r="B586" s="76" t="s">
        <v>568</v>
      </c>
      <c r="C586" s="76" t="s">
        <v>1779</v>
      </c>
      <c r="D586" s="76" t="s">
        <v>1098</v>
      </c>
      <c r="E586" s="81" t="s">
        <v>569</v>
      </c>
    </row>
    <row r="587" spans="1:5" ht="39" thickBot="1" x14ac:dyDescent="0.3">
      <c r="A587" s="80">
        <v>19999</v>
      </c>
      <c r="B587" s="76" t="s">
        <v>568</v>
      </c>
      <c r="C587" s="76" t="s">
        <v>1780</v>
      </c>
      <c r="D587" s="76" t="s">
        <v>1099</v>
      </c>
      <c r="E587" s="81" t="s">
        <v>569</v>
      </c>
    </row>
    <row r="588" spans="1:5" ht="51.75" thickBot="1" x14ac:dyDescent="0.3">
      <c r="A588" s="80">
        <v>20000</v>
      </c>
      <c r="B588" s="76" t="s">
        <v>568</v>
      </c>
      <c r="C588" s="76" t="s">
        <v>1781</v>
      </c>
      <c r="D588" s="76" t="s">
        <v>1077</v>
      </c>
      <c r="E588" s="81" t="s">
        <v>569</v>
      </c>
    </row>
    <row r="589" spans="1:5" ht="26.25" thickBot="1" x14ac:dyDescent="0.3">
      <c r="A589" s="80">
        <v>20001</v>
      </c>
      <c r="B589" s="76" t="s">
        <v>2</v>
      </c>
      <c r="C589" s="76" t="s">
        <v>1782</v>
      </c>
      <c r="D589" s="76" t="s">
        <v>1100</v>
      </c>
      <c r="E589" s="81" t="s">
        <v>571</v>
      </c>
    </row>
    <row r="590" spans="1:5" ht="26.25" thickBot="1" x14ac:dyDescent="0.3">
      <c r="A590" s="80">
        <v>20002</v>
      </c>
      <c r="B590" s="76" t="s">
        <v>2</v>
      </c>
      <c r="C590" s="76" t="s">
        <v>1783</v>
      </c>
      <c r="D590" s="76" t="s">
        <v>1100</v>
      </c>
      <c r="E590" s="81" t="s">
        <v>569</v>
      </c>
    </row>
    <row r="591" spans="1:5" ht="39" thickBot="1" x14ac:dyDescent="0.3">
      <c r="A591" s="80">
        <v>20003</v>
      </c>
      <c r="B591" s="76" t="s">
        <v>568</v>
      </c>
      <c r="C591" s="76" t="s">
        <v>1784</v>
      </c>
      <c r="D591" s="76" t="s">
        <v>1101</v>
      </c>
      <c r="E591" s="81" t="s">
        <v>569</v>
      </c>
    </row>
    <row r="592" spans="1:5" ht="39" thickBot="1" x14ac:dyDescent="0.3">
      <c r="A592" s="80">
        <v>20004</v>
      </c>
      <c r="B592" s="76" t="s">
        <v>4</v>
      </c>
      <c r="C592" s="76" t="s">
        <v>1785</v>
      </c>
      <c r="D592" s="76" t="s">
        <v>1102</v>
      </c>
      <c r="E592" s="81" t="s">
        <v>569</v>
      </c>
    </row>
    <row r="593" spans="1:5" ht="26.25" thickBot="1" x14ac:dyDescent="0.3">
      <c r="A593" s="80">
        <v>20005</v>
      </c>
      <c r="B593" s="76" t="s">
        <v>568</v>
      </c>
      <c r="C593" s="76" t="s">
        <v>1786</v>
      </c>
      <c r="D593" s="76" t="s">
        <v>1103</v>
      </c>
      <c r="E593" s="81" t="s">
        <v>569</v>
      </c>
    </row>
    <row r="594" spans="1:5" ht="51.75" thickBot="1" x14ac:dyDescent="0.3">
      <c r="A594" s="80">
        <v>20006</v>
      </c>
      <c r="B594" s="76" t="s">
        <v>568</v>
      </c>
      <c r="C594" s="76" t="s">
        <v>1787</v>
      </c>
      <c r="D594" s="76" t="s">
        <v>1104</v>
      </c>
      <c r="E594" s="81" t="s">
        <v>569</v>
      </c>
    </row>
    <row r="595" spans="1:5" ht="51.75" thickBot="1" x14ac:dyDescent="0.3">
      <c r="A595" s="80">
        <v>20007</v>
      </c>
      <c r="B595" s="76" t="s">
        <v>2</v>
      </c>
      <c r="C595" s="76" t="s">
        <v>1788</v>
      </c>
      <c r="D595" s="76" t="s">
        <v>1105</v>
      </c>
      <c r="E595" s="81" t="s">
        <v>569</v>
      </c>
    </row>
    <row r="596" spans="1:5" ht="39" thickBot="1" x14ac:dyDescent="0.3">
      <c r="A596" s="80">
        <v>20008</v>
      </c>
      <c r="B596" s="76" t="s">
        <v>568</v>
      </c>
      <c r="C596" s="76" t="s">
        <v>1789</v>
      </c>
      <c r="D596" s="76" t="s">
        <v>1106</v>
      </c>
      <c r="E596" s="81" t="s">
        <v>569</v>
      </c>
    </row>
    <row r="597" spans="1:5" ht="39" thickBot="1" x14ac:dyDescent="0.3">
      <c r="A597" s="80">
        <v>20009</v>
      </c>
      <c r="B597" s="76" t="s">
        <v>568</v>
      </c>
      <c r="C597" s="76" t="s">
        <v>1790</v>
      </c>
      <c r="D597" s="76" t="s">
        <v>1107</v>
      </c>
      <c r="E597" s="81" t="s">
        <v>569</v>
      </c>
    </row>
    <row r="598" spans="1:5" ht="51.75" thickBot="1" x14ac:dyDescent="0.3">
      <c r="A598" s="80">
        <v>20010</v>
      </c>
      <c r="B598" s="76" t="s">
        <v>568</v>
      </c>
      <c r="C598" s="76" t="s">
        <v>1791</v>
      </c>
      <c r="D598" s="76" t="s">
        <v>1108</v>
      </c>
      <c r="E598" s="81" t="s">
        <v>569</v>
      </c>
    </row>
    <row r="599" spans="1:5" ht="51.75" thickBot="1" x14ac:dyDescent="0.3">
      <c r="A599" s="80">
        <v>20011</v>
      </c>
      <c r="B599" s="76" t="s">
        <v>568</v>
      </c>
      <c r="C599" s="76" t="s">
        <v>1792</v>
      </c>
      <c r="D599" s="76" t="s">
        <v>1039</v>
      </c>
      <c r="E599" s="81" t="s">
        <v>569</v>
      </c>
    </row>
    <row r="600" spans="1:5" ht="51.75" thickBot="1" x14ac:dyDescent="0.3">
      <c r="A600" s="80">
        <v>20012</v>
      </c>
      <c r="B600" s="76" t="s">
        <v>568</v>
      </c>
      <c r="C600" s="76" t="s">
        <v>1793</v>
      </c>
      <c r="D600" s="76" t="s">
        <v>1109</v>
      </c>
      <c r="E600" s="81" t="s">
        <v>569</v>
      </c>
    </row>
    <row r="601" spans="1:5" ht="51.75" thickBot="1" x14ac:dyDescent="0.3">
      <c r="A601" s="80">
        <v>20013</v>
      </c>
      <c r="B601" s="76" t="s">
        <v>4</v>
      </c>
      <c r="C601" s="76" t="s">
        <v>1794</v>
      </c>
      <c r="D601" s="76" t="s">
        <v>1110</v>
      </c>
      <c r="E601" s="81" t="s">
        <v>569</v>
      </c>
    </row>
    <row r="602" spans="1:5" ht="39" thickBot="1" x14ac:dyDescent="0.3">
      <c r="A602" s="80">
        <v>20014</v>
      </c>
      <c r="B602" s="76" t="s">
        <v>6</v>
      </c>
      <c r="C602" s="76" t="s">
        <v>1795</v>
      </c>
      <c r="D602" s="76" t="s">
        <v>1111</v>
      </c>
      <c r="E602" s="81" t="s">
        <v>569</v>
      </c>
    </row>
    <row r="603" spans="1:5" ht="51.75" thickBot="1" x14ac:dyDescent="0.3">
      <c r="A603" s="80">
        <v>20015</v>
      </c>
      <c r="B603" s="76" t="s">
        <v>568</v>
      </c>
      <c r="C603" s="76" t="s">
        <v>1796</v>
      </c>
      <c r="D603" s="76" t="s">
        <v>1112</v>
      </c>
      <c r="E603" s="81" t="s">
        <v>569</v>
      </c>
    </row>
    <row r="604" spans="1:5" ht="39" thickBot="1" x14ac:dyDescent="0.3">
      <c r="A604" s="80">
        <v>20016</v>
      </c>
      <c r="B604" s="76" t="s">
        <v>4</v>
      </c>
      <c r="C604" s="76" t="s">
        <v>1797</v>
      </c>
      <c r="D604" s="76" t="s">
        <v>1113</v>
      </c>
      <c r="E604" s="81" t="s">
        <v>569</v>
      </c>
    </row>
    <row r="605" spans="1:5" ht="51.75" thickBot="1" x14ac:dyDescent="0.3">
      <c r="A605" s="80">
        <v>20017</v>
      </c>
      <c r="B605" s="76" t="s">
        <v>2</v>
      </c>
      <c r="C605" s="76" t="s">
        <v>1798</v>
      </c>
      <c r="D605" s="76" t="s">
        <v>573</v>
      </c>
      <c r="E605" s="81" t="s">
        <v>571</v>
      </c>
    </row>
    <row r="606" spans="1:5" ht="39" thickBot="1" x14ac:dyDescent="0.3">
      <c r="A606" s="80">
        <v>20018</v>
      </c>
      <c r="B606" s="76" t="s">
        <v>4</v>
      </c>
      <c r="C606" s="76" t="s">
        <v>1799</v>
      </c>
      <c r="D606" s="76" t="s">
        <v>873</v>
      </c>
      <c r="E606" s="81" t="s">
        <v>569</v>
      </c>
    </row>
    <row r="607" spans="1:5" ht="51.75" thickBot="1" x14ac:dyDescent="0.3">
      <c r="A607" s="80">
        <v>20019</v>
      </c>
      <c r="B607" s="76" t="s">
        <v>4</v>
      </c>
      <c r="C607" s="76" t="s">
        <v>1800</v>
      </c>
      <c r="D607" s="76" t="s">
        <v>573</v>
      </c>
      <c r="E607" s="81" t="s">
        <v>569</v>
      </c>
    </row>
    <row r="608" spans="1:5" ht="39" thickBot="1" x14ac:dyDescent="0.3">
      <c r="A608" s="80">
        <v>20020</v>
      </c>
      <c r="B608" s="76" t="s">
        <v>4</v>
      </c>
      <c r="C608" s="76" t="s">
        <v>1801</v>
      </c>
      <c r="D608" s="76" t="s">
        <v>1114</v>
      </c>
      <c r="E608" s="81" t="s">
        <v>569</v>
      </c>
    </row>
    <row r="609" spans="1:5" ht="39" thickBot="1" x14ac:dyDescent="0.3">
      <c r="A609" s="80">
        <v>20021</v>
      </c>
      <c r="B609" s="76" t="s">
        <v>568</v>
      </c>
      <c r="C609" s="76" t="s">
        <v>1802</v>
      </c>
      <c r="D609" s="76" t="s">
        <v>1115</v>
      </c>
      <c r="E609" s="81" t="s">
        <v>569</v>
      </c>
    </row>
    <row r="610" spans="1:5" ht="26.25" thickBot="1" x14ac:dyDescent="0.3">
      <c r="A610" s="80">
        <v>20022</v>
      </c>
      <c r="B610" s="76" t="s">
        <v>6</v>
      </c>
      <c r="C610" s="76" t="s">
        <v>1803</v>
      </c>
      <c r="D610" s="76" t="s">
        <v>1116</v>
      </c>
      <c r="E610" s="81" t="s">
        <v>569</v>
      </c>
    </row>
    <row r="611" spans="1:5" ht="26.25" thickBot="1" x14ac:dyDescent="0.3">
      <c r="A611" s="80">
        <v>20023</v>
      </c>
      <c r="B611" s="76" t="s">
        <v>4</v>
      </c>
      <c r="C611" s="76" t="s">
        <v>1804</v>
      </c>
      <c r="D611" s="76" t="s">
        <v>1117</v>
      </c>
      <c r="E611" s="81" t="s">
        <v>571</v>
      </c>
    </row>
    <row r="612" spans="1:5" ht="26.25" thickBot="1" x14ac:dyDescent="0.3">
      <c r="A612" s="80">
        <v>20024</v>
      </c>
      <c r="B612" s="76" t="s">
        <v>568</v>
      </c>
      <c r="C612" s="76" t="s">
        <v>1805</v>
      </c>
      <c r="D612" s="76" t="s">
        <v>1118</v>
      </c>
      <c r="E612" s="81" t="s">
        <v>569</v>
      </c>
    </row>
    <row r="613" spans="1:5" ht="26.25" thickBot="1" x14ac:dyDescent="0.3">
      <c r="A613" s="80">
        <v>20025</v>
      </c>
      <c r="B613" s="76" t="s">
        <v>568</v>
      </c>
      <c r="C613" s="76" t="s">
        <v>1806</v>
      </c>
      <c r="D613" s="76" t="s">
        <v>1119</v>
      </c>
      <c r="E613" s="81" t="s">
        <v>569</v>
      </c>
    </row>
    <row r="614" spans="1:5" ht="26.25" thickBot="1" x14ac:dyDescent="0.3">
      <c r="A614" s="80">
        <v>20026</v>
      </c>
      <c r="B614" s="76" t="s">
        <v>568</v>
      </c>
      <c r="C614" s="76" t="s">
        <v>1807</v>
      </c>
      <c r="D614" s="76" t="s">
        <v>1120</v>
      </c>
      <c r="E614" s="81" t="s">
        <v>569</v>
      </c>
    </row>
    <row r="615" spans="1:5" ht="51.75" thickBot="1" x14ac:dyDescent="0.3">
      <c r="A615" s="80">
        <v>20027</v>
      </c>
      <c r="B615" s="76" t="s">
        <v>4</v>
      </c>
      <c r="C615" s="76" t="s">
        <v>1808</v>
      </c>
      <c r="D615" s="76" t="s">
        <v>1121</v>
      </c>
      <c r="E615" s="81" t="s">
        <v>569</v>
      </c>
    </row>
    <row r="616" spans="1:5" ht="26.25" thickBot="1" x14ac:dyDescent="0.3">
      <c r="A616" s="80">
        <v>20028</v>
      </c>
      <c r="B616" s="76" t="s">
        <v>568</v>
      </c>
      <c r="C616" s="76" t="s">
        <v>1809</v>
      </c>
      <c r="D616" s="76" t="s">
        <v>1122</v>
      </c>
      <c r="E616" s="81" t="s">
        <v>569</v>
      </c>
    </row>
    <row r="617" spans="1:5" ht="51.75" thickBot="1" x14ac:dyDescent="0.3">
      <c r="A617" s="80">
        <v>20029</v>
      </c>
      <c r="B617" s="76" t="s">
        <v>4</v>
      </c>
      <c r="C617" s="76" t="s">
        <v>1810</v>
      </c>
      <c r="D617" s="76" t="s">
        <v>589</v>
      </c>
      <c r="E617" s="81" t="s">
        <v>569</v>
      </c>
    </row>
    <row r="618" spans="1:5" ht="51.75" thickBot="1" x14ac:dyDescent="0.3">
      <c r="A618" s="80">
        <v>20030</v>
      </c>
      <c r="B618" s="76" t="s">
        <v>4</v>
      </c>
      <c r="C618" s="76" t="s">
        <v>1811</v>
      </c>
      <c r="D618" s="76" t="s">
        <v>1123</v>
      </c>
      <c r="E618" s="81" t="s">
        <v>569</v>
      </c>
    </row>
    <row r="619" spans="1:5" ht="51.75" thickBot="1" x14ac:dyDescent="0.3">
      <c r="A619" s="80">
        <v>20031</v>
      </c>
      <c r="B619" s="76" t="s">
        <v>568</v>
      </c>
      <c r="C619" s="76" t="s">
        <v>1812</v>
      </c>
      <c r="D619" s="76" t="s">
        <v>1124</v>
      </c>
      <c r="E619" s="81" t="s">
        <v>569</v>
      </c>
    </row>
    <row r="620" spans="1:5" ht="39" thickBot="1" x14ac:dyDescent="0.3">
      <c r="A620" s="80">
        <v>20032</v>
      </c>
      <c r="B620" s="76" t="s">
        <v>4</v>
      </c>
      <c r="C620" s="76" t="s">
        <v>1813</v>
      </c>
      <c r="D620" s="76" t="s">
        <v>1125</v>
      </c>
      <c r="E620" s="81" t="s">
        <v>569</v>
      </c>
    </row>
    <row r="621" spans="1:5" ht="39" thickBot="1" x14ac:dyDescent="0.3">
      <c r="A621" s="80">
        <v>20033</v>
      </c>
      <c r="B621" s="76" t="s">
        <v>568</v>
      </c>
      <c r="C621" s="76" t="s">
        <v>1814</v>
      </c>
      <c r="D621" s="76" t="s">
        <v>1126</v>
      </c>
      <c r="E621" s="81" t="s">
        <v>569</v>
      </c>
    </row>
    <row r="622" spans="1:5" ht="39" thickBot="1" x14ac:dyDescent="0.3">
      <c r="A622" s="80">
        <v>20034</v>
      </c>
      <c r="B622" s="76" t="s">
        <v>568</v>
      </c>
      <c r="C622" s="76" t="s">
        <v>1815</v>
      </c>
      <c r="D622" s="76" t="s">
        <v>1127</v>
      </c>
      <c r="E622" s="81" t="s">
        <v>569</v>
      </c>
    </row>
    <row r="623" spans="1:5" ht="39" thickBot="1" x14ac:dyDescent="0.3">
      <c r="A623" s="80">
        <v>20035</v>
      </c>
      <c r="B623" s="76" t="s">
        <v>4</v>
      </c>
      <c r="C623" s="76" t="s">
        <v>1816</v>
      </c>
      <c r="D623" s="76" t="s">
        <v>1128</v>
      </c>
      <c r="E623" s="81" t="s">
        <v>571</v>
      </c>
    </row>
    <row r="624" spans="1:5" ht="39" thickBot="1" x14ac:dyDescent="0.3">
      <c r="A624" s="80">
        <v>20036</v>
      </c>
      <c r="B624" s="76" t="s">
        <v>4</v>
      </c>
      <c r="C624" s="76" t="s">
        <v>1817</v>
      </c>
      <c r="D624" s="76" t="s">
        <v>1129</v>
      </c>
      <c r="E624" s="81" t="s">
        <v>569</v>
      </c>
    </row>
    <row r="625" spans="1:5" ht="51.75" thickBot="1" x14ac:dyDescent="0.3">
      <c r="A625" s="80">
        <v>20037</v>
      </c>
      <c r="B625" s="76" t="s">
        <v>568</v>
      </c>
      <c r="C625" s="76" t="s">
        <v>1818</v>
      </c>
      <c r="D625" s="76" t="s">
        <v>1130</v>
      </c>
      <c r="E625" s="81" t="s">
        <v>569</v>
      </c>
    </row>
    <row r="626" spans="1:5" ht="39" thickBot="1" x14ac:dyDescent="0.3">
      <c r="A626" s="80">
        <v>20038</v>
      </c>
      <c r="B626" s="76" t="s">
        <v>568</v>
      </c>
      <c r="C626" s="76" t="s">
        <v>1819</v>
      </c>
      <c r="D626" s="76" t="s">
        <v>1131</v>
      </c>
      <c r="E626" s="81" t="s">
        <v>569</v>
      </c>
    </row>
    <row r="627" spans="1:5" ht="39" thickBot="1" x14ac:dyDescent="0.3">
      <c r="A627" s="80">
        <v>20039</v>
      </c>
      <c r="B627" s="76" t="s">
        <v>4</v>
      </c>
      <c r="C627" s="76" t="s">
        <v>1820</v>
      </c>
      <c r="D627" s="76" t="s">
        <v>1132</v>
      </c>
      <c r="E627" s="81" t="s">
        <v>569</v>
      </c>
    </row>
    <row r="628" spans="1:5" ht="51.75" thickBot="1" x14ac:dyDescent="0.3">
      <c r="A628" s="80">
        <v>20040</v>
      </c>
      <c r="B628" s="76" t="s">
        <v>4</v>
      </c>
      <c r="C628" s="76" t="s">
        <v>1821</v>
      </c>
      <c r="D628" s="76" t="s">
        <v>1133</v>
      </c>
      <c r="E628" s="81" t="s">
        <v>569</v>
      </c>
    </row>
    <row r="629" spans="1:5" ht="64.5" thickBot="1" x14ac:dyDescent="0.3">
      <c r="A629" s="80">
        <v>20041</v>
      </c>
      <c r="B629" s="76" t="s">
        <v>568</v>
      </c>
      <c r="C629" s="76" t="s">
        <v>1822</v>
      </c>
      <c r="D629" s="76" t="s">
        <v>1134</v>
      </c>
      <c r="E629" s="81" t="s">
        <v>569</v>
      </c>
    </row>
    <row r="630" spans="1:5" ht="51.75" thickBot="1" x14ac:dyDescent="0.3">
      <c r="A630" s="80">
        <v>20042</v>
      </c>
      <c r="B630" s="76" t="s">
        <v>568</v>
      </c>
      <c r="C630" s="76" t="s">
        <v>1823</v>
      </c>
      <c r="D630" s="76" t="s">
        <v>1135</v>
      </c>
      <c r="E630" s="81" t="s">
        <v>569</v>
      </c>
    </row>
    <row r="631" spans="1:5" ht="64.5" thickBot="1" x14ac:dyDescent="0.3">
      <c r="A631" s="80">
        <v>20043</v>
      </c>
      <c r="B631" s="76" t="s">
        <v>568</v>
      </c>
      <c r="C631" s="76" t="s">
        <v>1824</v>
      </c>
      <c r="D631" s="76" t="s">
        <v>1136</v>
      </c>
      <c r="E631" s="81" t="s">
        <v>569</v>
      </c>
    </row>
    <row r="632" spans="1:5" ht="51.75" thickBot="1" x14ac:dyDescent="0.3">
      <c r="A632" s="80">
        <v>20044</v>
      </c>
      <c r="B632" s="76" t="s">
        <v>2</v>
      </c>
      <c r="C632" s="76" t="s">
        <v>1825</v>
      </c>
      <c r="D632" s="76" t="s">
        <v>1137</v>
      </c>
      <c r="E632" s="81" t="s">
        <v>569</v>
      </c>
    </row>
    <row r="633" spans="1:5" ht="51.75" thickBot="1" x14ac:dyDescent="0.3">
      <c r="A633" s="80">
        <v>20045</v>
      </c>
      <c r="B633" s="76" t="s">
        <v>4</v>
      </c>
      <c r="C633" s="76" t="s">
        <v>1826</v>
      </c>
      <c r="D633" s="76" t="s">
        <v>1138</v>
      </c>
      <c r="E633" s="81" t="s">
        <v>569</v>
      </c>
    </row>
    <row r="634" spans="1:5" ht="51.75" thickBot="1" x14ac:dyDescent="0.3">
      <c r="A634" s="80">
        <v>20046</v>
      </c>
      <c r="B634" s="76" t="s">
        <v>568</v>
      </c>
      <c r="C634" s="76" t="s">
        <v>1827</v>
      </c>
      <c r="D634" s="76" t="s">
        <v>1139</v>
      </c>
      <c r="E634" s="81" t="s">
        <v>569</v>
      </c>
    </row>
    <row r="635" spans="1:5" ht="26.25" thickBot="1" x14ac:dyDescent="0.3">
      <c r="A635" s="80">
        <v>20047</v>
      </c>
      <c r="B635" s="76" t="s">
        <v>568</v>
      </c>
      <c r="C635" s="76" t="s">
        <v>1828</v>
      </c>
      <c r="D635" s="76" t="s">
        <v>1140</v>
      </c>
      <c r="E635" s="81" t="s">
        <v>569</v>
      </c>
    </row>
    <row r="636" spans="1:5" ht="26.25" thickBot="1" x14ac:dyDescent="0.3">
      <c r="A636" s="80">
        <v>20048</v>
      </c>
      <c r="B636" s="76" t="s">
        <v>568</v>
      </c>
      <c r="C636" s="76" t="s">
        <v>1829</v>
      </c>
      <c r="D636" s="76" t="s">
        <v>1141</v>
      </c>
      <c r="E636" s="81" t="s">
        <v>569</v>
      </c>
    </row>
    <row r="637" spans="1:5" ht="26.25" thickBot="1" x14ac:dyDescent="0.3">
      <c r="A637" s="80">
        <v>20049</v>
      </c>
      <c r="B637" s="76" t="s">
        <v>4</v>
      </c>
      <c r="C637" s="76" t="s">
        <v>1830</v>
      </c>
      <c r="D637" s="76" t="s">
        <v>1142</v>
      </c>
      <c r="E637" s="81" t="s">
        <v>569</v>
      </c>
    </row>
    <row r="638" spans="1:5" ht="39" thickBot="1" x14ac:dyDescent="0.3">
      <c r="A638" s="80">
        <v>20050</v>
      </c>
      <c r="B638" s="76" t="s">
        <v>568</v>
      </c>
      <c r="C638" s="76" t="s">
        <v>1831</v>
      </c>
      <c r="D638" s="76" t="s">
        <v>1143</v>
      </c>
      <c r="E638" s="81" t="s">
        <v>569</v>
      </c>
    </row>
    <row r="639" spans="1:5" ht="39" thickBot="1" x14ac:dyDescent="0.3">
      <c r="A639" s="80">
        <v>20051</v>
      </c>
      <c r="B639" s="76" t="s">
        <v>568</v>
      </c>
      <c r="C639" s="76" t="s">
        <v>1832</v>
      </c>
      <c r="D639" s="76" t="s">
        <v>1143</v>
      </c>
      <c r="E639" s="81" t="s">
        <v>569</v>
      </c>
    </row>
    <row r="640" spans="1:5" ht="39" thickBot="1" x14ac:dyDescent="0.3">
      <c r="A640" s="80">
        <v>20052</v>
      </c>
      <c r="B640" s="76" t="s">
        <v>4</v>
      </c>
      <c r="C640" s="76" t="s">
        <v>1833</v>
      </c>
      <c r="D640" s="76" t="s">
        <v>1144</v>
      </c>
      <c r="E640" s="81" t="s">
        <v>569</v>
      </c>
    </row>
    <row r="641" spans="1:5" ht="39" thickBot="1" x14ac:dyDescent="0.3">
      <c r="A641" s="80">
        <v>20053</v>
      </c>
      <c r="B641" s="76" t="s">
        <v>568</v>
      </c>
      <c r="C641" s="76" t="s">
        <v>1834</v>
      </c>
      <c r="D641" s="76" t="s">
        <v>1145</v>
      </c>
      <c r="E641" s="81" t="s">
        <v>569</v>
      </c>
    </row>
    <row r="642" spans="1:5" ht="51.75" thickBot="1" x14ac:dyDescent="0.3">
      <c r="A642" s="80">
        <v>20054</v>
      </c>
      <c r="B642" s="76" t="s">
        <v>2</v>
      </c>
      <c r="C642" s="76" t="s">
        <v>1835</v>
      </c>
      <c r="D642" s="76" t="s">
        <v>1146</v>
      </c>
      <c r="E642" s="81" t="s">
        <v>569</v>
      </c>
    </row>
    <row r="643" spans="1:5" ht="39" thickBot="1" x14ac:dyDescent="0.3">
      <c r="A643" s="80">
        <v>20055</v>
      </c>
      <c r="B643" s="76" t="s">
        <v>4</v>
      </c>
      <c r="C643" s="76" t="s">
        <v>1836</v>
      </c>
      <c r="D643" s="76" t="s">
        <v>1147</v>
      </c>
      <c r="E643" s="81" t="s">
        <v>569</v>
      </c>
    </row>
    <row r="644" spans="1:5" ht="39" thickBot="1" x14ac:dyDescent="0.3">
      <c r="A644" s="80">
        <v>20056</v>
      </c>
      <c r="B644" s="76" t="s">
        <v>4</v>
      </c>
      <c r="C644" s="76" t="s">
        <v>1837</v>
      </c>
      <c r="D644" s="76" t="s">
        <v>1148</v>
      </c>
      <c r="E644" s="81" t="s">
        <v>571</v>
      </c>
    </row>
    <row r="645" spans="1:5" ht="39" thickBot="1" x14ac:dyDescent="0.3">
      <c r="A645" s="80">
        <v>20057</v>
      </c>
      <c r="B645" s="76" t="s">
        <v>4</v>
      </c>
      <c r="C645" s="76" t="s">
        <v>1838</v>
      </c>
      <c r="D645" s="76" t="s">
        <v>1149</v>
      </c>
      <c r="E645" s="81" t="s">
        <v>571</v>
      </c>
    </row>
    <row r="646" spans="1:5" ht="39" thickBot="1" x14ac:dyDescent="0.3">
      <c r="A646" s="80">
        <v>20058</v>
      </c>
      <c r="B646" s="76" t="s">
        <v>568</v>
      </c>
      <c r="C646" s="76" t="s">
        <v>1839</v>
      </c>
      <c r="D646" s="76" t="s">
        <v>1144</v>
      </c>
      <c r="E646" s="81" t="s">
        <v>569</v>
      </c>
    </row>
    <row r="647" spans="1:5" ht="51.75" thickBot="1" x14ac:dyDescent="0.3">
      <c r="A647" s="80">
        <v>20059</v>
      </c>
      <c r="B647" s="76" t="s">
        <v>568</v>
      </c>
      <c r="C647" s="76" t="s">
        <v>1840</v>
      </c>
      <c r="D647" s="76" t="s">
        <v>1150</v>
      </c>
      <c r="E647" s="81" t="s">
        <v>569</v>
      </c>
    </row>
    <row r="648" spans="1:5" ht="39" thickBot="1" x14ac:dyDescent="0.3">
      <c r="A648" s="80">
        <v>20060</v>
      </c>
      <c r="B648" s="76" t="s">
        <v>568</v>
      </c>
      <c r="C648" s="76" t="s">
        <v>1841</v>
      </c>
      <c r="D648" s="76" t="s">
        <v>575</v>
      </c>
      <c r="E648" s="81" t="s">
        <v>569</v>
      </c>
    </row>
    <row r="649" spans="1:5" ht="26.25" thickBot="1" x14ac:dyDescent="0.3">
      <c r="A649" s="80">
        <v>20061</v>
      </c>
      <c r="B649" s="76" t="s">
        <v>4</v>
      </c>
      <c r="C649" s="76" t="s">
        <v>1842</v>
      </c>
      <c r="D649" s="76" t="s">
        <v>1151</v>
      </c>
      <c r="E649" s="81" t="s">
        <v>571</v>
      </c>
    </row>
    <row r="650" spans="1:5" ht="51.75" thickBot="1" x14ac:dyDescent="0.3">
      <c r="A650" s="80">
        <v>20062</v>
      </c>
      <c r="B650" s="76" t="s">
        <v>4</v>
      </c>
      <c r="C650" s="76" t="s">
        <v>1843</v>
      </c>
      <c r="D650" s="76" t="s">
        <v>605</v>
      </c>
      <c r="E650" s="81" t="s">
        <v>569</v>
      </c>
    </row>
    <row r="651" spans="1:5" ht="51.75" thickBot="1" x14ac:dyDescent="0.3">
      <c r="A651" s="80">
        <v>20063</v>
      </c>
      <c r="B651" s="76" t="s">
        <v>4</v>
      </c>
      <c r="C651" s="76" t="s">
        <v>1844</v>
      </c>
      <c r="D651" s="76" t="s">
        <v>1152</v>
      </c>
      <c r="E651" s="81" t="s">
        <v>569</v>
      </c>
    </row>
    <row r="652" spans="1:5" ht="39" thickBot="1" x14ac:dyDescent="0.3">
      <c r="A652" s="80">
        <v>20064</v>
      </c>
      <c r="B652" s="76" t="s">
        <v>568</v>
      </c>
      <c r="C652" s="76" t="s">
        <v>1845</v>
      </c>
      <c r="D652" s="76" t="s">
        <v>1153</v>
      </c>
      <c r="E652" s="81" t="s">
        <v>569</v>
      </c>
    </row>
    <row r="653" spans="1:5" ht="51.75" thickBot="1" x14ac:dyDescent="0.3">
      <c r="A653" s="80">
        <v>20065</v>
      </c>
      <c r="B653" s="76" t="s">
        <v>568</v>
      </c>
      <c r="C653" s="76" t="s">
        <v>1846</v>
      </c>
      <c r="D653" s="76" t="s">
        <v>600</v>
      </c>
      <c r="E653" s="81" t="s">
        <v>569</v>
      </c>
    </row>
    <row r="654" spans="1:5" ht="51.75" thickBot="1" x14ac:dyDescent="0.3">
      <c r="A654" s="80">
        <v>20066</v>
      </c>
      <c r="B654" s="76" t="s">
        <v>4</v>
      </c>
      <c r="C654" s="76" t="s">
        <v>1847</v>
      </c>
      <c r="D654" s="76" t="s">
        <v>1154</v>
      </c>
      <c r="E654" s="81" t="s">
        <v>569</v>
      </c>
    </row>
    <row r="655" spans="1:5" ht="26.25" thickBot="1" x14ac:dyDescent="0.3">
      <c r="A655" s="80">
        <v>20067</v>
      </c>
      <c r="B655" s="76" t="s">
        <v>6</v>
      </c>
      <c r="C655" s="76" t="s">
        <v>1848</v>
      </c>
      <c r="D655" s="76" t="s">
        <v>1155</v>
      </c>
      <c r="E655" s="81" t="s">
        <v>569</v>
      </c>
    </row>
    <row r="656" spans="1:5" ht="51.75" thickBot="1" x14ac:dyDescent="0.3">
      <c r="A656" s="80">
        <v>20068</v>
      </c>
      <c r="B656" s="76" t="s">
        <v>4</v>
      </c>
      <c r="C656" s="76" t="s">
        <v>1849</v>
      </c>
      <c r="D656" s="76" t="s">
        <v>1156</v>
      </c>
      <c r="E656" s="81" t="s">
        <v>571</v>
      </c>
    </row>
    <row r="657" spans="1:5" ht="26.25" thickBot="1" x14ac:dyDescent="0.3">
      <c r="A657" s="80">
        <v>20069</v>
      </c>
      <c r="B657" s="76" t="s">
        <v>568</v>
      </c>
      <c r="C657" s="76" t="s">
        <v>1850</v>
      </c>
      <c r="D657" s="76" t="s">
        <v>1157</v>
      </c>
      <c r="E657" s="81" t="s">
        <v>569</v>
      </c>
    </row>
    <row r="658" spans="1:5" ht="51.75" thickBot="1" x14ac:dyDescent="0.3">
      <c r="A658" s="80">
        <v>20070</v>
      </c>
      <c r="B658" s="76" t="s">
        <v>2</v>
      </c>
      <c r="C658" s="76" t="s">
        <v>1851</v>
      </c>
      <c r="D658" s="76" t="s">
        <v>1158</v>
      </c>
      <c r="E658" s="81" t="s">
        <v>569</v>
      </c>
    </row>
    <row r="659" spans="1:5" ht="51.75" thickBot="1" x14ac:dyDescent="0.3">
      <c r="A659" s="80">
        <v>20071</v>
      </c>
      <c r="B659" s="76" t="s">
        <v>2</v>
      </c>
      <c r="C659" s="76" t="s">
        <v>1852</v>
      </c>
      <c r="D659" s="76" t="s">
        <v>1159</v>
      </c>
      <c r="E659" s="81" t="s">
        <v>569</v>
      </c>
    </row>
    <row r="660" spans="1:5" ht="26.25" thickBot="1" x14ac:dyDescent="0.3">
      <c r="A660" s="80">
        <v>20072</v>
      </c>
      <c r="B660" s="76" t="s">
        <v>568</v>
      </c>
      <c r="C660" s="76" t="s">
        <v>1853</v>
      </c>
      <c r="D660" s="76" t="s">
        <v>1160</v>
      </c>
      <c r="E660" s="81" t="s">
        <v>569</v>
      </c>
    </row>
    <row r="661" spans="1:5" ht="51.75" thickBot="1" x14ac:dyDescent="0.3">
      <c r="A661" s="80">
        <v>20073</v>
      </c>
      <c r="B661" s="76" t="s">
        <v>4</v>
      </c>
      <c r="C661" s="76" t="s">
        <v>1854</v>
      </c>
      <c r="D661" s="76" t="s">
        <v>1161</v>
      </c>
      <c r="E661" s="81" t="s">
        <v>569</v>
      </c>
    </row>
    <row r="662" spans="1:5" ht="51.75" thickBot="1" x14ac:dyDescent="0.3">
      <c r="A662" s="80">
        <v>20074</v>
      </c>
      <c r="B662" s="76" t="s">
        <v>568</v>
      </c>
      <c r="C662" s="76" t="s">
        <v>1855</v>
      </c>
      <c r="D662" s="76" t="s">
        <v>1162</v>
      </c>
      <c r="E662" s="81" t="s">
        <v>569</v>
      </c>
    </row>
    <row r="663" spans="1:5" ht="26.25" thickBot="1" x14ac:dyDescent="0.3">
      <c r="A663" s="80">
        <v>20075</v>
      </c>
      <c r="B663" s="76" t="s">
        <v>568</v>
      </c>
      <c r="C663" s="76" t="s">
        <v>1856</v>
      </c>
      <c r="D663" s="76" t="s">
        <v>1141</v>
      </c>
      <c r="E663" s="81" t="s">
        <v>569</v>
      </c>
    </row>
    <row r="664" spans="1:5" ht="26.25" thickBot="1" x14ac:dyDescent="0.3">
      <c r="A664" s="80">
        <v>20076</v>
      </c>
      <c r="B664" s="76" t="s">
        <v>568</v>
      </c>
      <c r="C664" s="76" t="s">
        <v>1857</v>
      </c>
      <c r="D664" s="76" t="s">
        <v>1141</v>
      </c>
      <c r="E664" s="81" t="s">
        <v>569</v>
      </c>
    </row>
    <row r="665" spans="1:5" ht="39" thickBot="1" x14ac:dyDescent="0.3">
      <c r="A665" s="80">
        <v>20077</v>
      </c>
      <c r="B665" s="76" t="s">
        <v>4</v>
      </c>
      <c r="C665" s="76" t="s">
        <v>1858</v>
      </c>
      <c r="D665" s="76" t="s">
        <v>570</v>
      </c>
      <c r="E665" s="81" t="s">
        <v>571</v>
      </c>
    </row>
    <row r="666" spans="1:5" ht="39" thickBot="1" x14ac:dyDescent="0.3">
      <c r="A666" s="80">
        <v>20078</v>
      </c>
      <c r="B666" s="76" t="s">
        <v>4</v>
      </c>
      <c r="C666" s="76" t="s">
        <v>1859</v>
      </c>
      <c r="D666" s="76" t="s">
        <v>1163</v>
      </c>
      <c r="E666" s="81" t="s">
        <v>569</v>
      </c>
    </row>
    <row r="667" spans="1:5" ht="51.75" thickBot="1" x14ac:dyDescent="0.3">
      <c r="A667" s="80">
        <v>20079</v>
      </c>
      <c r="B667" s="76" t="s">
        <v>4</v>
      </c>
      <c r="C667" s="76" t="s">
        <v>1860</v>
      </c>
      <c r="D667" s="76" t="s">
        <v>1164</v>
      </c>
      <c r="E667" s="81" t="s">
        <v>569</v>
      </c>
    </row>
    <row r="668" spans="1:5" ht="39" thickBot="1" x14ac:dyDescent="0.3">
      <c r="A668" s="80">
        <v>20080</v>
      </c>
      <c r="B668" s="76" t="s">
        <v>4</v>
      </c>
      <c r="C668" s="76" t="s">
        <v>1861</v>
      </c>
      <c r="D668" s="76" t="s">
        <v>1165</v>
      </c>
      <c r="E668" s="81" t="s">
        <v>569</v>
      </c>
    </row>
    <row r="669" spans="1:5" ht="26.25" thickBot="1" x14ac:dyDescent="0.3">
      <c r="A669" s="80">
        <v>20081</v>
      </c>
      <c r="B669" s="76" t="s">
        <v>568</v>
      </c>
      <c r="C669" s="76" t="s">
        <v>1862</v>
      </c>
      <c r="D669" s="76" t="s">
        <v>1166</v>
      </c>
      <c r="E669" s="81" t="s">
        <v>569</v>
      </c>
    </row>
    <row r="670" spans="1:5" ht="26.25" thickBot="1" x14ac:dyDescent="0.3">
      <c r="A670" s="80">
        <v>20082</v>
      </c>
      <c r="B670" s="76" t="s">
        <v>4</v>
      </c>
      <c r="C670" s="76" t="s">
        <v>1863</v>
      </c>
      <c r="D670" s="76" t="s">
        <v>1167</v>
      </c>
      <c r="E670" s="81" t="s">
        <v>569</v>
      </c>
    </row>
    <row r="671" spans="1:5" ht="39" thickBot="1" x14ac:dyDescent="0.3">
      <c r="A671" s="80">
        <v>20083</v>
      </c>
      <c r="B671" s="76" t="s">
        <v>2</v>
      </c>
      <c r="C671" s="76" t="s">
        <v>1864</v>
      </c>
      <c r="D671" s="76" t="s">
        <v>1168</v>
      </c>
      <c r="E671" s="81" t="s">
        <v>569</v>
      </c>
    </row>
    <row r="672" spans="1:5" ht="51.75" thickBot="1" x14ac:dyDescent="0.3">
      <c r="A672" s="80">
        <v>20084</v>
      </c>
      <c r="B672" s="76" t="s">
        <v>2</v>
      </c>
      <c r="C672" s="76" t="s">
        <v>1865</v>
      </c>
      <c r="D672" s="76" t="s">
        <v>1169</v>
      </c>
      <c r="E672" s="81" t="s">
        <v>569</v>
      </c>
    </row>
    <row r="673" spans="1:5" ht="39" thickBot="1" x14ac:dyDescent="0.3">
      <c r="A673" s="80">
        <v>20085</v>
      </c>
      <c r="B673" s="76" t="s">
        <v>568</v>
      </c>
      <c r="C673" s="76" t="s">
        <v>1866</v>
      </c>
      <c r="D673" s="76" t="s">
        <v>1170</v>
      </c>
      <c r="E673" s="81" t="s">
        <v>569</v>
      </c>
    </row>
    <row r="674" spans="1:5" ht="39" thickBot="1" x14ac:dyDescent="0.3">
      <c r="A674" s="80">
        <v>20086</v>
      </c>
      <c r="B674" s="76" t="s">
        <v>568</v>
      </c>
      <c r="C674" s="76" t="s">
        <v>1867</v>
      </c>
      <c r="D674" s="76" t="s">
        <v>1171</v>
      </c>
      <c r="E674" s="81" t="s">
        <v>569</v>
      </c>
    </row>
    <row r="675" spans="1:5" ht="51.75" thickBot="1" x14ac:dyDescent="0.3">
      <c r="A675" s="80">
        <v>20087</v>
      </c>
      <c r="B675" s="76" t="s">
        <v>568</v>
      </c>
      <c r="C675" s="76" t="s">
        <v>1868</v>
      </c>
      <c r="D675" s="76" t="s">
        <v>1172</v>
      </c>
      <c r="E675" s="81" t="s">
        <v>569</v>
      </c>
    </row>
    <row r="676" spans="1:5" ht="26.25" thickBot="1" x14ac:dyDescent="0.3">
      <c r="A676" s="80">
        <v>20088</v>
      </c>
      <c r="B676" s="76" t="s">
        <v>4</v>
      </c>
      <c r="C676" s="76" t="s">
        <v>1869</v>
      </c>
      <c r="D676" s="76" t="s">
        <v>1173</v>
      </c>
      <c r="E676" s="81" t="s">
        <v>569</v>
      </c>
    </row>
    <row r="677" spans="1:5" ht="51.75" thickBot="1" x14ac:dyDescent="0.3">
      <c r="A677" s="80">
        <v>20089</v>
      </c>
      <c r="B677" s="76" t="s">
        <v>568</v>
      </c>
      <c r="C677" s="76" t="s">
        <v>1870</v>
      </c>
      <c r="D677" s="76" t="s">
        <v>1174</v>
      </c>
      <c r="E677" s="81" t="s">
        <v>569</v>
      </c>
    </row>
    <row r="678" spans="1:5" ht="39" thickBot="1" x14ac:dyDescent="0.3">
      <c r="A678" s="80">
        <v>20090</v>
      </c>
      <c r="B678" s="76" t="s">
        <v>568</v>
      </c>
      <c r="C678" s="76" t="s">
        <v>1871</v>
      </c>
      <c r="D678" s="76" t="s">
        <v>1175</v>
      </c>
      <c r="E678" s="81" t="s">
        <v>569</v>
      </c>
    </row>
    <row r="679" spans="1:5" ht="39" thickBot="1" x14ac:dyDescent="0.3">
      <c r="A679" s="80">
        <v>20091</v>
      </c>
      <c r="B679" s="76" t="s">
        <v>4</v>
      </c>
      <c r="C679" s="76" t="s">
        <v>1872</v>
      </c>
      <c r="D679" s="76" t="s">
        <v>1176</v>
      </c>
      <c r="E679" s="81" t="s">
        <v>569</v>
      </c>
    </row>
    <row r="680" spans="1:5" ht="64.5" thickBot="1" x14ac:dyDescent="0.3">
      <c r="A680" s="80">
        <v>20092</v>
      </c>
      <c r="B680" s="76" t="s">
        <v>4</v>
      </c>
      <c r="C680" s="76" t="s">
        <v>1873</v>
      </c>
      <c r="D680" s="76" t="s">
        <v>592</v>
      </c>
      <c r="E680" s="81" t="s">
        <v>571</v>
      </c>
    </row>
    <row r="681" spans="1:5" ht="26.25" thickBot="1" x14ac:dyDescent="0.3">
      <c r="A681" s="80">
        <v>20093</v>
      </c>
      <c r="B681" s="76" t="s">
        <v>568</v>
      </c>
      <c r="C681" s="76" t="s">
        <v>1874</v>
      </c>
      <c r="D681" s="76" t="s">
        <v>1177</v>
      </c>
      <c r="E681" s="81" t="s">
        <v>569</v>
      </c>
    </row>
    <row r="682" spans="1:5" ht="39" thickBot="1" x14ac:dyDescent="0.3">
      <c r="A682" s="80">
        <v>20094</v>
      </c>
      <c r="B682" s="76" t="s">
        <v>4</v>
      </c>
      <c r="C682" s="76" t="s">
        <v>1875</v>
      </c>
      <c r="D682" s="76" t="s">
        <v>1178</v>
      </c>
      <c r="E682" s="81" t="s">
        <v>569</v>
      </c>
    </row>
    <row r="683" spans="1:5" ht="26.25" thickBot="1" x14ac:dyDescent="0.3">
      <c r="A683" s="80">
        <v>20095</v>
      </c>
      <c r="B683" s="76" t="s">
        <v>568</v>
      </c>
      <c r="C683" s="76" t="s">
        <v>1876</v>
      </c>
      <c r="D683" s="76" t="s">
        <v>1179</v>
      </c>
      <c r="E683" s="81" t="s">
        <v>569</v>
      </c>
    </row>
    <row r="684" spans="1:5" ht="51.75" thickBot="1" x14ac:dyDescent="0.3">
      <c r="A684" s="80">
        <v>20096</v>
      </c>
      <c r="B684" s="76" t="s">
        <v>568</v>
      </c>
      <c r="C684" s="76" t="s">
        <v>1877</v>
      </c>
      <c r="D684" s="76" t="s">
        <v>1180</v>
      </c>
      <c r="E684" s="81" t="s">
        <v>569</v>
      </c>
    </row>
    <row r="685" spans="1:5" ht="26.25" thickBot="1" x14ac:dyDescent="0.3">
      <c r="A685" s="80">
        <v>20097</v>
      </c>
      <c r="B685" s="76" t="s">
        <v>568</v>
      </c>
      <c r="C685" s="76" t="s">
        <v>1878</v>
      </c>
      <c r="D685" s="76" t="s">
        <v>1181</v>
      </c>
      <c r="E685" s="81" t="s">
        <v>569</v>
      </c>
    </row>
    <row r="686" spans="1:5" ht="26.25" thickBot="1" x14ac:dyDescent="0.3">
      <c r="A686" s="80">
        <v>20098</v>
      </c>
      <c r="B686" s="76" t="s">
        <v>568</v>
      </c>
      <c r="C686" s="76" t="s">
        <v>1879</v>
      </c>
      <c r="D686" s="76" t="s">
        <v>1181</v>
      </c>
      <c r="E686" s="81" t="s">
        <v>569</v>
      </c>
    </row>
    <row r="687" spans="1:5" ht="51.75" thickBot="1" x14ac:dyDescent="0.3">
      <c r="A687" s="80">
        <v>20099</v>
      </c>
      <c r="B687" s="76" t="s">
        <v>568</v>
      </c>
      <c r="C687" s="76" t="s">
        <v>1880</v>
      </c>
      <c r="D687" s="76" t="s">
        <v>1007</v>
      </c>
      <c r="E687" s="81" t="s">
        <v>569</v>
      </c>
    </row>
    <row r="688" spans="1:5" ht="51.75" thickBot="1" x14ac:dyDescent="0.3">
      <c r="A688" s="80">
        <v>20100</v>
      </c>
      <c r="B688" s="76" t="s">
        <v>568</v>
      </c>
      <c r="C688" s="76" t="s">
        <v>1881</v>
      </c>
      <c r="D688" s="76" t="s">
        <v>1182</v>
      </c>
      <c r="E688" s="81" t="s">
        <v>569</v>
      </c>
    </row>
    <row r="689" spans="1:5" ht="39" thickBot="1" x14ac:dyDescent="0.3">
      <c r="A689" s="80">
        <v>20101</v>
      </c>
      <c r="B689" s="76" t="s">
        <v>568</v>
      </c>
      <c r="C689" s="76" t="s">
        <v>1882</v>
      </c>
      <c r="D689" s="76" t="s">
        <v>1183</v>
      </c>
      <c r="E689" s="81" t="s">
        <v>569</v>
      </c>
    </row>
    <row r="690" spans="1:5" ht="26.25" thickBot="1" x14ac:dyDescent="0.3">
      <c r="A690" s="80">
        <v>20102</v>
      </c>
      <c r="B690" s="76" t="s">
        <v>568</v>
      </c>
      <c r="C690" s="76" t="s">
        <v>1883</v>
      </c>
      <c r="D690" s="76" t="s">
        <v>1184</v>
      </c>
      <c r="E690" s="81" t="s">
        <v>569</v>
      </c>
    </row>
    <row r="691" spans="1:5" ht="64.5" thickBot="1" x14ac:dyDescent="0.3">
      <c r="A691" s="80">
        <v>20103</v>
      </c>
      <c r="B691" s="76" t="s">
        <v>4</v>
      </c>
      <c r="C691" s="76" t="s">
        <v>1884</v>
      </c>
      <c r="D691" s="76" t="s">
        <v>592</v>
      </c>
      <c r="E691" s="81" t="s">
        <v>571</v>
      </c>
    </row>
    <row r="692" spans="1:5" ht="39" thickBot="1" x14ac:dyDescent="0.3">
      <c r="A692" s="80">
        <v>20104</v>
      </c>
      <c r="B692" s="76" t="s">
        <v>2</v>
      </c>
      <c r="C692" s="76" t="s">
        <v>1885</v>
      </c>
      <c r="D692" s="76" t="s">
        <v>1185</v>
      </c>
      <c r="E692" s="81" t="s">
        <v>569</v>
      </c>
    </row>
    <row r="693" spans="1:5" ht="39" thickBot="1" x14ac:dyDescent="0.3">
      <c r="A693" s="80">
        <v>20105</v>
      </c>
      <c r="B693" s="76" t="s">
        <v>568</v>
      </c>
      <c r="C693" s="76" t="s">
        <v>1886</v>
      </c>
      <c r="D693" s="76" t="s">
        <v>1186</v>
      </c>
      <c r="E693" s="81" t="s">
        <v>569</v>
      </c>
    </row>
    <row r="694" spans="1:5" ht="51.75" thickBot="1" x14ac:dyDescent="0.3">
      <c r="A694" s="80">
        <v>20106</v>
      </c>
      <c r="B694" s="76" t="s">
        <v>4</v>
      </c>
      <c r="C694" s="76" t="s">
        <v>1887</v>
      </c>
      <c r="D694" s="76" t="s">
        <v>787</v>
      </c>
      <c r="E694" s="81" t="s">
        <v>571</v>
      </c>
    </row>
    <row r="695" spans="1:5" ht="26.25" thickBot="1" x14ac:dyDescent="0.3">
      <c r="A695" s="80">
        <v>20107</v>
      </c>
      <c r="B695" s="76" t="s">
        <v>568</v>
      </c>
      <c r="C695" s="76" t="s">
        <v>1888</v>
      </c>
      <c r="D695" s="76" t="s">
        <v>1187</v>
      </c>
      <c r="E695" s="81" t="s">
        <v>569</v>
      </c>
    </row>
    <row r="696" spans="1:5" ht="51.75" thickBot="1" x14ac:dyDescent="0.3">
      <c r="A696" s="80">
        <v>20108</v>
      </c>
      <c r="B696" s="76" t="s">
        <v>568</v>
      </c>
      <c r="C696" s="76" t="s">
        <v>1889</v>
      </c>
      <c r="D696" s="76" t="s">
        <v>1188</v>
      </c>
      <c r="E696" s="81" t="s">
        <v>569</v>
      </c>
    </row>
    <row r="697" spans="1:5" ht="39" thickBot="1" x14ac:dyDescent="0.3">
      <c r="A697" s="80">
        <v>20109</v>
      </c>
      <c r="B697" s="76" t="s">
        <v>4</v>
      </c>
      <c r="C697" s="76" t="s">
        <v>1890</v>
      </c>
      <c r="D697" s="76" t="s">
        <v>1189</v>
      </c>
      <c r="E697" s="81" t="s">
        <v>569</v>
      </c>
    </row>
    <row r="698" spans="1:5" ht="38.25" x14ac:dyDescent="0.25">
      <c r="A698" s="82">
        <v>20110</v>
      </c>
      <c r="B698" s="83" t="s">
        <v>2</v>
      </c>
      <c r="C698" s="83" t="s">
        <v>1891</v>
      </c>
      <c r="D698" s="83" t="s">
        <v>1190</v>
      </c>
      <c r="E698" s="84" t="s">
        <v>569</v>
      </c>
    </row>
  </sheetData>
  <hyperlinks>
    <hyperlink ref="A2" r:id="rId1" display="http://sistemagestioncalidad.ramajudicial.gov.co/ModeloCSJ/index.php?sesion=&amp;op=8&amp;sop=8.5.6&amp;id_estructura=367&amp;id=19414.00000&amp;hr=1" xr:uid="{0DBA52F0-DE92-4FDF-964F-0555F177A187}"/>
    <hyperlink ref="A3" r:id="rId2" display="http://sistemagestioncalidad.ramajudicial.gov.co/ModeloCSJ/index.php?sesion=&amp;op=8&amp;sop=8.5.6&amp;id_estrutura=367&amp;id=19415.00000&amp;hr=1" xr:uid="{E743EBFD-4ACE-4048-986E-87AD8EB86462}"/>
    <hyperlink ref="A4" r:id="rId3" display="http://sistemagestioncalidad.ramajudicial.gov.co/ModeloCSJ/index.php?sesion=&amp;op=8&amp;sop=8.5.6&amp;id_estrutura=367&amp;id=19416.00000&amp;hr=1" xr:uid="{3F13A6F1-439C-45FA-9193-2CEF074DE7A1}"/>
    <hyperlink ref="A5" r:id="rId4" display="http://sistemagestioncalidad.ramajudicial.gov.co/ModeloCSJ/index.php?sesion=&amp;op=8&amp;sop=8.5.6&amp;id_estrutura=367&amp;id=19417.00000&amp;hr=1" xr:uid="{79FED202-2BB5-4182-9CA0-142682A9819D}"/>
    <hyperlink ref="A6" r:id="rId5" display="http://sistemagestioncalidad.ramajudicial.gov.co/ModeloCSJ/index.php?sesion=&amp;op=8&amp;sop=8.5.6&amp;id_estrutura=367&amp;id=19418.00000&amp;hr=1" xr:uid="{D93E74B2-32E0-4AD7-A41C-8C627FD7FBE9}"/>
    <hyperlink ref="A7" r:id="rId6" display="http://sistemagestioncalidad.ramajudicial.gov.co/ModeloCSJ/index.php?sesion=&amp;op=8&amp;sop=8.5.6&amp;id_estrutura=1&amp;id=19419.00000&amp;hr=1" xr:uid="{E2CD5414-7316-40A0-A297-791FBA5861B2}"/>
    <hyperlink ref="A8" r:id="rId7" display="http://sistemagestioncalidad.ramajudicial.gov.co/ModeloCSJ/index.php?sesion=&amp;op=8&amp;sop=8.5.6&amp;id_estrutura=367&amp;id=19420.00000&amp;hr=1" xr:uid="{91FF0950-45AA-4CAD-BA8A-CE3B1ACB562D}"/>
    <hyperlink ref="A9" r:id="rId8" display="http://sistemagestioncalidad.ramajudicial.gov.co/ModeloCSJ/index.php?sesion=&amp;op=8&amp;sop=8.5.6&amp;id_estrutura=367&amp;id=19421.00000&amp;hr=1" xr:uid="{0AE20F41-7F01-4E82-B6E9-FE460E0A29ED}"/>
    <hyperlink ref="A10" r:id="rId9" display="http://sistemagestioncalidad.ramajudicial.gov.co/ModeloCSJ/index.php?sesion=&amp;op=8&amp;sop=8.5.6&amp;id_estrutura=367&amp;id=19422.00000&amp;hr=1" xr:uid="{F1D4B23A-090C-4A9F-94B2-2A27B24E5514}"/>
    <hyperlink ref="A11" r:id="rId10" display="http://sistemagestioncalidad.ramajudicial.gov.co/ModeloCSJ/index.php?sesion=&amp;op=8&amp;sop=8.5.6&amp;id_estrutura=367&amp;id=19423.00000&amp;hr=1" xr:uid="{B8C9E3DA-EE29-4247-B03A-288ACC166FFD}"/>
    <hyperlink ref="A12" r:id="rId11" display="http://sistemagestioncalidad.ramajudicial.gov.co/ModeloCSJ/index.php?sesion=&amp;op=8&amp;sop=8.5.6&amp;id_estrutura=1&amp;id=19424.00000&amp;hr=1" xr:uid="{4273BB66-9CC5-409A-9489-0A205CA26779}"/>
    <hyperlink ref="A13" r:id="rId12" display="http://sistemagestioncalidad.ramajudicial.gov.co/ModeloCSJ/index.php?sesion=&amp;op=8&amp;sop=8.5.6&amp;id_estrutura=367&amp;id=19425.00000&amp;hr=1" xr:uid="{EBE25C7A-6806-41F6-8A7E-6AA0714E99FA}"/>
    <hyperlink ref="A14" r:id="rId13" display="http://sistemagestioncalidad.ramajudicial.gov.co/ModeloCSJ/index.php?sesion=&amp;op=8&amp;sop=8.5.6&amp;id_estrutura=367&amp;id=19426.00000&amp;hr=1" xr:uid="{58E87A72-8509-49E7-A55B-24F496D1CF79}"/>
    <hyperlink ref="A15" r:id="rId14" display="http://sistemagestioncalidad.ramajudicial.gov.co/ModeloCSJ/index.php?sesion=&amp;op=8&amp;sop=8.5.6&amp;id_estrutura=1&amp;id=19427.00000&amp;hr=1" xr:uid="{C227C35B-2077-4A54-9B66-770B481B144B}"/>
    <hyperlink ref="A16" r:id="rId15" display="http://sistemagestioncalidad.ramajudicial.gov.co/ModeloCSJ/index.php?sesion=&amp;op=8&amp;sop=8.5.6&amp;id_estrutura=367&amp;id=19428.00000&amp;hr=1" xr:uid="{1FA4E356-C990-418F-A694-0925FC020AF6}"/>
    <hyperlink ref="A17" r:id="rId16" display="http://sistemagestioncalidad.ramajudicial.gov.co/ModeloCSJ/index.php?sesion=&amp;op=8&amp;sop=8.5.6&amp;id_estrutura=367&amp;id=19429.00000&amp;hr=1" xr:uid="{625F1581-F800-458A-AEE2-B6AC1F534D4E}"/>
    <hyperlink ref="A18" r:id="rId17" display="http://sistemagestioncalidad.ramajudicial.gov.co/ModeloCSJ/index.php?sesion=&amp;op=8&amp;sop=8.5.6&amp;id_estrutura=1&amp;id=19430.00000&amp;hr=1" xr:uid="{900B4B93-58AE-41C3-BCE1-655EB719CDBF}"/>
    <hyperlink ref="A19" r:id="rId18" display="http://sistemagestioncalidad.ramajudicial.gov.co/ModeloCSJ/index.php?sesion=&amp;op=8&amp;sop=8.5.6&amp;id_estrutura=1&amp;id=19431.00000&amp;hr=1" xr:uid="{F0E1E19C-EC4A-44C8-953B-9AE9CA71E990}"/>
    <hyperlink ref="A20" r:id="rId19" display="http://sistemagestioncalidad.ramajudicial.gov.co/ModeloCSJ/index.php?sesion=&amp;op=8&amp;sop=8.5.6&amp;id_estrutura=1&amp;id=19432.00000&amp;hr=1" xr:uid="{238BA733-FF1E-495D-8081-09EE83797CC1}"/>
    <hyperlink ref="A21" r:id="rId20" display="http://sistemagestioncalidad.ramajudicial.gov.co/ModeloCSJ/index.php?sesion=&amp;op=8&amp;sop=8.5.6&amp;id_estrutura=367&amp;id=19433.00000&amp;hr=1" xr:uid="{199DA7C6-558B-4941-A5D0-DF50DCEE074E}"/>
    <hyperlink ref="A22" r:id="rId21" display="http://sistemagestioncalidad.ramajudicial.gov.co/ModeloCSJ/index.php?sesion=&amp;op=8&amp;sop=8.5.6&amp;id_estrutura=3&amp;id=19434.00000&amp;hr=1" xr:uid="{AE5E3C2C-92D5-426D-9472-F20A4AD1015F}"/>
    <hyperlink ref="A23" r:id="rId22" display="http://sistemagestioncalidad.ramajudicial.gov.co/ModeloCSJ/index.php?sesion=&amp;op=8&amp;sop=8.5.6&amp;id_estrutura=367&amp;id=19435.00000&amp;hr=1" xr:uid="{CE1BC543-5D6D-4FFF-BAEE-82E319590AD1}"/>
    <hyperlink ref="A24" r:id="rId23" display="http://sistemagestioncalidad.ramajudicial.gov.co/ModeloCSJ/index.php?sesion=&amp;op=8&amp;sop=8.5.6&amp;id_estrutura=1&amp;id=19436.00000&amp;hr=1" xr:uid="{B4F73621-64CB-43CB-990D-FCDE7902731B}"/>
    <hyperlink ref="A25" r:id="rId24" display="http://sistemagestioncalidad.ramajudicial.gov.co/ModeloCSJ/index.php?sesion=&amp;op=8&amp;sop=8.5.6&amp;id_estrutura=1&amp;id=19437.00000&amp;hr=1" xr:uid="{DC075483-DFF2-49CA-A414-1C33188F82BB}"/>
    <hyperlink ref="A26" r:id="rId25" display="http://sistemagestioncalidad.ramajudicial.gov.co/ModeloCSJ/index.php?sesion=&amp;op=8&amp;sop=8.5.6&amp;id_estrutura=367&amp;id=19438.00000&amp;hr=1" xr:uid="{D130EB36-8638-44FE-98DF-F63254D9A90F}"/>
    <hyperlink ref="A27" r:id="rId26" display="http://sistemagestioncalidad.ramajudicial.gov.co/ModeloCSJ/index.php?sesion=&amp;op=8&amp;sop=8.5.6&amp;id_estrutura=1&amp;id=19439.00000&amp;hr=1" xr:uid="{964CE9AB-87C5-4A3B-8177-00129D03F839}"/>
    <hyperlink ref="A28" r:id="rId27" display="http://sistemagestioncalidad.ramajudicial.gov.co/ModeloCSJ/index.php?sesion=&amp;op=8&amp;sop=8.5.6&amp;id_estrutura=367&amp;id=19440.00000&amp;hr=1" xr:uid="{007815DC-F20A-4203-8D72-4834ADBFBD3F}"/>
    <hyperlink ref="A29" r:id="rId28" display="http://sistemagestioncalidad.ramajudicial.gov.co/ModeloCSJ/index.php?sesion=&amp;op=8&amp;sop=8.5.6&amp;id_estrutura=367&amp;id=19441.00000&amp;hr=1" xr:uid="{C0AC572E-C8C4-47BA-AC15-7D05FEFFB68A}"/>
    <hyperlink ref="A30" r:id="rId29" display="http://sistemagestioncalidad.ramajudicial.gov.co/ModeloCSJ/index.php?sesion=&amp;op=8&amp;sop=8.5.6&amp;id_estrutura=367&amp;id=19442.00000&amp;hr=1" xr:uid="{EBEB8043-67F2-435E-A3BE-56232736A7FC}"/>
    <hyperlink ref="A31" r:id="rId30" display="http://sistemagestioncalidad.ramajudicial.gov.co/ModeloCSJ/index.php?sesion=&amp;op=8&amp;sop=8.5.6&amp;id_estrutura=2&amp;id=19443.00000&amp;hr=1" xr:uid="{E0864A40-7C4D-4B32-AF50-5321949BB399}"/>
    <hyperlink ref="A32" r:id="rId31" display="http://sistemagestioncalidad.ramajudicial.gov.co/ModeloCSJ/index.php?sesion=&amp;op=8&amp;sop=8.5.6&amp;id_estrutura=367&amp;id=19444.00000&amp;hr=1" xr:uid="{9144D312-B77E-47D2-B6A4-2B99F76176E7}"/>
    <hyperlink ref="A33" r:id="rId32" display="http://sistemagestioncalidad.ramajudicial.gov.co/ModeloCSJ/index.php?sesion=&amp;op=8&amp;sop=8.5.6&amp;id_estrutura=367&amp;id=19445.00000&amp;hr=1" xr:uid="{E392E6FD-288E-4641-B15A-82B5C719E408}"/>
    <hyperlink ref="A34" r:id="rId33" display="http://sistemagestioncalidad.ramajudicial.gov.co/ModeloCSJ/index.php?sesion=&amp;op=8&amp;sop=8.5.6&amp;id_estrutura=1&amp;id=19446.00000&amp;hr=1" xr:uid="{43C11DBB-4E0F-40C8-8CEA-CEDC9AAC26A8}"/>
    <hyperlink ref="A35" r:id="rId34" display="http://sistemagestioncalidad.ramajudicial.gov.co/ModeloCSJ/index.php?sesion=&amp;op=8&amp;sop=8.5.6&amp;id_estrutura=2&amp;id=19447.00000&amp;hr=1" xr:uid="{37073127-47BD-4346-8506-09C3CDF392A2}"/>
    <hyperlink ref="A36" r:id="rId35" display="http://sistemagestioncalidad.ramajudicial.gov.co/ModeloCSJ/index.php?sesion=&amp;op=8&amp;sop=8.5.6&amp;id_estrutura=1&amp;id=19448.00000&amp;hr=1" xr:uid="{CC0AE1FF-854C-43CE-9C54-E828E085C9E3}"/>
    <hyperlink ref="A37" r:id="rId36" display="http://sistemagestioncalidad.ramajudicial.gov.co/ModeloCSJ/index.php?sesion=&amp;op=8&amp;sop=8.5.6&amp;id_estrutura=1&amp;id=19449.00000&amp;hr=1" xr:uid="{985EB491-DA42-4DDC-AE27-763D48B08BF7}"/>
    <hyperlink ref="A38" r:id="rId37" display="http://sistemagestioncalidad.ramajudicial.gov.co/ModeloCSJ/index.php?sesion=&amp;op=8&amp;sop=8.5.6&amp;id_estrutura=3&amp;id=19450.00000&amp;hr=1" xr:uid="{BC786EF9-A4DD-44DD-BFD5-69F3D78D43BF}"/>
    <hyperlink ref="A39" r:id="rId38" display="http://sistemagestioncalidad.ramajudicial.gov.co/ModeloCSJ/index.php?sesion=&amp;op=8&amp;sop=8.5.6&amp;id_estrutura=367&amp;id=19451.00000&amp;hr=1" xr:uid="{BEA1B424-2C7E-48CD-9CC7-AA76E6547EA9}"/>
    <hyperlink ref="A40" r:id="rId39" display="http://sistemagestioncalidad.ramajudicial.gov.co/ModeloCSJ/index.php?sesion=&amp;op=8&amp;sop=8.5.6&amp;id_estrutura=367&amp;id=19452.00000&amp;hr=1" xr:uid="{6DBB501B-244E-42BC-97D7-2D66B2A8B25E}"/>
    <hyperlink ref="A41" r:id="rId40" display="http://sistemagestioncalidad.ramajudicial.gov.co/ModeloCSJ/index.php?sesion=&amp;op=8&amp;sop=8.5.6&amp;id_estrutura=367&amp;id=19453.00000&amp;hr=1" xr:uid="{5146CDEF-6182-41E4-BB7D-2199E3240DF9}"/>
    <hyperlink ref="A42" r:id="rId41" display="http://sistemagestioncalidad.ramajudicial.gov.co/ModeloCSJ/index.php?sesion=&amp;op=8&amp;sop=8.5.6&amp;id_estrutura=1&amp;id=19454.00000&amp;hr=1" xr:uid="{A037ECA6-49DD-45A3-8D91-3DD0A7658D92}"/>
    <hyperlink ref="A43" r:id="rId42" display="http://sistemagestioncalidad.ramajudicial.gov.co/ModeloCSJ/index.php?sesion=&amp;op=8&amp;sop=8.5.6&amp;id_estrutura=367&amp;id=19455.00000&amp;hr=1" xr:uid="{79CD2DB6-59E1-4EA7-A2A8-D267190A78DD}"/>
    <hyperlink ref="A44" r:id="rId43" display="http://sistemagestioncalidad.ramajudicial.gov.co/ModeloCSJ/index.php?sesion=&amp;op=8&amp;sop=8.5.6&amp;id_estrutura=367&amp;id=19456.00000&amp;hr=1" xr:uid="{F7E40E5C-A83A-48FB-827B-A8CBA84CF616}"/>
    <hyperlink ref="A45" r:id="rId44" display="http://sistemagestioncalidad.ramajudicial.gov.co/ModeloCSJ/index.php?sesion=&amp;op=8&amp;sop=8.5.6&amp;id_estrutura=367&amp;id=19457.00000&amp;hr=1" xr:uid="{B593A031-3FB2-4994-86E5-DF8595E805EF}"/>
    <hyperlink ref="A46" r:id="rId45" display="http://sistemagestioncalidad.ramajudicial.gov.co/ModeloCSJ/index.php?sesion=&amp;op=8&amp;sop=8.5.6&amp;id_estrutura=1&amp;id=19458.00000&amp;hr=1" xr:uid="{9F69F1AE-B648-4796-890F-63ABF4C9AB2A}"/>
    <hyperlink ref="A47" r:id="rId46" display="http://sistemagestioncalidad.ramajudicial.gov.co/ModeloCSJ/index.php?sesion=&amp;op=8&amp;sop=8.5.6&amp;id_estrutura=1&amp;id=19459.00000&amp;hr=1" xr:uid="{402E4342-A4CE-4323-9F97-F42BC78DCD62}"/>
    <hyperlink ref="A48" r:id="rId47" display="http://sistemagestioncalidad.ramajudicial.gov.co/ModeloCSJ/index.php?sesion=&amp;op=8&amp;sop=8.5.6&amp;id_estrutura=1&amp;id=19460.00000&amp;hr=1" xr:uid="{3E4A2A63-477D-4229-87B6-FC2CF50E8106}"/>
    <hyperlink ref="A49" r:id="rId48" display="http://sistemagestioncalidad.ramajudicial.gov.co/ModeloCSJ/index.php?sesion=&amp;op=8&amp;sop=8.5.6&amp;id_estrutura=367&amp;id=19461.00000&amp;hr=1" xr:uid="{646E0282-4121-4D0B-9B41-77EDCBC71942}"/>
    <hyperlink ref="A50" r:id="rId49" display="http://sistemagestioncalidad.ramajudicial.gov.co/ModeloCSJ/index.php?sesion=&amp;op=8&amp;sop=8.5.6&amp;id_estrutura=3&amp;id=19462.00000&amp;hr=1" xr:uid="{FC71FF96-599F-4664-9241-60B25F7CF00B}"/>
    <hyperlink ref="A51" r:id="rId50" display="http://sistemagestioncalidad.ramajudicial.gov.co/ModeloCSJ/index.php?sesion=&amp;op=8&amp;sop=8.5.6&amp;id_estrutura=367&amp;id=19463.00000&amp;hr=1" xr:uid="{9853F8AC-3091-4C3A-8922-481CF91C70AA}"/>
    <hyperlink ref="A52" r:id="rId51" display="http://sistemagestioncalidad.ramajudicial.gov.co/ModeloCSJ/index.php?sesion=&amp;op=8&amp;sop=8.5.6&amp;id_estrutura=367&amp;id=19464.00000&amp;hr=1" xr:uid="{91E9EB84-D89B-4BB4-9B86-33665F8F134A}"/>
    <hyperlink ref="A53" r:id="rId52" display="http://sistemagestioncalidad.ramajudicial.gov.co/ModeloCSJ/index.php?sesion=&amp;op=8&amp;sop=8.5.6&amp;id_estrutura=1&amp;id=19465.00000&amp;hr=1" xr:uid="{86547F68-4990-4B17-9496-A5B1BA19DD8D}"/>
    <hyperlink ref="A54" r:id="rId53" display="http://sistemagestioncalidad.ramajudicial.gov.co/ModeloCSJ/index.php?sesion=&amp;op=8&amp;sop=8.5.6&amp;id_estrutura=2&amp;id=19466.00000&amp;hr=1" xr:uid="{69C0DA79-8466-4B9C-B101-0AE83DC45843}"/>
    <hyperlink ref="A55" r:id="rId54" display="http://sistemagestioncalidad.ramajudicial.gov.co/ModeloCSJ/index.php?sesion=&amp;op=8&amp;sop=8.5.6&amp;id_estrutura=367&amp;id=19467.00000&amp;hr=1" xr:uid="{6B97F6E0-DD8E-4A96-938B-13266D8734F2}"/>
    <hyperlink ref="A56" r:id="rId55" display="http://sistemagestioncalidad.ramajudicial.gov.co/ModeloCSJ/index.php?sesion=&amp;op=8&amp;sop=8.5.6&amp;id_estrutura=1&amp;id=19468.00000&amp;hr=1" xr:uid="{0E7D7EDE-8B65-4792-B408-694EA5F7F587}"/>
    <hyperlink ref="A57" r:id="rId56" display="http://sistemagestioncalidad.ramajudicial.gov.co/ModeloCSJ/index.php?sesion=&amp;op=8&amp;sop=8.5.6&amp;id_estrutura=1&amp;id=19469.00000&amp;hr=1" xr:uid="{2D7569E4-420B-4CB2-B214-609A153223E6}"/>
    <hyperlink ref="A58" r:id="rId57" display="http://sistemagestioncalidad.ramajudicial.gov.co/ModeloCSJ/index.php?sesion=&amp;op=8&amp;sop=8.5.6&amp;id_estrutura=367&amp;id=19470.00000&amp;hr=1" xr:uid="{FD293027-F642-4236-9B8F-6A2ED27CC558}"/>
    <hyperlink ref="A59" r:id="rId58" display="http://sistemagestioncalidad.ramajudicial.gov.co/ModeloCSJ/index.php?sesion=&amp;op=8&amp;sop=8.5.6&amp;id_estrutura=367&amp;id=19471.00000&amp;hr=1" xr:uid="{233A2252-B3C4-4B12-BFF1-7705873BBF1B}"/>
    <hyperlink ref="A60" r:id="rId59" display="http://sistemagestioncalidad.ramajudicial.gov.co/ModeloCSJ/index.php?sesion=&amp;op=8&amp;sop=8.5.6&amp;id_estrutura=367&amp;id=19472.00000&amp;hr=1" xr:uid="{567697A6-BD97-4086-9BAA-EB5B3BBD226E}"/>
    <hyperlink ref="A61" r:id="rId60" display="http://sistemagestioncalidad.ramajudicial.gov.co/ModeloCSJ/index.php?sesion=&amp;op=8&amp;sop=8.5.6&amp;id_estrutura=1&amp;id=19473.00000&amp;hr=1" xr:uid="{52AF81D8-60AB-43E4-83BD-6E77BC927C5B}"/>
    <hyperlink ref="A62" r:id="rId61" display="http://sistemagestioncalidad.ramajudicial.gov.co/ModeloCSJ/index.php?sesion=&amp;op=8&amp;sop=8.5.6&amp;id_estrutura=1&amp;id=19474.00000&amp;hr=1" xr:uid="{0FEE1A78-B2FE-4FBC-A4AE-F966C66E3FD8}"/>
    <hyperlink ref="A63" r:id="rId62" display="http://sistemagestioncalidad.ramajudicial.gov.co/ModeloCSJ/index.php?sesion=&amp;op=8&amp;sop=8.5.6&amp;id_estrutura=367&amp;id=19475.00000&amp;hr=1" xr:uid="{76F6E7D2-0B57-47E9-B79E-0D39ECFB5883}"/>
    <hyperlink ref="A64" r:id="rId63" display="http://sistemagestioncalidad.ramajudicial.gov.co/ModeloCSJ/index.php?sesion=&amp;op=8&amp;sop=8.5.6&amp;id_estrutura=367&amp;id=19476.00000&amp;hr=1" xr:uid="{0928EA95-0144-4674-9CEB-9D7A3E64F5E0}"/>
    <hyperlink ref="A65" r:id="rId64" display="http://sistemagestioncalidad.ramajudicial.gov.co/ModeloCSJ/index.php?sesion=&amp;op=8&amp;sop=8.5.6&amp;id_estrutura=367&amp;id=19477.00000&amp;hr=1" xr:uid="{24AE9C03-0815-4752-9A40-2AB6663B1DEF}"/>
    <hyperlink ref="A66" r:id="rId65" display="http://sistemagestioncalidad.ramajudicial.gov.co/ModeloCSJ/index.php?sesion=&amp;op=8&amp;sop=8.5.6&amp;id_estrutura=1&amp;id=19478.00000&amp;hr=1" xr:uid="{9CAD099D-CD38-46EB-BAA5-CE4393D54F2B}"/>
    <hyperlink ref="A67" r:id="rId66" display="http://sistemagestioncalidad.ramajudicial.gov.co/ModeloCSJ/index.php?sesion=&amp;op=8&amp;sop=8.5.6&amp;id_estrutura=1&amp;id=19479.00000&amp;hr=1" xr:uid="{41AD182C-111B-475C-98A2-A1AA29ED8860}"/>
    <hyperlink ref="A68" r:id="rId67" display="http://sistemagestioncalidad.ramajudicial.gov.co/ModeloCSJ/index.php?sesion=&amp;op=8&amp;sop=8.5.6&amp;id_estrutura=1&amp;id=19480.00000&amp;hr=1" xr:uid="{24793383-161B-4A6E-9DB4-BE180F0B1E16}"/>
    <hyperlink ref="A69" r:id="rId68" display="http://sistemagestioncalidad.ramajudicial.gov.co/ModeloCSJ/index.php?sesion=&amp;op=8&amp;sop=8.5.6&amp;id_estrutura=1&amp;id=19481.00000&amp;hr=1" xr:uid="{6DF8FE33-94B0-46BB-BCC0-2B627CB25B22}"/>
    <hyperlink ref="A70" r:id="rId69" display="http://sistemagestioncalidad.ramajudicial.gov.co/ModeloCSJ/index.php?sesion=&amp;op=8&amp;sop=8.5.6&amp;id_estrutura=2&amp;id=19482.00000&amp;hr=1" xr:uid="{D7EDAF3C-0488-4789-B1FD-7F2B288C228C}"/>
    <hyperlink ref="A71" r:id="rId70" display="http://sistemagestioncalidad.ramajudicial.gov.co/ModeloCSJ/index.php?sesion=&amp;op=8&amp;sop=8.5.6&amp;id_estrutura=367&amp;id=19483.00000&amp;hr=1" xr:uid="{FE52298D-1126-4FEA-9312-53DE9F2216A7}"/>
    <hyperlink ref="A72" r:id="rId71" display="http://sistemagestioncalidad.ramajudicial.gov.co/ModeloCSJ/index.php?sesion=&amp;op=8&amp;sop=8.5.6&amp;id_estrutura=367&amp;id=19484.00000&amp;hr=1" xr:uid="{2E9448D9-BB09-4C8C-8F4C-06EB0F7AFCEA}"/>
    <hyperlink ref="A73" r:id="rId72" display="http://sistemagestioncalidad.ramajudicial.gov.co/ModeloCSJ/index.php?sesion=&amp;op=8&amp;sop=8.5.6&amp;id_estrutura=1&amp;id=19485.00000&amp;hr=1" xr:uid="{C089BD49-2ADC-4AF6-8D5A-6FA070381B63}"/>
    <hyperlink ref="A74" r:id="rId73" display="http://sistemagestioncalidad.ramajudicial.gov.co/ModeloCSJ/index.php?sesion=&amp;op=8&amp;sop=8.5.6&amp;id_estrutura=1&amp;id=19486.00000&amp;hr=1" xr:uid="{FC27B8CB-FEEA-46BE-933E-35EE4753D9D9}"/>
    <hyperlink ref="A75" r:id="rId74" display="http://sistemagestioncalidad.ramajudicial.gov.co/ModeloCSJ/index.php?sesion=&amp;op=8&amp;sop=8.5.6&amp;id_estrutura=367&amp;id=19487.00000&amp;hr=1" xr:uid="{A27C1DDA-9D00-41D5-8873-021EA6E60F97}"/>
    <hyperlink ref="A76" r:id="rId75" display="http://sistemagestioncalidad.ramajudicial.gov.co/ModeloCSJ/index.php?sesion=&amp;op=8&amp;sop=8.5.6&amp;id_estrutura=2&amp;id=19488.00000&amp;hr=1" xr:uid="{2D082BFC-A6BF-4207-A250-B370252DB5BE}"/>
    <hyperlink ref="A77" r:id="rId76" display="http://sistemagestioncalidad.ramajudicial.gov.co/ModeloCSJ/index.php?sesion=&amp;op=8&amp;sop=8.5.6&amp;id_estrutura=367&amp;id=19489.00000&amp;hr=1" xr:uid="{D6D7C682-4B61-42F9-94FA-7DF0E17E6FBE}"/>
    <hyperlink ref="A78" r:id="rId77" display="http://sistemagestioncalidad.ramajudicial.gov.co/ModeloCSJ/index.php?sesion=&amp;op=8&amp;sop=8.5.6&amp;id_estrutura=1&amp;id=19490.00000&amp;hr=1" xr:uid="{A8743E2F-F37E-40B9-ABA2-CEBD67FD6CC6}"/>
    <hyperlink ref="A79" r:id="rId78" display="http://sistemagestioncalidad.ramajudicial.gov.co/ModeloCSJ/index.php?sesion=&amp;op=8&amp;sop=8.5.6&amp;id_estrutura=367&amp;id=19491.00000&amp;hr=1" xr:uid="{32702169-A7B8-4E50-983F-C99C4F545117}"/>
    <hyperlink ref="A80" r:id="rId79" display="http://sistemagestioncalidad.ramajudicial.gov.co/ModeloCSJ/index.php?sesion=&amp;op=8&amp;sop=8.5.6&amp;id_estrutura=367&amp;id=19492.00000&amp;hr=1" xr:uid="{40315F70-C877-4723-90DB-F2AC10569A55}"/>
    <hyperlink ref="A81" r:id="rId80" display="http://sistemagestioncalidad.ramajudicial.gov.co/ModeloCSJ/index.php?sesion=&amp;op=8&amp;sop=8.5.6&amp;id_estrutura=367&amp;id=19493.00000&amp;hr=1" xr:uid="{E97892D4-0B41-4AB7-8B8E-BDD2A5DF2868}"/>
    <hyperlink ref="A82" r:id="rId81" display="http://sistemagestioncalidad.ramajudicial.gov.co/ModeloCSJ/index.php?sesion=&amp;op=8&amp;sop=8.5.6&amp;id_estrutura=1&amp;id=19494.00000&amp;hr=1" xr:uid="{B3259431-D593-4E87-B278-6CE8D5802BE5}"/>
    <hyperlink ref="A83" r:id="rId82" display="http://sistemagestioncalidad.ramajudicial.gov.co/ModeloCSJ/index.php?sesion=&amp;op=8&amp;sop=8.5.6&amp;id_estrutura=367&amp;id=19495.00000&amp;hr=1" xr:uid="{5035D7FC-B3E0-4C67-8A99-4856F45DA7B7}"/>
    <hyperlink ref="A84" r:id="rId83" display="http://sistemagestioncalidad.ramajudicial.gov.co/ModeloCSJ/index.php?sesion=&amp;op=8&amp;sop=8.5.6&amp;id_estrutura=1&amp;id=19496.00000&amp;hr=1" xr:uid="{67E6BEFB-AC7B-498C-AB6F-94343C51CEF7}"/>
    <hyperlink ref="A85" r:id="rId84" display="http://sistemagestioncalidad.ramajudicial.gov.co/ModeloCSJ/index.php?sesion=&amp;op=8&amp;sop=8.5.6&amp;id_estrutura=2&amp;id=19497.00000&amp;hr=1" xr:uid="{1314BBB7-B18E-4639-8A24-0C98F6B113CF}"/>
    <hyperlink ref="A86" r:id="rId85" display="http://sistemagestioncalidad.ramajudicial.gov.co/ModeloCSJ/index.php?sesion=&amp;op=8&amp;sop=8.5.6&amp;id_estrutura=367&amp;id=19498.00000&amp;hr=1" xr:uid="{89B847FE-2504-45C1-A720-350FB18695CE}"/>
    <hyperlink ref="A87" r:id="rId86" display="http://sistemagestioncalidad.ramajudicial.gov.co/ModeloCSJ/index.php?sesion=&amp;op=8&amp;sop=8.5.6&amp;id_estrutura=1&amp;id=19499.00000&amp;hr=1" xr:uid="{E952A14C-4D51-4995-B88F-E279013199AF}"/>
    <hyperlink ref="A88" r:id="rId87" display="http://sistemagestioncalidad.ramajudicial.gov.co/ModeloCSJ/index.php?sesion=&amp;op=8&amp;sop=8.5.6&amp;id_estrutura=367&amp;id=19500.00000&amp;hr=1" xr:uid="{E8B1A13C-C62C-4DBE-AD00-F0EC8E7F8970}"/>
    <hyperlink ref="A89" r:id="rId88" display="http://sistemagestioncalidad.ramajudicial.gov.co/ModeloCSJ/index.php?sesion=&amp;op=8&amp;sop=8.5.6&amp;id_estrutura=367&amp;id=19501.00000&amp;hr=1" xr:uid="{3AA8C6D0-EAD2-4D6E-BB08-568E3DD8A37A}"/>
    <hyperlink ref="A90" r:id="rId89" display="http://sistemagestioncalidad.ramajudicial.gov.co/ModeloCSJ/index.php?sesion=&amp;op=8&amp;sop=8.5.6&amp;id_estrutura=367&amp;id=19502.00000&amp;hr=1" xr:uid="{E4787ED3-0265-4E50-8FF0-E0597CD24285}"/>
    <hyperlink ref="A91" r:id="rId90" display="http://sistemagestioncalidad.ramajudicial.gov.co/ModeloCSJ/index.php?sesion=&amp;op=8&amp;sop=8.5.6&amp;id_estrutura=367&amp;id=19503.00000&amp;hr=1" xr:uid="{CAFD5ADF-D929-4354-B45F-508B611A68A6}"/>
    <hyperlink ref="A92" r:id="rId91" display="http://sistemagestioncalidad.ramajudicial.gov.co/ModeloCSJ/index.php?sesion=&amp;op=8&amp;sop=8.5.6&amp;id_estrutura=367&amp;id=19504.00000&amp;hr=1" xr:uid="{FF80A79F-79E0-4519-AA4C-0744F1FEF4A8}"/>
    <hyperlink ref="A93" r:id="rId92" display="http://sistemagestioncalidad.ramajudicial.gov.co/ModeloCSJ/index.php?sesion=&amp;op=8&amp;sop=8.5.6&amp;id_estrutura=1&amp;id=19505.00000&amp;hr=1" xr:uid="{1AED8AC4-F253-426A-937C-C9E09FC8AF4D}"/>
    <hyperlink ref="A94" r:id="rId93" display="http://sistemagestioncalidad.ramajudicial.gov.co/ModeloCSJ/index.php?sesion=&amp;op=8&amp;sop=8.5.6&amp;id_estrutura=367&amp;id=19506.00000&amp;hr=1" xr:uid="{35BCEDC6-51D3-4807-9F35-02E4A49F6BCA}"/>
    <hyperlink ref="A95" r:id="rId94" display="http://sistemagestioncalidad.ramajudicial.gov.co/ModeloCSJ/index.php?sesion=&amp;op=8&amp;sop=8.5.6&amp;id_estrutura=1&amp;id=19507.00000&amp;hr=1" xr:uid="{B1572929-E397-4E3C-A77C-CB31ED097655}"/>
    <hyperlink ref="A96" r:id="rId95" display="http://sistemagestioncalidad.ramajudicial.gov.co/ModeloCSJ/index.php?sesion=&amp;op=8&amp;sop=8.5.6&amp;id_estrutura=1&amp;id=19508.00000&amp;hr=1" xr:uid="{87115416-E45D-4C11-AD98-F9F56F78F79D}"/>
    <hyperlink ref="A97" r:id="rId96" display="http://sistemagestioncalidad.ramajudicial.gov.co/ModeloCSJ/index.php?sesion=&amp;op=8&amp;sop=8.5.6&amp;id_estrutura=367&amp;id=19509.00000&amp;hr=1" xr:uid="{B924919D-3B95-4179-BD16-B9D8C9680D36}"/>
    <hyperlink ref="A98" r:id="rId97" display="http://sistemagestioncalidad.ramajudicial.gov.co/ModeloCSJ/index.php?sesion=&amp;op=8&amp;sop=8.5.6&amp;id_estrutura=367&amp;id=19510.00000&amp;hr=1" xr:uid="{D46A7A30-186C-4CF9-9F89-EFC34319B40E}"/>
    <hyperlink ref="A99" r:id="rId98" display="http://sistemagestioncalidad.ramajudicial.gov.co/ModeloCSJ/index.php?sesion=&amp;op=8&amp;sop=8.5.6&amp;id_estrutura=1&amp;id=19511.00000&amp;hr=1" xr:uid="{A490BB75-A456-4A1F-9815-575AEB34604E}"/>
    <hyperlink ref="A100" r:id="rId99" display="http://sistemagestioncalidad.ramajudicial.gov.co/ModeloCSJ/index.php?sesion=&amp;op=8&amp;sop=8.5.6&amp;id_estrutura=367&amp;id=19512.00000&amp;hr=1" xr:uid="{BF0AFC6F-3344-4B29-935E-3D3ED8C0FC98}"/>
    <hyperlink ref="A101" r:id="rId100" display="http://sistemagestioncalidad.ramajudicial.gov.co/ModeloCSJ/index.php?sesion=&amp;op=8&amp;sop=8.5.6&amp;id_estrutura=1&amp;id=19513.00000&amp;hr=1" xr:uid="{231B41DA-C8BB-49B8-B5D7-83499293095D}"/>
    <hyperlink ref="A102" r:id="rId101" display="http://sistemagestioncalidad.ramajudicial.gov.co/ModeloCSJ/index.php?sesion=&amp;op=8&amp;sop=8.5.6&amp;id_estrutura=367&amp;id=19514.00000&amp;hr=1" xr:uid="{BD0A49AF-9604-4EA2-ABA3-169FC4C7BDAB}"/>
    <hyperlink ref="A103" r:id="rId102" display="http://sistemagestioncalidad.ramajudicial.gov.co/ModeloCSJ/index.php?sesion=&amp;op=8&amp;sop=8.5.6&amp;id_estrutura=367&amp;id=19515.00000&amp;hr=1" xr:uid="{8FD6A38C-D6EB-40AE-B7F1-B8FD8C20ADB0}"/>
    <hyperlink ref="A104" r:id="rId103" display="http://sistemagestioncalidad.ramajudicial.gov.co/ModeloCSJ/index.php?sesion=&amp;op=8&amp;sop=8.5.6&amp;id_estrutura=1&amp;id=19516.00000&amp;hr=1" xr:uid="{2F76F9C8-ECC3-46DA-B932-6D5541AF2012}"/>
    <hyperlink ref="A105" r:id="rId104" display="http://sistemagestioncalidad.ramajudicial.gov.co/ModeloCSJ/index.php?sesion=&amp;op=8&amp;sop=8.5.6&amp;id_estrutura=367&amp;id=19517.00000&amp;hr=1" xr:uid="{2326320A-3714-402F-AA87-174EC0DC7F69}"/>
    <hyperlink ref="A106" r:id="rId105" display="http://sistemagestioncalidad.ramajudicial.gov.co/ModeloCSJ/index.php?sesion=&amp;op=8&amp;sop=8.5.6&amp;id_estrutura=1&amp;id=19518.00000&amp;hr=1" xr:uid="{2296271E-2E21-4225-9896-EEFAC7A14647}"/>
    <hyperlink ref="A107" r:id="rId106" display="http://sistemagestioncalidad.ramajudicial.gov.co/ModeloCSJ/index.php?sesion=&amp;op=8&amp;sop=8.5.6&amp;id_estrutura=1&amp;id=19519.00000&amp;hr=1" xr:uid="{2CE782DD-4CBF-4248-9A5A-A8BDA7DDF6A6}"/>
    <hyperlink ref="A108" r:id="rId107" display="http://sistemagestioncalidad.ramajudicial.gov.co/ModeloCSJ/index.php?sesion=&amp;op=8&amp;sop=8.5.6&amp;id_estrutura=2&amp;id=19520.00000&amp;hr=1" xr:uid="{8D533450-C11A-4BEF-8E34-A743FD377315}"/>
    <hyperlink ref="A109" r:id="rId108" display="http://sistemagestioncalidad.ramajudicial.gov.co/ModeloCSJ/index.php?sesion=&amp;op=8&amp;sop=8.5.6&amp;id_estrutura=367&amp;id=19521.00000&amp;hr=1" xr:uid="{DB1182DB-714A-4CE2-A5DA-684285EF4633}"/>
    <hyperlink ref="A110" r:id="rId109" display="http://sistemagestioncalidad.ramajudicial.gov.co/ModeloCSJ/index.php?sesion=&amp;op=8&amp;sop=8.5.6&amp;id_estrutura=367&amp;id=19522.00000&amp;hr=1" xr:uid="{086CD2A8-BB1F-4989-A9EB-3E4CC60962E8}"/>
    <hyperlink ref="A111" r:id="rId110" display="http://sistemagestioncalidad.ramajudicial.gov.co/ModeloCSJ/index.php?sesion=&amp;op=8&amp;sop=8.5.6&amp;id_estrutura=3&amp;id=19523.00000&amp;hr=1" xr:uid="{00E9147B-165B-41FC-B832-CCB9E602A02B}"/>
    <hyperlink ref="A112" r:id="rId111" display="http://sistemagestioncalidad.ramajudicial.gov.co/ModeloCSJ/index.php?sesion=&amp;op=8&amp;sop=8.5.6&amp;id_estrutura=367&amp;id=19524.00000&amp;hr=1" xr:uid="{03E2EE75-214E-4EE9-9429-F99854B5CD72}"/>
    <hyperlink ref="A113" r:id="rId112" display="http://sistemagestioncalidad.ramajudicial.gov.co/ModeloCSJ/index.php?sesion=&amp;op=8&amp;sop=8.5.6&amp;id_estrutura=2&amp;id=19525.00000&amp;hr=1" xr:uid="{67EC6714-93EB-41D8-8A83-2A33DBCB1135}"/>
    <hyperlink ref="A114" r:id="rId113" display="http://sistemagestioncalidad.ramajudicial.gov.co/ModeloCSJ/index.php?sesion=&amp;op=8&amp;sop=8.5.6&amp;id_estrutura=367&amp;id=19526.00000&amp;hr=1" xr:uid="{9EAB09C6-1BAA-4C43-A6AA-29FAF4582421}"/>
    <hyperlink ref="A115" r:id="rId114" display="http://sistemagestioncalidad.ramajudicial.gov.co/ModeloCSJ/index.php?sesion=&amp;op=8&amp;sop=8.5.6&amp;id_estrutura=367&amp;id=19527.00000&amp;hr=1" xr:uid="{B1A76494-52B9-4D51-A13D-7943F9BECBE9}"/>
    <hyperlink ref="A116" r:id="rId115" display="http://sistemagestioncalidad.ramajudicial.gov.co/ModeloCSJ/index.php?sesion=&amp;op=8&amp;sop=8.5.6&amp;id_estrutura=367&amp;id=19528.00000&amp;hr=1" xr:uid="{9DAD7E52-278E-487C-848A-9311E5DC0E87}"/>
    <hyperlink ref="A117" r:id="rId116" display="http://sistemagestioncalidad.ramajudicial.gov.co/ModeloCSJ/index.php?sesion=&amp;op=8&amp;sop=8.5.6&amp;id_estrutura=2&amp;id=19529.00000&amp;hr=1" xr:uid="{BAB0ED9B-8A11-4860-B5C5-ED86887FB13D}"/>
    <hyperlink ref="A118" r:id="rId117" display="http://sistemagestioncalidad.ramajudicial.gov.co/ModeloCSJ/index.php?sesion=&amp;op=8&amp;sop=8.5.6&amp;id_estrutura=1&amp;id=19530.00000&amp;hr=1" xr:uid="{386D17E2-320C-43BF-AE9E-157A9618BE7A}"/>
    <hyperlink ref="A119" r:id="rId118" display="http://sistemagestioncalidad.ramajudicial.gov.co/ModeloCSJ/index.php?sesion=&amp;op=8&amp;sop=8.5.6&amp;id_estrutura=1&amp;id=19531.00000&amp;hr=1" xr:uid="{C733C59E-CDB2-4F4F-BA09-FBB03A339FF0}"/>
    <hyperlink ref="A120" r:id="rId119" display="http://sistemagestioncalidad.ramajudicial.gov.co/ModeloCSJ/index.php?sesion=&amp;op=8&amp;sop=8.5.6&amp;id_estrutura=367&amp;id=19532.00000&amp;hr=1" xr:uid="{B0ED8FE3-50CC-417A-9B02-BDA3A713D385}"/>
    <hyperlink ref="A121" r:id="rId120" display="http://sistemagestioncalidad.ramajudicial.gov.co/ModeloCSJ/index.php?sesion=&amp;op=8&amp;sop=8.5.6&amp;id_estrutura=2&amp;id=19533.00000&amp;hr=1" xr:uid="{1D3DD027-9D85-49D7-9618-12A7AAEFBF46}"/>
    <hyperlink ref="A122" r:id="rId121" display="http://sistemagestioncalidad.ramajudicial.gov.co/ModeloCSJ/index.php?sesion=&amp;op=8&amp;sop=8.5.6&amp;id_estrutura=1&amp;id=19534.00000&amp;hr=1" xr:uid="{53484867-B7D4-41DD-AD97-B3FC783CCC6F}"/>
    <hyperlink ref="A123" r:id="rId122" display="http://sistemagestioncalidad.ramajudicial.gov.co/ModeloCSJ/index.php?sesion=&amp;op=8&amp;sop=8.5.6&amp;id_estrutura=367&amp;id=19535.00000&amp;hr=1" xr:uid="{1DBC2381-6BF8-4B74-A7D0-5A1F1338F4BC}"/>
    <hyperlink ref="A124" r:id="rId123" display="http://sistemagestioncalidad.ramajudicial.gov.co/ModeloCSJ/index.php?sesion=&amp;op=8&amp;sop=8.5.6&amp;id_estrutura=1&amp;id=19536.00000&amp;hr=1" xr:uid="{B6C54211-63E2-4C61-950C-52CF0F8CC097}"/>
    <hyperlink ref="A125" r:id="rId124" display="http://sistemagestioncalidad.ramajudicial.gov.co/ModeloCSJ/index.php?sesion=&amp;op=8&amp;sop=8.5.6&amp;id_estrutura=1&amp;id=19537.00000&amp;hr=1" xr:uid="{231B80ED-2D7E-40B9-AE97-DB020B32C255}"/>
    <hyperlink ref="A126" r:id="rId125" display="http://sistemagestioncalidad.ramajudicial.gov.co/ModeloCSJ/index.php?sesion=&amp;op=8&amp;sop=8.5.6&amp;id_estrutura=1&amp;id=19538.00000&amp;hr=1" xr:uid="{2B615F22-3958-4C76-81F8-A24108C3B947}"/>
    <hyperlink ref="A127" r:id="rId126" display="http://sistemagestioncalidad.ramajudicial.gov.co/ModeloCSJ/index.php?sesion=&amp;op=8&amp;sop=8.5.6&amp;id_estrutura=1&amp;id=19539.00000&amp;hr=1" xr:uid="{3F29DFB1-25F7-4055-8C8F-B021B2A715B9}"/>
    <hyperlink ref="A128" r:id="rId127" display="http://sistemagestioncalidad.ramajudicial.gov.co/ModeloCSJ/index.php?sesion=&amp;op=8&amp;sop=8.5.6&amp;id_estrutura=1&amp;id=19540.00000&amp;hr=1" xr:uid="{3F23B61C-B3E6-4BC8-9B99-DBE885864F6B}"/>
    <hyperlink ref="A129" r:id="rId128" display="http://sistemagestioncalidad.ramajudicial.gov.co/ModeloCSJ/index.php?sesion=&amp;op=8&amp;sop=8.5.6&amp;id_estrutura=367&amp;id=19541.00000&amp;hr=1" xr:uid="{E70C3430-D75C-47DE-B6A3-E4FB2BE551B1}"/>
    <hyperlink ref="A130" r:id="rId129" display="http://sistemagestioncalidad.ramajudicial.gov.co/ModeloCSJ/index.php?sesion=&amp;op=8&amp;sop=8.5.6&amp;id_estrutura=1&amp;id=19542.00000&amp;hr=1" xr:uid="{88CEF6A4-115B-4A56-BC50-8340A0FBE3A8}"/>
    <hyperlink ref="A131" r:id="rId130" display="http://sistemagestioncalidad.ramajudicial.gov.co/ModeloCSJ/index.php?sesion=&amp;op=8&amp;sop=8.5.6&amp;id_estrutura=367&amp;id=19543.00000&amp;hr=1" xr:uid="{AE1CB41A-BD24-42F3-8131-67FE3FCA7001}"/>
    <hyperlink ref="A132" r:id="rId131" display="http://sistemagestioncalidad.ramajudicial.gov.co/ModeloCSJ/index.php?sesion=&amp;op=8&amp;sop=8.5.6&amp;id_estrutura=367&amp;id=19544.00000&amp;hr=1" xr:uid="{9C217951-8AB4-490F-9191-4492873875F9}"/>
    <hyperlink ref="A133" r:id="rId132" display="http://sistemagestioncalidad.ramajudicial.gov.co/ModeloCSJ/index.php?sesion=&amp;op=8&amp;sop=8.5.6&amp;id_estrutura=1&amp;id=19545.00000&amp;hr=1" xr:uid="{C3403571-58CF-4F6A-886B-E8B7E3622EE0}"/>
    <hyperlink ref="A134" r:id="rId133" display="http://sistemagestioncalidad.ramajudicial.gov.co/ModeloCSJ/index.php?sesion=&amp;op=8&amp;sop=8.5.6&amp;id_estrutura=1&amp;id=19546.00000&amp;hr=1" xr:uid="{43EED0DF-879F-4B21-A038-21334DF3DD39}"/>
    <hyperlink ref="A135" r:id="rId134" display="http://sistemagestioncalidad.ramajudicial.gov.co/ModeloCSJ/index.php?sesion=&amp;op=8&amp;sop=8.5.6&amp;id_estrutura=367&amp;id=19547.00000&amp;hr=1" xr:uid="{406A4796-66FA-4451-AFAD-94980E8F76C4}"/>
    <hyperlink ref="A136" r:id="rId135" display="http://sistemagestioncalidad.ramajudicial.gov.co/ModeloCSJ/index.php?sesion=&amp;op=8&amp;sop=8.5.6&amp;id_estrutura=367&amp;id=19548.00000&amp;hr=1" xr:uid="{A186D1B7-C226-4DEF-8346-F4428AF001D8}"/>
    <hyperlink ref="A137" r:id="rId136" display="http://sistemagestioncalidad.ramajudicial.gov.co/ModeloCSJ/index.php?sesion=&amp;op=8&amp;sop=8.5.6&amp;id_estrutura=1&amp;id=19549.00000&amp;hr=1" xr:uid="{C7A65863-0B13-4030-A6FF-FCE7DAB99F85}"/>
    <hyperlink ref="A138" r:id="rId137" display="http://sistemagestioncalidad.ramajudicial.gov.co/ModeloCSJ/index.php?sesion=&amp;op=8&amp;sop=8.5.6&amp;id_estrutura=367&amp;id=19550.00000&amp;hr=1" xr:uid="{7D9B3339-A575-4024-94AC-8A7894C74BBF}"/>
    <hyperlink ref="A139" r:id="rId138" display="http://sistemagestioncalidad.ramajudicial.gov.co/ModeloCSJ/index.php?sesion=&amp;op=8&amp;sop=8.5.6&amp;id_estrutura=2&amp;id=19551.00000&amp;hr=1" xr:uid="{54E98891-03C4-436B-B29C-001E433503CC}"/>
    <hyperlink ref="A140" r:id="rId139" display="http://sistemagestioncalidad.ramajudicial.gov.co/ModeloCSJ/index.php?sesion=&amp;op=8&amp;sop=8.5.6&amp;id_estrutura=2&amp;id=19552.00000&amp;hr=1" xr:uid="{70AB622A-C56A-4E26-9643-6DEF3613F1A4}"/>
    <hyperlink ref="A141" r:id="rId140" display="http://sistemagestioncalidad.ramajudicial.gov.co/ModeloCSJ/index.php?sesion=&amp;op=8&amp;sop=8.5.6&amp;id_estrutura=367&amp;id=19553.00000&amp;hr=1" xr:uid="{210522E7-9268-4CA7-A864-99D76D3858E0}"/>
    <hyperlink ref="A142" r:id="rId141" display="http://sistemagestioncalidad.ramajudicial.gov.co/ModeloCSJ/index.php?sesion=&amp;op=8&amp;sop=8.5.6&amp;id_estrutura=1&amp;id=19554.00000&amp;hr=1" xr:uid="{980B5F23-70CF-4F08-9555-5922BB743A7A}"/>
    <hyperlink ref="A143" r:id="rId142" display="http://sistemagestioncalidad.ramajudicial.gov.co/ModeloCSJ/index.php?sesion=&amp;op=8&amp;sop=8.5.6&amp;id_estrutura=367&amp;id=19555.00000&amp;hr=1" xr:uid="{8E7995FB-FA63-47D4-8F99-9658A42CF0EE}"/>
    <hyperlink ref="A144" r:id="rId143" display="http://sistemagestioncalidad.ramajudicial.gov.co/ModeloCSJ/index.php?sesion=&amp;op=8&amp;sop=8.5.6&amp;id_estrutura=367&amp;id=19556.00000&amp;hr=1" xr:uid="{8452838E-EF2E-485A-89DE-77B982D03615}"/>
    <hyperlink ref="A145" r:id="rId144" display="http://sistemagestioncalidad.ramajudicial.gov.co/ModeloCSJ/index.php?sesion=&amp;op=8&amp;sop=8.5.6&amp;id_estrutura=3&amp;id=19557.00000&amp;hr=1" xr:uid="{347D1D31-7DE2-4088-8750-BEC12A144469}"/>
    <hyperlink ref="A146" r:id="rId145" display="http://sistemagestioncalidad.ramajudicial.gov.co/ModeloCSJ/index.php?sesion=&amp;op=8&amp;sop=8.5.6&amp;id_estrutura=367&amp;id=19558.00000&amp;hr=1" xr:uid="{D8FE39B7-B927-4237-86EC-E473D8F2A1A4}"/>
    <hyperlink ref="A147" r:id="rId146" display="http://sistemagestioncalidad.ramajudicial.gov.co/ModeloCSJ/index.php?sesion=&amp;op=8&amp;sop=8.5.6&amp;id_estrutura=1&amp;id=19559.00000&amp;hr=1" xr:uid="{B640CDF0-C9BD-49E8-8591-06B12E45797B}"/>
    <hyperlink ref="A148" r:id="rId147" display="http://sistemagestioncalidad.ramajudicial.gov.co/ModeloCSJ/index.php?sesion=&amp;op=8&amp;sop=8.5.6&amp;id_estrutura=367&amp;id=19560.00000&amp;hr=1" xr:uid="{BD4565B0-A8C4-41A8-9205-750213B5F8F4}"/>
    <hyperlink ref="A149" r:id="rId148" display="http://sistemagestioncalidad.ramajudicial.gov.co/ModeloCSJ/index.php?sesion=&amp;op=8&amp;sop=8.5.6&amp;id_estrutura=1&amp;id=19561.00000&amp;hr=1" xr:uid="{8C450604-7B73-4C0D-9A49-67EA9C0FFD18}"/>
    <hyperlink ref="A150" r:id="rId149" display="http://sistemagestioncalidad.ramajudicial.gov.co/ModeloCSJ/index.php?sesion=&amp;op=8&amp;sop=8.5.6&amp;id_estrutura=1&amp;id=19562.00000&amp;hr=1" xr:uid="{020FEEAD-95CD-4A3B-BB6A-E47C2A0D3DF1}"/>
    <hyperlink ref="A151" r:id="rId150" display="http://sistemagestioncalidad.ramajudicial.gov.co/ModeloCSJ/index.php?sesion=&amp;op=8&amp;sop=8.5.6&amp;id_estrutura=367&amp;id=19563.00000&amp;hr=1" xr:uid="{6D487B52-CAD5-4BCF-A36E-5991AFEB5D89}"/>
    <hyperlink ref="A152" r:id="rId151" display="http://sistemagestioncalidad.ramajudicial.gov.co/ModeloCSJ/index.php?sesion=&amp;op=8&amp;sop=8.5.6&amp;id_estrutura=2&amp;id=19564.00000&amp;hr=1" xr:uid="{C9C084D4-90F2-495F-B095-37A05382D102}"/>
    <hyperlink ref="A153" r:id="rId152" display="http://sistemagestioncalidad.ramajudicial.gov.co/ModeloCSJ/index.php?sesion=&amp;op=8&amp;sop=8.5.6&amp;id_estrutura=367&amp;id=19565.00000&amp;hr=1" xr:uid="{81DB8B72-369C-4906-8F79-B297E95FC05A}"/>
    <hyperlink ref="A154" r:id="rId153" display="http://sistemagestioncalidad.ramajudicial.gov.co/ModeloCSJ/index.php?sesion=&amp;op=8&amp;sop=8.5.6&amp;id_estrutura=367&amp;id=19566.00000&amp;hr=1" xr:uid="{D5D3D116-4071-4A0F-88F1-20675BEB2C98}"/>
    <hyperlink ref="A155" r:id="rId154" display="http://sistemagestioncalidad.ramajudicial.gov.co/ModeloCSJ/index.php?sesion=&amp;op=8&amp;sop=8.5.6&amp;id_estrutura=367&amp;id=19567.00000&amp;hr=1" xr:uid="{52C1B2D4-8AF1-4490-9938-C02AB4A6088F}"/>
    <hyperlink ref="A156" r:id="rId155" display="http://sistemagestioncalidad.ramajudicial.gov.co/ModeloCSJ/index.php?sesion=&amp;op=8&amp;sop=8.5.6&amp;id_estrutura=1&amp;id=19568.00000&amp;hr=1" xr:uid="{CC4F6BBC-AB66-466C-AE8A-4DBC48E9172F}"/>
    <hyperlink ref="A157" r:id="rId156" display="http://sistemagestioncalidad.ramajudicial.gov.co/ModeloCSJ/index.php?sesion=&amp;op=8&amp;sop=8.5.6&amp;id_estrutura=1&amp;id=19569.00000&amp;hr=1" xr:uid="{3FE4F383-4CE0-48C8-8B2D-96BACB556A1F}"/>
    <hyperlink ref="A158" r:id="rId157" display="http://sistemagestioncalidad.ramajudicial.gov.co/ModeloCSJ/index.php?sesion=&amp;op=8&amp;sop=8.5.6&amp;id_estrutura=367&amp;id=19570.00000&amp;hr=1" xr:uid="{14D379E9-A030-48BC-9DC1-210D864FD16F}"/>
    <hyperlink ref="A159" r:id="rId158" display="http://sistemagestioncalidad.ramajudicial.gov.co/ModeloCSJ/index.php?sesion=&amp;op=8&amp;sop=8.5.6&amp;id_estrutura=367&amp;id=19571.00000&amp;hr=1" xr:uid="{630B5103-5FE4-4CB5-A60E-4BDA1AD2858A}"/>
    <hyperlink ref="A160" r:id="rId159" display="http://sistemagestioncalidad.ramajudicial.gov.co/ModeloCSJ/index.php?sesion=&amp;op=8&amp;sop=8.5.6&amp;id_estrutura=367&amp;id=19572.00000&amp;hr=1" xr:uid="{D16D6746-84E3-4273-BE34-1AD8EFCACAD1}"/>
    <hyperlink ref="A161" r:id="rId160" display="http://sistemagestioncalidad.ramajudicial.gov.co/ModeloCSJ/index.php?sesion=&amp;op=8&amp;sop=8.5.6&amp;id_estrutura=367&amp;id=19573.00000&amp;hr=1" xr:uid="{E44E8B1C-EEAC-4EAF-86AB-544D75B799C0}"/>
    <hyperlink ref="A162" r:id="rId161" display="http://sistemagestioncalidad.ramajudicial.gov.co/ModeloCSJ/index.php?sesion=&amp;op=8&amp;sop=8.5.6&amp;id_estrutura=367&amp;id=19574.00000&amp;hr=1" xr:uid="{09221081-5943-4484-AAE6-59DBE42C1144}"/>
    <hyperlink ref="A163" r:id="rId162" display="http://sistemagestioncalidad.ramajudicial.gov.co/ModeloCSJ/index.php?sesion=&amp;op=8&amp;sop=8.5.6&amp;id_estrutura=367&amp;id=19575.00000&amp;hr=1" xr:uid="{54463DA0-4280-4F49-AF48-27B7AAC159BC}"/>
    <hyperlink ref="A164" r:id="rId163" display="http://sistemagestioncalidad.ramajudicial.gov.co/ModeloCSJ/index.php?sesion=&amp;op=8&amp;sop=8.5.6&amp;id_estrutura=367&amp;id=19576.00000&amp;hr=1" xr:uid="{EE953431-C9A7-43CD-B8F5-55C02B59EB80}"/>
    <hyperlink ref="A165" r:id="rId164" display="http://sistemagestioncalidad.ramajudicial.gov.co/ModeloCSJ/index.php?sesion=&amp;op=8&amp;sop=8.5.6&amp;id_estrutura=1&amp;id=19577.00000&amp;hr=1" xr:uid="{6F77133B-2BCE-4609-B176-ED3C5297C1B3}"/>
    <hyperlink ref="A166" r:id="rId165" display="http://sistemagestioncalidad.ramajudicial.gov.co/ModeloCSJ/index.php?sesion=&amp;op=8&amp;sop=8.5.6&amp;id_estrutura=367&amp;id=19578.00000&amp;hr=1" xr:uid="{8C28ECA3-90F3-4EF8-8D4A-2CDE00BA290F}"/>
    <hyperlink ref="A167" r:id="rId166" display="http://sistemagestioncalidad.ramajudicial.gov.co/ModeloCSJ/index.php?sesion=&amp;op=8&amp;sop=8.5.6&amp;id_estrutura=367&amp;id=19579.00000&amp;hr=1" xr:uid="{AFDD47B8-91D2-47C0-8210-05864B20E8F0}"/>
    <hyperlink ref="A168" r:id="rId167" display="http://sistemagestioncalidad.ramajudicial.gov.co/ModeloCSJ/index.php?sesion=&amp;op=8&amp;sop=8.5.6&amp;id_estrutura=367&amp;id=19580.00000&amp;hr=1" xr:uid="{E3F1BC52-C2E4-4E05-A1D3-614FDFB8268F}"/>
    <hyperlink ref="A169" r:id="rId168" display="http://sistemagestioncalidad.ramajudicial.gov.co/ModeloCSJ/index.php?sesion=&amp;op=8&amp;sop=8.5.6&amp;id_estrutura=367&amp;id=19581.00000&amp;hr=1" xr:uid="{982AC73F-6C4E-4AD5-AF89-AEBB1637962E}"/>
    <hyperlink ref="A170" r:id="rId169" display="http://sistemagestioncalidad.ramajudicial.gov.co/ModeloCSJ/index.php?sesion=&amp;op=8&amp;sop=8.5.6&amp;id_estrutura=1&amp;id=19582.00000&amp;hr=1" xr:uid="{88AE0C08-4FAE-44D8-8D67-0D6DE7C50144}"/>
    <hyperlink ref="A171" r:id="rId170" display="http://sistemagestioncalidad.ramajudicial.gov.co/ModeloCSJ/index.php?sesion=&amp;op=8&amp;sop=8.5.6&amp;id_estrutura=367&amp;id=19583.00000&amp;hr=1" xr:uid="{300AFD3A-88FD-4409-B14D-89945BFEFC68}"/>
    <hyperlink ref="A172" r:id="rId171" display="http://sistemagestioncalidad.ramajudicial.gov.co/ModeloCSJ/index.php?sesion=&amp;op=8&amp;sop=8.5.6&amp;id_estrutura=2&amp;id=19584.00000&amp;hr=1" xr:uid="{59453EDB-FD3A-434A-B490-5817C6BC4CB7}"/>
    <hyperlink ref="A173" r:id="rId172" display="http://sistemagestioncalidad.ramajudicial.gov.co/ModeloCSJ/index.php?sesion=&amp;op=8&amp;sop=8.5.6&amp;id_estrutura=1&amp;id=19585.00000&amp;hr=1" xr:uid="{3EC7ED76-6388-4B64-8888-168EEC7F9D69}"/>
    <hyperlink ref="A174" r:id="rId173" display="http://sistemagestioncalidad.ramajudicial.gov.co/ModeloCSJ/index.php?sesion=&amp;op=8&amp;sop=8.5.6&amp;id_estrutura=1&amp;id=19586.00000&amp;hr=1" xr:uid="{46B4B589-7FC3-4583-AED9-D667C89B09EF}"/>
    <hyperlink ref="A175" r:id="rId174" display="http://sistemagestioncalidad.ramajudicial.gov.co/ModeloCSJ/index.php?sesion=&amp;op=8&amp;sop=8.5.6&amp;id_estrutura=367&amp;id=19587.00000&amp;hr=1" xr:uid="{35F248AE-1241-4E37-9C64-DA16251E3CD1}"/>
    <hyperlink ref="A176" r:id="rId175" display="http://sistemagestioncalidad.ramajudicial.gov.co/ModeloCSJ/index.php?sesion=&amp;op=8&amp;sop=8.5.6&amp;id_estrutura=2&amp;id=19588.00000&amp;hr=1" xr:uid="{67B2A346-34FF-4C31-9E9C-D5B42364C257}"/>
    <hyperlink ref="A177" r:id="rId176" display="http://sistemagestioncalidad.ramajudicial.gov.co/ModeloCSJ/index.php?sesion=&amp;op=8&amp;sop=8.5.6&amp;id_estrutura=1&amp;id=19589.00000&amp;hr=1" xr:uid="{1A55CCD6-E471-4767-9E5F-65D0817F1B88}"/>
    <hyperlink ref="A178" r:id="rId177" display="http://sistemagestioncalidad.ramajudicial.gov.co/ModeloCSJ/index.php?sesion=&amp;op=8&amp;sop=8.5.6&amp;id_estrutura=2&amp;id=19590.00000&amp;hr=1" xr:uid="{4EE61F1B-CD6C-4338-B2E7-F82059D17437}"/>
    <hyperlink ref="A179" r:id="rId178" display="http://sistemagestioncalidad.ramajudicial.gov.co/ModeloCSJ/index.php?sesion=&amp;op=8&amp;sop=8.5.6&amp;id_estrutura=367&amp;id=19591.00000&amp;hr=1" xr:uid="{E8465799-D9AA-450B-95CC-81332F0C2185}"/>
    <hyperlink ref="A180" r:id="rId179" display="http://sistemagestioncalidad.ramajudicial.gov.co/ModeloCSJ/index.php?sesion=&amp;op=8&amp;sop=8.5.6&amp;id_estrutura=2&amp;id=19592.00000&amp;hr=1" xr:uid="{ED4FC391-E629-4324-9D64-78900C6DAFC2}"/>
    <hyperlink ref="A181" r:id="rId180" display="http://sistemagestioncalidad.ramajudicial.gov.co/ModeloCSJ/index.php?sesion=&amp;op=8&amp;sop=8.5.6&amp;id_estrutura=367&amp;id=19593.00000&amp;hr=1" xr:uid="{BE4DC7F5-78D7-4298-A93F-ACD8621A5BE8}"/>
    <hyperlink ref="A182" r:id="rId181" display="http://sistemagestioncalidad.ramajudicial.gov.co/ModeloCSJ/index.php?sesion=&amp;op=8&amp;sop=8.5.6&amp;id_estrutura=367&amp;id=19594.00000&amp;hr=1" xr:uid="{C23F5E4E-E2E1-4EEC-B296-FEF674468374}"/>
    <hyperlink ref="A183" r:id="rId182" display="http://sistemagestioncalidad.ramajudicial.gov.co/ModeloCSJ/index.php?sesion=&amp;op=8&amp;sop=8.5.6&amp;id_estrutura=2&amp;id=19595.00000&amp;hr=1" xr:uid="{9E73A8EE-13F1-4598-80BE-8DA9397B3A54}"/>
    <hyperlink ref="A184" r:id="rId183" display="http://sistemagestioncalidad.ramajudicial.gov.co/ModeloCSJ/index.php?sesion=&amp;op=8&amp;sop=8.5.6&amp;id_estrutura=2&amp;id=19596.00000&amp;hr=1" xr:uid="{574E41E4-A4DE-4ED2-868E-7CAFA380F80C}"/>
    <hyperlink ref="A185" r:id="rId184" display="http://sistemagestioncalidad.ramajudicial.gov.co/ModeloCSJ/index.php?sesion=&amp;op=8&amp;sop=8.5.6&amp;id_estrutura=1&amp;id=19597.00000&amp;hr=1" xr:uid="{A6F79A3A-9D22-4527-8B1A-F3694399BB10}"/>
    <hyperlink ref="A186" r:id="rId185" display="http://sistemagestioncalidad.ramajudicial.gov.co/ModeloCSJ/index.php?sesion=&amp;op=8&amp;sop=8.5.6&amp;id_estrutura=2&amp;id=19598.00000&amp;hr=1" xr:uid="{1572A744-35BE-4D32-9C19-2B6950B91F65}"/>
    <hyperlink ref="A187" r:id="rId186" display="http://sistemagestioncalidad.ramajudicial.gov.co/ModeloCSJ/index.php?sesion=&amp;op=8&amp;sop=8.5.6&amp;id_estrutura=1&amp;id=19599.00000&amp;hr=1" xr:uid="{7FF49D14-ABD4-4EB4-9BF8-86034983D07C}"/>
    <hyperlink ref="A188" r:id="rId187" display="http://sistemagestioncalidad.ramajudicial.gov.co/ModeloCSJ/index.php?sesion=&amp;op=8&amp;sop=8.5.6&amp;id_estrutura=3&amp;id=19600.00000&amp;hr=1" xr:uid="{0515C53F-7890-4BE1-9B5F-0DFFE931900E}"/>
    <hyperlink ref="A189" r:id="rId188" display="http://sistemagestioncalidad.ramajudicial.gov.co/ModeloCSJ/index.php?sesion=&amp;op=8&amp;sop=8.5.6&amp;id_estrutura=2&amp;id=19601.00000&amp;hr=1" xr:uid="{1FFE0723-15CC-41D9-BD14-DB73E43A9517}"/>
    <hyperlink ref="A190" r:id="rId189" display="http://sistemagestioncalidad.ramajudicial.gov.co/ModeloCSJ/index.php?sesion=&amp;op=8&amp;sop=8.5.6&amp;id_estrutura=1&amp;id=19602.00000&amp;hr=1" xr:uid="{0667E175-7877-4A33-A296-F52E96291F38}"/>
    <hyperlink ref="A191" r:id="rId190" display="http://sistemagestioncalidad.ramajudicial.gov.co/ModeloCSJ/index.php?sesion=&amp;op=8&amp;sop=8.5.6&amp;id_estrutura=367&amp;id=19603.00000&amp;hr=1" xr:uid="{00408990-346C-45D5-837B-319DFFAABB03}"/>
    <hyperlink ref="A192" r:id="rId191" display="http://sistemagestioncalidad.ramajudicial.gov.co/ModeloCSJ/index.php?sesion=&amp;op=8&amp;sop=8.5.6&amp;id_estrutura=1&amp;id=19604.00000&amp;hr=1" xr:uid="{990E42C3-63D4-4C28-BE2C-8923D22C0204}"/>
    <hyperlink ref="A193" r:id="rId192" display="http://sistemagestioncalidad.ramajudicial.gov.co/ModeloCSJ/index.php?sesion=&amp;op=8&amp;sop=8.5.6&amp;id_estrutura=367&amp;id=19605.00000&amp;hr=1" xr:uid="{BA35A54B-4F82-4574-8C5A-A5FF1B215E88}"/>
    <hyperlink ref="A194" r:id="rId193" display="http://sistemagestioncalidad.ramajudicial.gov.co/ModeloCSJ/index.php?sesion=&amp;op=8&amp;sop=8.5.6&amp;id_estrutura=367&amp;id=19606.00000&amp;hr=1" xr:uid="{7F71C693-7119-491F-A726-EE505F7F814B}"/>
    <hyperlink ref="A195" r:id="rId194" display="http://sistemagestioncalidad.ramajudicial.gov.co/ModeloCSJ/index.php?sesion=&amp;op=8&amp;sop=8.5.6&amp;id_estrutura=1&amp;id=19607.00000&amp;hr=1" xr:uid="{6D94050F-AB50-45EE-B8C0-43010183568C}"/>
    <hyperlink ref="A196" r:id="rId195" display="http://sistemagestioncalidad.ramajudicial.gov.co/ModeloCSJ/index.php?sesion=&amp;op=8&amp;sop=8.5.6&amp;id_estrutura=2&amp;id=19608.00000&amp;hr=1" xr:uid="{E85EB735-FCCB-4BE3-A593-726610E18DD0}"/>
    <hyperlink ref="A197" r:id="rId196" display="http://sistemagestioncalidad.ramajudicial.gov.co/ModeloCSJ/index.php?sesion=&amp;op=8&amp;sop=8.5.6&amp;id_estrutura=367&amp;id=19609.00000&amp;hr=1" xr:uid="{2A6930E0-20AB-4BAA-A5E0-13E3E0F8333E}"/>
    <hyperlink ref="A198" r:id="rId197" display="http://sistemagestioncalidad.ramajudicial.gov.co/ModeloCSJ/index.php?sesion=&amp;op=8&amp;sop=8.5.6&amp;id_estrutura=367&amp;id=19610.00000&amp;hr=1" xr:uid="{59622E17-55E4-419C-9254-A670A7F3996F}"/>
    <hyperlink ref="A199" r:id="rId198" display="http://sistemagestioncalidad.ramajudicial.gov.co/ModeloCSJ/index.php?sesion=&amp;op=8&amp;sop=8.5.6&amp;id_estrutura=367&amp;id=19611.00000&amp;hr=1" xr:uid="{F082F86F-8FF9-4C6B-A219-04EE51BFB56C}"/>
    <hyperlink ref="A200" r:id="rId199" display="http://sistemagestioncalidad.ramajudicial.gov.co/ModeloCSJ/index.php?sesion=&amp;op=8&amp;sop=8.5.6&amp;id_estrutura=1&amp;id=19612.00000&amp;hr=1" xr:uid="{A6E7FAD6-A7A5-4195-AF72-356BC5984BA6}"/>
    <hyperlink ref="A201" r:id="rId200" display="http://sistemagestioncalidad.ramajudicial.gov.co/ModeloCSJ/index.php?sesion=&amp;op=8&amp;sop=8.5.6&amp;id_estrutura=2&amp;id=19613.00000&amp;hr=1" xr:uid="{96299E21-EAFD-4D5C-823B-3DEFFB0B1C89}"/>
    <hyperlink ref="A202" r:id="rId201" display="http://sistemagestioncalidad.ramajudicial.gov.co/ModeloCSJ/index.php?sesion=&amp;op=8&amp;sop=8.5.6&amp;id_estrutura=367&amp;id=19614.00000&amp;hr=1" xr:uid="{5A338E05-5253-400E-A531-3B704CE14538}"/>
    <hyperlink ref="A203" r:id="rId202" display="http://sistemagestioncalidad.ramajudicial.gov.co/ModeloCSJ/index.php?sesion=&amp;op=8&amp;sop=8.5.6&amp;id_estrutura=367&amp;id=19615.00000&amp;hr=1" xr:uid="{9648F250-11AF-4457-A687-E0B372B24057}"/>
    <hyperlink ref="A204" r:id="rId203" display="http://sistemagestioncalidad.ramajudicial.gov.co/ModeloCSJ/index.php?sesion=&amp;op=8&amp;sop=8.5.6&amp;id_estrutura=367&amp;id=19616.00000&amp;hr=1" xr:uid="{3486AA54-EBC8-4770-8198-E4E7A42B4893}"/>
    <hyperlink ref="A205" r:id="rId204" display="http://sistemagestioncalidad.ramajudicial.gov.co/ModeloCSJ/index.php?sesion=&amp;op=8&amp;sop=8.5.6&amp;id_estrutura=1&amp;id=19617.00000&amp;hr=1" xr:uid="{37E09E9C-85D6-4795-8133-5F99FA6828CF}"/>
    <hyperlink ref="A206" r:id="rId205" display="http://sistemagestioncalidad.ramajudicial.gov.co/ModeloCSJ/index.php?sesion=&amp;op=8&amp;sop=8.5.6&amp;id_estrutura=1&amp;id=19618.00000&amp;hr=1" xr:uid="{C0CDA96D-F290-4538-869A-1DD1FF465634}"/>
    <hyperlink ref="A207" r:id="rId206" display="http://sistemagestioncalidad.ramajudicial.gov.co/ModeloCSJ/index.php?sesion=&amp;op=8&amp;sop=8.5.6&amp;id_estrutura=1&amp;id=19619.00000&amp;hr=1" xr:uid="{BBB57EE6-51DD-434B-B84C-39A569B0D907}"/>
    <hyperlink ref="A208" r:id="rId207" display="http://sistemagestioncalidad.ramajudicial.gov.co/ModeloCSJ/index.php?sesion=&amp;op=8&amp;sop=8.5.6&amp;id_estrutura=367&amp;id=19620.00000&amp;hr=1" xr:uid="{CFC03AF7-6D9B-43F9-A609-136067C0F507}"/>
    <hyperlink ref="A209" r:id="rId208" display="http://sistemagestioncalidad.ramajudicial.gov.co/ModeloCSJ/index.php?sesion=&amp;op=8&amp;sop=8.5.6&amp;id_estrutura=1&amp;id=19621.00000&amp;hr=1" xr:uid="{6859540C-B49F-45D7-A10D-5F42D24FB83D}"/>
    <hyperlink ref="A210" r:id="rId209" display="http://sistemagestioncalidad.ramajudicial.gov.co/ModeloCSJ/index.php?sesion=&amp;op=8&amp;sop=8.5.6&amp;id_estrutura=1&amp;id=19622.00000&amp;hr=1" xr:uid="{ED6B6B0E-73D3-4C49-BD14-CA5201C300BA}"/>
    <hyperlink ref="A211" r:id="rId210" display="http://sistemagestioncalidad.ramajudicial.gov.co/ModeloCSJ/index.php?sesion=&amp;op=8&amp;sop=8.5.6&amp;id_estrutura=1&amp;id=19623.00000&amp;hr=1" xr:uid="{2CA9502F-F4EC-4C3C-832E-8F1CF7D223BA}"/>
    <hyperlink ref="A212" r:id="rId211" display="http://sistemagestioncalidad.ramajudicial.gov.co/ModeloCSJ/index.php?sesion=&amp;op=8&amp;sop=8.5.6&amp;id_estrutura=3&amp;id=19624.00000&amp;hr=1" xr:uid="{89EFD5C1-DDC2-48F1-9AE6-1E1AFFC57992}"/>
    <hyperlink ref="A213" r:id="rId212" display="http://sistemagestioncalidad.ramajudicial.gov.co/ModeloCSJ/index.php?sesion=&amp;op=8&amp;sop=8.5.6&amp;id_estrutura=367&amp;id=19625.00000&amp;hr=1" xr:uid="{7F307713-2252-4C20-AF09-051B411B188F}"/>
    <hyperlink ref="A214" r:id="rId213" display="http://sistemagestioncalidad.ramajudicial.gov.co/ModeloCSJ/index.php?sesion=&amp;op=8&amp;sop=8.5.6&amp;id_estrutura=367&amp;id=19626.00000&amp;hr=1" xr:uid="{424F34E2-1845-4F21-981D-60C66A6A9C04}"/>
    <hyperlink ref="A215" r:id="rId214" display="http://sistemagestioncalidad.ramajudicial.gov.co/ModeloCSJ/index.php?sesion=&amp;op=8&amp;sop=8.5.6&amp;id_estrutura=367&amp;id=19627.00000&amp;hr=1" xr:uid="{1674CF4E-151E-4C4B-ADB6-B79439FF62FF}"/>
    <hyperlink ref="A216" r:id="rId215" display="http://sistemagestioncalidad.ramajudicial.gov.co/ModeloCSJ/index.php?sesion=&amp;op=8&amp;sop=8.5.6&amp;id_estrutura=2&amp;id=19628.00000&amp;hr=1" xr:uid="{A69DF013-56C1-4FCE-8B75-690E873AE00F}"/>
    <hyperlink ref="A217" r:id="rId216" display="http://sistemagestioncalidad.ramajudicial.gov.co/ModeloCSJ/index.php?sesion=&amp;op=8&amp;sop=8.5.6&amp;id_estrutura=367&amp;id=19629.00000&amp;hr=1" xr:uid="{C1F8E2D0-F95E-4159-BA1B-CA22A9C89689}"/>
    <hyperlink ref="A218" r:id="rId217" display="http://sistemagestioncalidad.ramajudicial.gov.co/ModeloCSJ/index.php?sesion=&amp;op=8&amp;sop=8.5.6&amp;id_estrutura=367&amp;id=19630.00000&amp;hr=1" xr:uid="{E73A03E6-EF30-4D47-87EA-C2C03BB42BB7}"/>
    <hyperlink ref="A219" r:id="rId218" display="http://sistemagestioncalidad.ramajudicial.gov.co/ModeloCSJ/index.php?sesion=&amp;op=8&amp;sop=8.5.6&amp;id_estrutura=1&amp;id=19631.00000&amp;hr=1" xr:uid="{6513FB41-20CF-476A-9E47-0A2E1648B486}"/>
    <hyperlink ref="A220" r:id="rId219" display="http://sistemagestioncalidad.ramajudicial.gov.co/ModeloCSJ/index.php?sesion=&amp;op=8&amp;sop=8.5.6&amp;id_estrutura=1&amp;id=19632.00000&amp;hr=1" xr:uid="{17EF69F6-27E4-4E5C-9131-5751B046D27B}"/>
    <hyperlink ref="A221" r:id="rId220" display="http://sistemagestioncalidad.ramajudicial.gov.co/ModeloCSJ/index.php?sesion=&amp;op=8&amp;sop=8.5.6&amp;id_estrutura=1&amp;id=19633.00000&amp;hr=1" xr:uid="{FB397FE6-ADAF-4B64-9D3C-3D73D846894F}"/>
    <hyperlink ref="A222" r:id="rId221" display="http://sistemagestioncalidad.ramajudicial.gov.co/ModeloCSJ/index.php?sesion=&amp;op=8&amp;sop=8.5.6&amp;id_estrutura=1&amp;id=19634.00000&amp;hr=1" xr:uid="{BE06C950-45A5-48A1-9F37-711E86FE41F0}"/>
    <hyperlink ref="A223" r:id="rId222" display="http://sistemagestioncalidad.ramajudicial.gov.co/ModeloCSJ/index.php?sesion=&amp;op=8&amp;sop=8.5.6&amp;id_estrutura=1&amp;id=19635.00000&amp;hr=1" xr:uid="{14CD667D-4A50-45F5-B8A6-71BC0CC963AC}"/>
    <hyperlink ref="A224" r:id="rId223" display="http://sistemagestioncalidad.ramajudicial.gov.co/ModeloCSJ/index.php?sesion=&amp;op=8&amp;sop=8.5.6&amp;id_estrutura=367&amp;id=19636.00000&amp;hr=1" xr:uid="{977C9ABD-5990-4C51-BEAB-FEF23C003B83}"/>
    <hyperlink ref="A225" r:id="rId224" display="http://sistemagestioncalidad.ramajudicial.gov.co/ModeloCSJ/index.php?sesion=&amp;op=8&amp;sop=8.5.6&amp;id_estrutura=1&amp;id=19637.00000&amp;hr=1" xr:uid="{D22AEACB-79A3-49B2-9CC7-5404C56FC31A}"/>
    <hyperlink ref="A226" r:id="rId225" display="http://sistemagestioncalidad.ramajudicial.gov.co/ModeloCSJ/index.php?sesion=&amp;op=8&amp;sop=8.5.6&amp;id_estrutura=367&amp;id=19638.00000&amp;hr=1" xr:uid="{19424FFE-6E8F-42DA-9B5E-27924A78D549}"/>
    <hyperlink ref="A227" r:id="rId226" display="http://sistemagestioncalidad.ramajudicial.gov.co/ModeloCSJ/index.php?sesion=&amp;op=8&amp;sop=8.5.6&amp;id_estrutura=367&amp;id=19639.00000&amp;hr=1" xr:uid="{FD11BAC3-26EE-466B-BDFF-94CFFEEB40B8}"/>
    <hyperlink ref="A228" r:id="rId227" display="http://sistemagestioncalidad.ramajudicial.gov.co/ModeloCSJ/index.php?sesion=&amp;op=8&amp;sop=8.5.6&amp;id_estrutura=1&amp;id=19640.00000&amp;hr=1" xr:uid="{E78B7369-4CE9-41E2-A31C-9B2C549759BE}"/>
    <hyperlink ref="A229" r:id="rId228" display="http://sistemagestioncalidad.ramajudicial.gov.co/ModeloCSJ/index.php?sesion=&amp;op=8&amp;sop=8.5.6&amp;id_estrutura=2&amp;id=19641.00000&amp;hr=1" xr:uid="{B6A94F94-A3E9-4833-AA36-FA94904095CE}"/>
    <hyperlink ref="A230" r:id="rId229" display="http://sistemagestioncalidad.ramajudicial.gov.co/ModeloCSJ/index.php?sesion=&amp;op=8&amp;sop=8.5.6&amp;id_estrutura=367&amp;id=19642.00000&amp;hr=1" xr:uid="{4E418F7D-C303-459A-87FB-170F9BD2A350}"/>
    <hyperlink ref="A231" r:id="rId230" display="http://sistemagestioncalidad.ramajudicial.gov.co/ModeloCSJ/index.php?sesion=&amp;op=8&amp;sop=8.5.6&amp;id_estrutura=1&amp;id=19643.00000&amp;hr=1" xr:uid="{6B437D4A-497D-4868-8810-49BA16993FC4}"/>
    <hyperlink ref="A232" r:id="rId231" display="http://sistemagestioncalidad.ramajudicial.gov.co/ModeloCSJ/index.php?sesion=&amp;op=8&amp;sop=8.5.6&amp;id_estrutura=367&amp;id=19644.00000&amp;hr=1" xr:uid="{5E187C9C-0C6F-47ED-97B9-735A13B5F714}"/>
    <hyperlink ref="A233" r:id="rId232" display="http://sistemagestioncalidad.ramajudicial.gov.co/ModeloCSJ/index.php?sesion=&amp;op=8&amp;sop=8.5.6&amp;id_estrutura=367&amp;id=19645.00000&amp;hr=1" xr:uid="{EB09854C-494C-4549-BD20-4D477E30E8BD}"/>
    <hyperlink ref="A234" r:id="rId233" display="http://sistemagestioncalidad.ramajudicial.gov.co/ModeloCSJ/index.php?sesion=&amp;op=8&amp;sop=8.5.6&amp;id_estrutura=2&amp;id=19646.00000&amp;hr=1" xr:uid="{F2F768A9-7311-4DA1-8CA1-48020BFA92E1}"/>
    <hyperlink ref="A235" r:id="rId234" display="http://sistemagestioncalidad.ramajudicial.gov.co/ModeloCSJ/index.php?sesion=&amp;op=8&amp;sop=8.5.6&amp;id_estrutura=1&amp;id=19647.00000&amp;hr=1" xr:uid="{0D559B82-D94A-4316-9597-D4249E7034A2}"/>
    <hyperlink ref="A236" r:id="rId235" display="http://sistemagestioncalidad.ramajudicial.gov.co/ModeloCSJ/index.php?sesion=&amp;op=8&amp;sop=8.5.6&amp;id_estrutura=367&amp;id=19648.00000&amp;hr=1" xr:uid="{FB74544D-F9FD-4F5F-96BC-EBE3F18E652D}"/>
    <hyperlink ref="A237" r:id="rId236" display="http://sistemagestioncalidad.ramajudicial.gov.co/ModeloCSJ/index.php?sesion=&amp;op=8&amp;sop=8.5.6&amp;id_estrutura=1&amp;id=19649.00000&amp;hr=1" xr:uid="{E0DD598C-F880-496D-ADA8-C343CB3786CA}"/>
    <hyperlink ref="A238" r:id="rId237" display="http://sistemagestioncalidad.ramajudicial.gov.co/ModeloCSJ/index.php?sesion=&amp;op=8&amp;sop=8.5.6&amp;id_estrutura=367&amp;id=19650.00000&amp;hr=1" xr:uid="{2DCCCA89-5CCF-45EA-BFE2-7A8CD7EED215}"/>
    <hyperlink ref="A239" r:id="rId238" display="http://sistemagestioncalidad.ramajudicial.gov.co/ModeloCSJ/index.php?sesion=&amp;op=8&amp;sop=8.5.6&amp;id_estrutura=1&amp;id=19651.00000&amp;hr=1" xr:uid="{A339EC4F-7D3E-4F23-81A1-9C1FD3A3CC05}"/>
    <hyperlink ref="A240" r:id="rId239" display="http://sistemagestioncalidad.ramajudicial.gov.co/ModeloCSJ/index.php?sesion=&amp;op=8&amp;sop=8.5.6&amp;id_estrutura=367&amp;id=19652.00000&amp;hr=1" xr:uid="{32B63890-F4B5-45A8-8C31-6963E349EDFC}"/>
    <hyperlink ref="A241" r:id="rId240" display="http://sistemagestioncalidad.ramajudicial.gov.co/ModeloCSJ/index.php?sesion=&amp;op=8&amp;sop=8.5.6&amp;id_estrutura=367&amp;id=19653.00000&amp;hr=1" xr:uid="{15A8B82A-D4B1-4862-A72C-F520469C3437}"/>
    <hyperlink ref="A242" r:id="rId241" display="http://sistemagestioncalidad.ramajudicial.gov.co/ModeloCSJ/index.php?sesion=&amp;op=8&amp;sop=8.5.6&amp;id_estrutura=2&amp;id=19654.00000&amp;hr=1" xr:uid="{03A18A1E-4E51-45DE-95F2-A4C10D60EFA8}"/>
    <hyperlink ref="A243" r:id="rId242" display="http://sistemagestioncalidad.ramajudicial.gov.co/ModeloCSJ/index.php?sesion=&amp;op=8&amp;sop=8.5.6&amp;id_estrutura=1&amp;id=19655.00000&amp;hr=1" xr:uid="{F963BDB8-1A60-432A-A956-DC31B541AA9D}"/>
    <hyperlink ref="A244" r:id="rId243" display="http://sistemagestioncalidad.ramajudicial.gov.co/ModeloCSJ/index.php?sesion=&amp;op=8&amp;sop=8.5.6&amp;id_estrutura=2&amp;id=19656.00000&amp;hr=1" xr:uid="{1AF7A31D-C312-4E02-99BC-DE8364F74A72}"/>
    <hyperlink ref="A245" r:id="rId244" display="http://sistemagestioncalidad.ramajudicial.gov.co/ModeloCSJ/index.php?sesion=&amp;op=8&amp;sop=8.5.6&amp;id_estrutura=367&amp;id=19657.00000&amp;hr=1" xr:uid="{7E4C9295-0306-4784-8F02-56A5FF371318}"/>
    <hyperlink ref="A246" r:id="rId245" display="http://sistemagestioncalidad.ramajudicial.gov.co/ModeloCSJ/index.php?sesion=&amp;op=8&amp;sop=8.5.6&amp;id_estrutura=367&amp;id=19658.00000&amp;hr=1" xr:uid="{505D789A-6471-4B1D-B18B-C4B2DDCF6CE3}"/>
    <hyperlink ref="A247" r:id="rId246" display="http://sistemagestioncalidad.ramajudicial.gov.co/ModeloCSJ/index.php?sesion=&amp;op=8&amp;sop=8.5.6&amp;id_estrutura=1&amp;id=19659.00000&amp;hr=1" xr:uid="{33CCBE90-ED66-425B-8A24-964B0CB248F4}"/>
    <hyperlink ref="A248" r:id="rId247" display="http://sistemagestioncalidad.ramajudicial.gov.co/ModeloCSJ/index.php?sesion=&amp;op=8&amp;sop=8.5.6&amp;id_estrutura=2&amp;id=19660.00000&amp;hr=1" xr:uid="{6E91A432-F47D-4ACF-8ED4-50EABE263CA5}"/>
    <hyperlink ref="A249" r:id="rId248" display="http://sistemagestioncalidad.ramajudicial.gov.co/ModeloCSJ/index.php?sesion=&amp;op=8&amp;sop=8.5.6&amp;id_estrutura=367&amp;id=19661.00000&amp;hr=1" xr:uid="{226D874B-C805-4318-A11B-F35F484CD4AC}"/>
    <hyperlink ref="A250" r:id="rId249" display="http://sistemagestioncalidad.ramajudicial.gov.co/ModeloCSJ/index.php?sesion=&amp;op=8&amp;sop=8.5.6&amp;id_estrutura=367&amp;id=19662.00000&amp;hr=1" xr:uid="{9C926D6E-AF2E-498F-942D-38A7C167021C}"/>
    <hyperlink ref="A251" r:id="rId250" display="http://sistemagestioncalidad.ramajudicial.gov.co/ModeloCSJ/index.php?sesion=&amp;op=8&amp;sop=8.5.6&amp;id_estrutura=367&amp;id=19663.00000&amp;hr=1" xr:uid="{87FE6DCF-1B03-4553-A202-6F0403DEE8AA}"/>
    <hyperlink ref="A252" r:id="rId251" display="http://sistemagestioncalidad.ramajudicial.gov.co/ModeloCSJ/index.php?sesion=&amp;op=8&amp;sop=8.5.6&amp;id_estrutura=1&amp;id=19664.00000&amp;hr=1" xr:uid="{307798D9-ACF1-467A-B714-F77418A67CA0}"/>
    <hyperlink ref="A253" r:id="rId252" display="http://sistemagestioncalidad.ramajudicial.gov.co/ModeloCSJ/index.php?sesion=&amp;op=8&amp;sop=8.5.6&amp;id_estrutura=1&amp;id=19665.00000&amp;hr=1" xr:uid="{3EADD2BF-59E6-4678-8E0E-7CFA86B902C9}"/>
    <hyperlink ref="A254" r:id="rId253" display="http://sistemagestioncalidad.ramajudicial.gov.co/ModeloCSJ/index.php?sesion=&amp;op=8&amp;sop=8.5.6&amp;id_estrutura=367&amp;id=19666.00000&amp;hr=1" xr:uid="{A283F6E2-8C70-40FA-9A16-91EB0AE10013}"/>
    <hyperlink ref="A255" r:id="rId254" display="http://sistemagestioncalidad.ramajudicial.gov.co/ModeloCSJ/index.php?sesion=&amp;op=8&amp;sop=8.5.6&amp;id_estrutura=1&amp;id=19667.00000&amp;hr=1" xr:uid="{5A5EBA7E-FEF9-4196-BB69-7FD1A6918A02}"/>
    <hyperlink ref="A256" r:id="rId255" display="http://sistemagestioncalidad.ramajudicial.gov.co/ModeloCSJ/index.php?sesion=&amp;op=8&amp;sop=8.5.6&amp;id_estrutura=367&amp;id=19668.00000&amp;hr=1" xr:uid="{A97FF109-97A4-4ED3-991F-67FDEF9B6011}"/>
    <hyperlink ref="A257" r:id="rId256" display="http://sistemagestioncalidad.ramajudicial.gov.co/ModeloCSJ/index.php?sesion=&amp;op=8&amp;sop=8.5.6&amp;id_estrutura=1&amp;id=19669.00000&amp;hr=1" xr:uid="{76E80A39-DCFD-442A-9F53-91F70A6FA66E}"/>
    <hyperlink ref="A258" r:id="rId257" display="http://sistemagestioncalidad.ramajudicial.gov.co/ModeloCSJ/index.php?sesion=&amp;op=8&amp;sop=8.5.6&amp;id_estrutura=1&amp;id=19670.00000&amp;hr=1" xr:uid="{4B4DA6D4-B02E-44A4-8D4E-778F3BB83249}"/>
    <hyperlink ref="A259" r:id="rId258" display="http://sistemagestioncalidad.ramajudicial.gov.co/ModeloCSJ/index.php?sesion=&amp;op=8&amp;sop=8.5.6&amp;id_estrutura=1&amp;id=19671.00000&amp;hr=1" xr:uid="{0E3E5E9C-A706-4A36-A3C7-9D11E18FE288}"/>
    <hyperlink ref="A260" r:id="rId259" display="http://sistemagestioncalidad.ramajudicial.gov.co/ModeloCSJ/index.php?sesion=&amp;op=8&amp;sop=8.5.6&amp;id_estrutura=1&amp;id=19672.00000&amp;hr=1" xr:uid="{A90336FF-88B1-4EA2-AE59-7A78592804E2}"/>
    <hyperlink ref="A261" r:id="rId260" display="http://sistemagestioncalidad.ramajudicial.gov.co/ModeloCSJ/index.php?sesion=&amp;op=8&amp;sop=8.5.6&amp;id_estrutura=1&amp;id=19673.00000&amp;hr=1" xr:uid="{EEB15E22-4467-4F84-91F6-0304A07D15A9}"/>
    <hyperlink ref="A262" r:id="rId261" display="http://sistemagestioncalidad.ramajudicial.gov.co/ModeloCSJ/index.php?sesion=&amp;op=8&amp;sop=8.5.6&amp;id_estrutura=1&amp;id=19674.00000&amp;hr=1" xr:uid="{1311BF59-CE1A-4A3C-8352-C5FABFB308D2}"/>
    <hyperlink ref="A263" r:id="rId262" display="http://sistemagestioncalidad.ramajudicial.gov.co/ModeloCSJ/index.php?sesion=&amp;op=8&amp;sop=8.5.6&amp;id_estrutura=1&amp;id=19675.00000&amp;hr=1" xr:uid="{92103C5B-F1B8-4904-909B-DC78DF3E0C62}"/>
    <hyperlink ref="A264" r:id="rId263" display="http://sistemagestioncalidad.ramajudicial.gov.co/ModeloCSJ/index.php?sesion=&amp;op=8&amp;sop=8.5.6&amp;id_estrutura=2&amp;id=19676.00000&amp;hr=1" xr:uid="{7A5E191C-A81B-4D0B-9498-5BAE29770251}"/>
    <hyperlink ref="A265" r:id="rId264" display="http://sistemagestioncalidad.ramajudicial.gov.co/ModeloCSJ/index.php?sesion=&amp;op=8&amp;sop=8.5.6&amp;id_estrutura=367&amp;id=19677.00000&amp;hr=1" xr:uid="{1D9F797F-A3FB-4F38-85B7-C749A44836EB}"/>
    <hyperlink ref="A266" r:id="rId265" display="http://sistemagestioncalidad.ramajudicial.gov.co/ModeloCSJ/index.php?sesion=&amp;op=8&amp;sop=8.5.6&amp;id_estrutura=1&amp;id=19678.00000&amp;hr=1" xr:uid="{81119C80-8070-4CEE-8AB5-C6C9FF9D7A02}"/>
    <hyperlink ref="A267" r:id="rId266" display="http://sistemagestioncalidad.ramajudicial.gov.co/ModeloCSJ/index.php?sesion=&amp;op=8&amp;sop=8.5.6&amp;id_estrutura=1&amp;id=19679.00000&amp;hr=1" xr:uid="{B5367CB5-6D79-4B3D-933C-06D851940484}"/>
    <hyperlink ref="A268" r:id="rId267" display="http://sistemagestioncalidad.ramajudicial.gov.co/ModeloCSJ/index.php?sesion=&amp;op=8&amp;sop=8.5.6&amp;id_estrutura=2&amp;id=19680.00000&amp;hr=1" xr:uid="{2B5CD6FA-6863-46D6-A806-87440E1F7982}"/>
    <hyperlink ref="A269" r:id="rId268" display="http://sistemagestioncalidad.ramajudicial.gov.co/ModeloCSJ/index.php?sesion=&amp;op=8&amp;sop=8.5.6&amp;id_estrutura=367&amp;id=19681.00000&amp;hr=1" xr:uid="{96A3CB48-27B2-4AB3-B20D-8A5C08A26533}"/>
    <hyperlink ref="A270" r:id="rId269" display="http://sistemagestioncalidad.ramajudicial.gov.co/ModeloCSJ/index.php?sesion=&amp;op=8&amp;sop=8.5.6&amp;id_estrutura=367&amp;id=19682.00000&amp;hr=1" xr:uid="{64CC9322-CE7C-438A-A36E-1F2C076EA038}"/>
    <hyperlink ref="A271" r:id="rId270" display="http://sistemagestioncalidad.ramajudicial.gov.co/ModeloCSJ/index.php?sesion=&amp;op=8&amp;sop=8.5.6&amp;id_estrutura=367&amp;id=19683.00000&amp;hr=1" xr:uid="{D363A6D9-6028-48DE-A2C1-FE83B6553F88}"/>
    <hyperlink ref="A272" r:id="rId271" display="http://sistemagestioncalidad.ramajudicial.gov.co/ModeloCSJ/index.php?sesion=&amp;op=8&amp;sop=8.5.6&amp;id_estrutura=367&amp;id=19684.00000&amp;hr=1" xr:uid="{BFF96A60-5334-4F04-A75D-85F996A9F650}"/>
    <hyperlink ref="A273" r:id="rId272" display="http://sistemagestioncalidad.ramajudicial.gov.co/ModeloCSJ/index.php?sesion=&amp;op=8&amp;sop=8.5.6&amp;id_estrutura=367&amp;id=19685.00000&amp;hr=1" xr:uid="{6A592903-7CE9-4A29-9899-EB068AD606E8}"/>
    <hyperlink ref="A274" r:id="rId273" display="http://sistemagestioncalidad.ramajudicial.gov.co/ModeloCSJ/index.php?sesion=&amp;op=8&amp;sop=8.5.6&amp;id_estrutura=367&amp;id=19686.00000&amp;hr=1" xr:uid="{FEC5ED92-736D-4027-980F-AEA373829276}"/>
    <hyperlink ref="A275" r:id="rId274" display="http://sistemagestioncalidad.ramajudicial.gov.co/ModeloCSJ/index.php?sesion=&amp;op=8&amp;sop=8.5.6&amp;id_estrutura=367&amp;id=19687.00000&amp;hr=1" xr:uid="{4AE09B91-9123-496C-919B-0D527C8E3759}"/>
    <hyperlink ref="A276" r:id="rId275" display="http://sistemagestioncalidad.ramajudicial.gov.co/ModeloCSJ/index.php?sesion=&amp;op=8&amp;sop=8.5.6&amp;id_estrutura=367&amp;id=19688.00000&amp;hr=1" xr:uid="{BFBF6321-6F87-42D8-AE53-8D90A6C59D15}"/>
    <hyperlink ref="A277" r:id="rId276" display="http://sistemagestioncalidad.ramajudicial.gov.co/ModeloCSJ/index.php?sesion=&amp;op=8&amp;sop=8.5.6&amp;id_estrutura=1&amp;id=19689.00000&amp;hr=1" xr:uid="{2332720B-74C8-4034-8315-EEF5B463D01B}"/>
    <hyperlink ref="A278" r:id="rId277" display="http://sistemagestioncalidad.ramajudicial.gov.co/ModeloCSJ/index.php?sesion=&amp;op=8&amp;sop=8.5.6&amp;id_estrutura=1&amp;id=19690.00000&amp;hr=1" xr:uid="{68A9494B-D105-401F-AF57-C293B98CC1F8}"/>
    <hyperlink ref="A279" r:id="rId278" display="http://sistemagestioncalidad.ramajudicial.gov.co/ModeloCSJ/index.php?sesion=&amp;op=8&amp;sop=8.5.6&amp;id_estrutura=367&amp;id=19691.00000&amp;hr=1" xr:uid="{A1491307-4B1A-40B3-BEE7-E50C2AFAF83F}"/>
    <hyperlink ref="A280" r:id="rId279" display="http://sistemagestioncalidad.ramajudicial.gov.co/ModeloCSJ/index.php?sesion=&amp;op=8&amp;sop=8.5.6&amp;id_estrutura=2&amp;id=19692.00000&amp;hr=1" xr:uid="{DC340C99-C0D2-4769-811C-1CDA95431C5C}"/>
    <hyperlink ref="A281" r:id="rId280" display="http://sistemagestioncalidad.ramajudicial.gov.co/ModeloCSJ/index.php?sesion=&amp;op=8&amp;sop=8.5.6&amp;id_estrutura=367&amp;id=19693.00000&amp;hr=1" xr:uid="{FA8BAF5F-856F-404F-B46E-775A5AB4DA4E}"/>
    <hyperlink ref="A282" r:id="rId281" display="http://sistemagestioncalidad.ramajudicial.gov.co/ModeloCSJ/index.php?sesion=&amp;op=8&amp;sop=8.5.6&amp;id_estrutura=367&amp;id=19694.00000&amp;hr=1" xr:uid="{FF37A241-8951-4EF1-B28A-73BD49E3239C}"/>
    <hyperlink ref="A283" r:id="rId282" display="http://sistemagestioncalidad.ramajudicial.gov.co/ModeloCSJ/index.php?sesion=&amp;op=8&amp;sop=8.5.6&amp;id_estrutura=367&amp;id=19695.00000&amp;hr=1" xr:uid="{0BEEFE49-3ACB-463F-BFA2-AA20E3DA597F}"/>
    <hyperlink ref="A284" r:id="rId283" display="http://sistemagestioncalidad.ramajudicial.gov.co/ModeloCSJ/index.php?sesion=&amp;op=8&amp;sop=8.5.6&amp;id_estrutura=367&amp;id=19696.00000&amp;hr=1" xr:uid="{3A7AFC22-5D7B-4476-81C0-1AC540181836}"/>
    <hyperlink ref="A285" r:id="rId284" display="http://sistemagestioncalidad.ramajudicial.gov.co/ModeloCSJ/index.php?sesion=&amp;op=8&amp;sop=8.5.6&amp;id_estrutura=367&amp;id=19697.00000&amp;hr=1" xr:uid="{8EC590E0-109D-44EF-867A-FF55461D35E9}"/>
    <hyperlink ref="A286" r:id="rId285" display="http://sistemagestioncalidad.ramajudicial.gov.co/ModeloCSJ/index.php?sesion=&amp;op=8&amp;sop=8.5.6&amp;id_estrutura=367&amp;id=19698.00000&amp;hr=1" xr:uid="{AB1162A3-53BF-4D3F-9C10-5FCB2A6ACF76}"/>
    <hyperlink ref="A287" r:id="rId286" display="http://sistemagestioncalidad.ramajudicial.gov.co/ModeloCSJ/index.php?sesion=&amp;op=8&amp;sop=8.5.6&amp;id_estrutura=367&amp;id=19699.00000&amp;hr=1" xr:uid="{38D409B5-DE45-42B3-8EAE-8080C21BAFBA}"/>
    <hyperlink ref="A288" r:id="rId287" display="http://sistemagestioncalidad.ramajudicial.gov.co/ModeloCSJ/index.php?sesion=&amp;op=8&amp;sop=8.5.6&amp;id_estrutura=1&amp;id=19700.00000&amp;hr=1" xr:uid="{9D5BF516-55D7-4C53-82A7-4E472F5F81C3}"/>
    <hyperlink ref="A289" r:id="rId288" display="http://sistemagestioncalidad.ramajudicial.gov.co/ModeloCSJ/index.php?sesion=&amp;op=8&amp;sop=8.5.6&amp;id_estrutura=367&amp;id=19701.00000&amp;hr=1" xr:uid="{0E9FE825-F384-489F-81D0-6BEC3729E82E}"/>
    <hyperlink ref="A290" r:id="rId289" display="http://sistemagestioncalidad.ramajudicial.gov.co/ModeloCSJ/index.php?sesion=&amp;op=8&amp;sop=8.5.6&amp;id_estrutura=367&amp;id=19702.00000&amp;hr=1" xr:uid="{1C697F10-36D0-419A-8E51-B2A90EA0FFA2}"/>
    <hyperlink ref="A291" r:id="rId290" display="http://sistemagestioncalidad.ramajudicial.gov.co/ModeloCSJ/index.php?sesion=&amp;op=8&amp;sop=8.5.6&amp;id_estrutura=1&amp;id=19703.00000&amp;hr=1" xr:uid="{712A6A7E-3DAC-46C7-BF10-E4C93B422FFF}"/>
    <hyperlink ref="A292" r:id="rId291" display="http://sistemagestioncalidad.ramajudicial.gov.co/ModeloCSJ/index.php?sesion=&amp;op=8&amp;sop=8.5.6&amp;id_estrutura=367&amp;id=19704.00000&amp;hr=1" xr:uid="{3DAB4C69-6CA4-468C-AC8D-458243DB62FE}"/>
    <hyperlink ref="A293" r:id="rId292" display="http://sistemagestioncalidad.ramajudicial.gov.co/ModeloCSJ/index.php?sesion=&amp;op=8&amp;sop=8.5.6&amp;id_estrutura=1&amp;id=19705.00000&amp;hr=1" xr:uid="{F7F84A71-3887-4D7E-A77B-22A95E68995A}"/>
    <hyperlink ref="A294" r:id="rId293" display="http://sistemagestioncalidad.ramajudicial.gov.co/ModeloCSJ/index.php?sesion=&amp;op=8&amp;sop=8.5.6&amp;id_estrutura=1&amp;id=19706.00000&amp;hr=1" xr:uid="{8452C8CD-66A3-4E98-B522-4242B6C4ED81}"/>
    <hyperlink ref="A295" r:id="rId294" display="http://sistemagestioncalidad.ramajudicial.gov.co/ModeloCSJ/index.php?sesion=&amp;op=8&amp;sop=8.5.6&amp;id_estrutura=1&amp;id=19707.00000&amp;hr=1" xr:uid="{7FD78AAB-976C-4350-A080-0A819BC80A10}"/>
    <hyperlink ref="A296" r:id="rId295" display="http://sistemagestioncalidad.ramajudicial.gov.co/ModeloCSJ/index.php?sesion=&amp;op=8&amp;sop=8.5.6&amp;id_estrutura=1&amp;id=19708.00000&amp;hr=1" xr:uid="{9B86AA58-A750-4846-A799-8FACA78C5546}"/>
    <hyperlink ref="A297" r:id="rId296" display="http://sistemagestioncalidad.ramajudicial.gov.co/ModeloCSJ/index.php?sesion=&amp;op=8&amp;sop=8.5.6&amp;id_estrutura=1&amp;id=19709.00000&amp;hr=1" xr:uid="{3BDFC547-F5CB-4396-84F7-2D4D9BDC623D}"/>
    <hyperlink ref="A298" r:id="rId297" display="http://sistemagestioncalidad.ramajudicial.gov.co/ModeloCSJ/index.php?sesion=&amp;op=8&amp;sop=8.5.6&amp;id_estrutura=1&amp;id=19710.00000&amp;hr=1" xr:uid="{010D9A39-E6FE-4E4A-A108-4063020C5B6F}"/>
    <hyperlink ref="A299" r:id="rId298" display="http://sistemagestioncalidad.ramajudicial.gov.co/ModeloCSJ/index.php?sesion=&amp;op=8&amp;sop=8.5.6&amp;id_estrutura=367&amp;id=19711.00000&amp;hr=1" xr:uid="{16A45774-4A12-46CE-9540-D67034E0873C}"/>
    <hyperlink ref="A300" r:id="rId299" display="http://sistemagestioncalidad.ramajudicial.gov.co/ModeloCSJ/index.php?sesion=&amp;op=8&amp;sop=8.5.6&amp;id_estrutura=1&amp;id=19712.00000&amp;hr=1" xr:uid="{6932C207-CAC8-497A-8949-B6C95592E700}"/>
    <hyperlink ref="A301" r:id="rId300" display="http://sistemagestioncalidad.ramajudicial.gov.co/ModeloCSJ/index.php?sesion=&amp;op=8&amp;sop=8.5.6&amp;id_estrutura=2&amp;id=19713.00000&amp;hr=1" xr:uid="{D6176D6D-D5EA-4F64-A14D-C8C70CAB1BDC}"/>
    <hyperlink ref="A302" r:id="rId301" display="http://sistemagestioncalidad.ramajudicial.gov.co/ModeloCSJ/index.php?sesion=&amp;op=8&amp;sop=8.5.6&amp;id_estrutura=367&amp;id=19714.00000&amp;hr=1" xr:uid="{96E6930C-857B-4B2D-9591-B215FF7F437A}"/>
    <hyperlink ref="A303" r:id="rId302" display="http://sistemagestioncalidad.ramajudicial.gov.co/ModeloCSJ/index.php?sesion=&amp;op=8&amp;sop=8.5.6&amp;id_estrutura=3&amp;id=19715.00000&amp;hr=1" xr:uid="{9E14DE9C-6776-4EE1-BBFE-657267390F09}"/>
    <hyperlink ref="A304" r:id="rId303" display="http://sistemagestioncalidad.ramajudicial.gov.co/ModeloCSJ/index.php?sesion=&amp;op=8&amp;sop=8.5.6&amp;id_estrutura=1&amp;id=19716.00000&amp;hr=1" xr:uid="{974C743B-1340-4AE8-BAD4-93259D983867}"/>
    <hyperlink ref="A305" r:id="rId304" display="http://sistemagestioncalidad.ramajudicial.gov.co/ModeloCSJ/index.php?sesion=&amp;op=8&amp;sop=8.5.6&amp;id_estrutura=367&amp;id=19717.00000&amp;hr=1" xr:uid="{15203652-955B-42A3-8132-69D25B64A470}"/>
    <hyperlink ref="A306" r:id="rId305" display="http://sistemagestioncalidad.ramajudicial.gov.co/ModeloCSJ/index.php?sesion=&amp;op=8&amp;sop=8.5.6&amp;id_estrutura=1&amp;id=19718.00000&amp;hr=1" xr:uid="{1D6DBF23-DF1A-4330-B47C-86B8586DF293}"/>
    <hyperlink ref="A307" r:id="rId306" display="http://sistemagestioncalidad.ramajudicial.gov.co/ModeloCSJ/index.php?sesion=&amp;op=8&amp;sop=8.5.6&amp;id_estrutura=367&amp;id=19719.00000&amp;hr=1" xr:uid="{D8337D13-637B-457A-B30B-803BE91D5F5F}"/>
    <hyperlink ref="A308" r:id="rId307" display="http://sistemagestioncalidad.ramajudicial.gov.co/ModeloCSJ/index.php?sesion=&amp;op=8&amp;sop=8.5.6&amp;id_estrutura=367&amp;id=19720.00000&amp;hr=1" xr:uid="{4CA71511-6FCE-46CA-87D5-2E513D9927C5}"/>
    <hyperlink ref="A309" r:id="rId308" display="http://sistemagestioncalidad.ramajudicial.gov.co/ModeloCSJ/index.php?sesion=&amp;op=8&amp;sop=8.5.6&amp;id_estrutura=367&amp;id=19721.00000&amp;hr=1" xr:uid="{FB2B3D73-1F20-425C-984B-CE5E7EB78B4E}"/>
    <hyperlink ref="A310" r:id="rId309" display="http://sistemagestioncalidad.ramajudicial.gov.co/ModeloCSJ/index.php?sesion=&amp;op=8&amp;sop=8.5.6&amp;id_estrutura=367&amp;id=19722.00000&amp;hr=1" xr:uid="{E709D4A3-B7C9-4944-AC2F-A887377E06ED}"/>
    <hyperlink ref="A311" r:id="rId310" display="http://sistemagestioncalidad.ramajudicial.gov.co/ModeloCSJ/index.php?sesion=&amp;op=8&amp;sop=8.5.6&amp;id_estrutura=1&amp;id=19723.00000&amp;hr=1" xr:uid="{079C0D5A-0461-4123-A152-2F6A1B73BE62}"/>
    <hyperlink ref="A312" r:id="rId311" display="http://sistemagestioncalidad.ramajudicial.gov.co/ModeloCSJ/index.php?sesion=&amp;op=8&amp;sop=8.5.6&amp;id_estrutura=367&amp;id=19724.00000&amp;hr=1" xr:uid="{9B5E5E19-7CB6-4D28-9DCB-7D01FE7C7C08}"/>
    <hyperlink ref="A313" r:id="rId312" display="http://sistemagestioncalidad.ramajudicial.gov.co/ModeloCSJ/index.php?sesion=&amp;op=8&amp;sop=8.5.6&amp;id_estrutura=367&amp;id=19725.00000&amp;hr=1" xr:uid="{E95D1A76-4286-4271-AEA8-5D96CF2D9A0F}"/>
    <hyperlink ref="A314" r:id="rId313" display="http://sistemagestioncalidad.ramajudicial.gov.co/ModeloCSJ/index.php?sesion=&amp;op=8&amp;sop=8.5.6&amp;id_estrutura=367&amp;id=19726.00000&amp;hr=1" xr:uid="{7D02DAF0-3C5A-4AF3-8535-28E274B9DDD0}"/>
    <hyperlink ref="A315" r:id="rId314" display="http://sistemagestioncalidad.ramajudicial.gov.co/ModeloCSJ/index.php?sesion=&amp;op=8&amp;sop=8.5.6&amp;id_estrutura=1&amp;id=19727.00000&amp;hr=1" xr:uid="{6BA6B114-C220-4236-A242-D64D1B0484A1}"/>
    <hyperlink ref="A316" r:id="rId315" display="http://sistemagestioncalidad.ramajudicial.gov.co/ModeloCSJ/index.php?sesion=&amp;op=8&amp;sop=8.5.6&amp;id_estrutura=367&amp;id=19728.00000&amp;hr=1" xr:uid="{17EA719F-D10C-48EB-9BC8-A137E2BA5307}"/>
    <hyperlink ref="A317" r:id="rId316" display="http://sistemagestioncalidad.ramajudicial.gov.co/ModeloCSJ/index.php?sesion=&amp;op=8&amp;sop=8.5.6&amp;id_estrutura=1&amp;id=19729.00000&amp;hr=1" xr:uid="{F8941028-4660-40B5-826B-BDF00480DD0D}"/>
    <hyperlink ref="A318" r:id="rId317" display="http://sistemagestioncalidad.ramajudicial.gov.co/ModeloCSJ/index.php?sesion=&amp;op=8&amp;sop=8.5.6&amp;id_estrutura=1&amp;id=19730.00000&amp;hr=1" xr:uid="{012EBF3E-0D84-417F-8F09-D93D42A6703A}"/>
    <hyperlink ref="A319" r:id="rId318" display="http://sistemagestioncalidad.ramajudicial.gov.co/ModeloCSJ/index.php?sesion=&amp;op=8&amp;sop=8.5.6&amp;id_estrutura=367&amp;id=19731.00000&amp;hr=1" xr:uid="{2920B541-4208-4D86-B911-1429DDB2BE79}"/>
    <hyperlink ref="A320" r:id="rId319" display="http://sistemagestioncalidad.ramajudicial.gov.co/ModeloCSJ/index.php?sesion=&amp;op=8&amp;sop=8.5.6&amp;id_estrutura=2&amp;id=19732.00000&amp;hr=1" xr:uid="{A0BB9D6D-BF69-42D4-99CD-5460BE6C17D7}"/>
    <hyperlink ref="A321" r:id="rId320" display="http://sistemagestioncalidad.ramajudicial.gov.co/ModeloCSJ/index.php?sesion=&amp;op=8&amp;sop=8.5.6&amp;id_estrutura=367&amp;id=19733.00000&amp;hr=1" xr:uid="{EA6EEE9A-023E-4AE0-BA1A-41502EEB0AA7}"/>
    <hyperlink ref="A322" r:id="rId321" display="http://sistemagestioncalidad.ramajudicial.gov.co/ModeloCSJ/index.php?sesion=&amp;op=8&amp;sop=8.5.6&amp;id_estrutura=1&amp;id=19734.00000&amp;hr=1" xr:uid="{85535795-01A9-40E3-B23C-59765AAC2E27}"/>
    <hyperlink ref="A323" r:id="rId322" display="http://sistemagestioncalidad.ramajudicial.gov.co/ModeloCSJ/index.php?sesion=&amp;op=8&amp;sop=8.5.6&amp;id_estrutura=1&amp;id=19735.00000&amp;hr=1" xr:uid="{94C6244E-946F-4316-9C76-D02DEBABF071}"/>
    <hyperlink ref="A324" r:id="rId323" display="http://sistemagestioncalidad.ramajudicial.gov.co/ModeloCSJ/index.php?sesion=&amp;op=8&amp;sop=8.5.6&amp;id_estrutura=1&amp;id=19736.00000&amp;hr=1" xr:uid="{095E57B7-39D3-40B0-AD78-3D305A25D5EC}"/>
    <hyperlink ref="A325" r:id="rId324" display="http://sistemagestioncalidad.ramajudicial.gov.co/ModeloCSJ/index.php?sesion=&amp;op=8&amp;sop=8.5.6&amp;id_estrutura=2&amp;id=19737.00000&amp;hr=1" xr:uid="{2D09FBC0-2386-4F37-9175-F1865629186C}"/>
    <hyperlink ref="A326" r:id="rId325" display="http://sistemagestioncalidad.ramajudicial.gov.co/ModeloCSJ/index.php?sesion=&amp;op=8&amp;sop=8.5.6&amp;id_estrutura=367&amp;id=19738.00000&amp;hr=1" xr:uid="{5F7FE788-A61E-40BC-A712-222E7949A2C0}"/>
    <hyperlink ref="A327" r:id="rId326" display="http://sistemagestioncalidad.ramajudicial.gov.co/ModeloCSJ/index.php?sesion=&amp;op=8&amp;sop=8.5.6&amp;id_estrutura=367&amp;id=19739.00000&amp;hr=1" xr:uid="{1B57E4CB-B512-4896-99E9-57462E994E28}"/>
    <hyperlink ref="A328" r:id="rId327" display="http://sistemagestioncalidad.ramajudicial.gov.co/ModeloCSJ/index.php?sesion=&amp;op=8&amp;sop=8.5.6&amp;id_estrutura=367&amp;id=19740.00000&amp;hr=1" xr:uid="{849FAF54-768E-4FEA-BE7A-7FE98182A4ED}"/>
    <hyperlink ref="A329" r:id="rId328" display="http://sistemagestioncalidad.ramajudicial.gov.co/ModeloCSJ/index.php?sesion=&amp;op=8&amp;sop=8.5.6&amp;id_estrutura=367&amp;id=19741.00000&amp;hr=1" xr:uid="{5171EA83-AD05-4DDC-A8BF-A23DFDF08ECB}"/>
    <hyperlink ref="A330" r:id="rId329" display="http://sistemagestioncalidad.ramajudicial.gov.co/ModeloCSJ/index.php?sesion=&amp;op=8&amp;sop=8.5.6&amp;id_estrutura=367&amp;id=19742.00000&amp;hr=1" xr:uid="{C6D0100C-4CC4-4772-A8F5-C0116F9E284F}"/>
    <hyperlink ref="A331" r:id="rId330" display="http://sistemagestioncalidad.ramajudicial.gov.co/ModeloCSJ/index.php?sesion=&amp;op=8&amp;sop=8.5.6&amp;id_estrutura=1&amp;id=19743.00000&amp;hr=1" xr:uid="{D752B47E-20D1-4800-8E01-FBD7340055B9}"/>
    <hyperlink ref="A332" r:id="rId331" display="http://sistemagestioncalidad.ramajudicial.gov.co/ModeloCSJ/index.php?sesion=&amp;op=8&amp;sop=8.5.6&amp;id_estrutura=367&amp;id=19744.00000&amp;hr=1" xr:uid="{B62D1033-F9A1-4A12-ABF5-6CC81D33E756}"/>
    <hyperlink ref="A333" r:id="rId332" display="http://sistemagestioncalidad.ramajudicial.gov.co/ModeloCSJ/index.php?sesion=&amp;op=8&amp;sop=8.5.6&amp;id_estrutura=367&amp;id=19745.00000&amp;hr=1" xr:uid="{86F24BD4-C8AE-466A-BAA5-99F52F1B312C}"/>
    <hyperlink ref="A334" r:id="rId333" display="http://sistemagestioncalidad.ramajudicial.gov.co/ModeloCSJ/index.php?sesion=&amp;op=8&amp;sop=8.5.6&amp;id_estrutura=367&amp;id=19746.00000&amp;hr=1" xr:uid="{E5E216E4-5964-4B48-B118-D3CAA5B7A3D2}"/>
    <hyperlink ref="A335" r:id="rId334" display="http://sistemagestioncalidad.ramajudicial.gov.co/ModeloCSJ/index.php?sesion=&amp;op=8&amp;sop=8.5.6&amp;id_estrutura=367&amp;id=19747.00000&amp;hr=1" xr:uid="{D91E7FC3-899B-4F84-A55C-7EC5E30ED952}"/>
    <hyperlink ref="A336" r:id="rId335" display="http://sistemagestioncalidad.ramajudicial.gov.co/ModeloCSJ/index.php?sesion=&amp;op=8&amp;sop=8.5.6&amp;id_estrutura=367&amp;id=19748.00000&amp;hr=1" xr:uid="{37634DF7-BE0A-4EC4-A95C-A920D221390B}"/>
    <hyperlink ref="A337" r:id="rId336" display="http://sistemagestioncalidad.ramajudicial.gov.co/ModeloCSJ/index.php?sesion=&amp;op=8&amp;sop=8.5.6&amp;id_estrutura=367&amp;id=19749.00000&amp;hr=1" xr:uid="{440B3450-0B4E-44F0-9704-8F7D3FD868A6}"/>
    <hyperlink ref="A338" r:id="rId337" display="http://sistemagestioncalidad.ramajudicial.gov.co/ModeloCSJ/index.php?sesion=&amp;op=8&amp;sop=8.5.6&amp;id_estrutura=367&amp;id=19750.00000&amp;hr=1" xr:uid="{EAF03A8F-1557-494C-93ED-176D26202F25}"/>
    <hyperlink ref="A339" r:id="rId338" display="http://sistemagestioncalidad.ramajudicial.gov.co/ModeloCSJ/index.php?sesion=&amp;op=8&amp;sop=8.5.6&amp;id_estrutura=2&amp;id=19751.00000&amp;hr=1" xr:uid="{55CD24A0-F2F7-4A2C-BC41-02222671AC92}"/>
    <hyperlink ref="A340" r:id="rId339" display="http://sistemagestioncalidad.ramajudicial.gov.co/ModeloCSJ/index.php?sesion=&amp;op=8&amp;sop=8.5.6&amp;id_estrutura=367&amp;id=19752.00000&amp;hr=1" xr:uid="{B2E0ED1B-0069-4BA9-82E5-9B2C00F57CD8}"/>
    <hyperlink ref="A341" r:id="rId340" display="http://sistemagestioncalidad.ramajudicial.gov.co/ModeloCSJ/index.php?sesion=&amp;op=8&amp;sop=8.5.6&amp;id_estrutura=367&amp;id=19753.00000&amp;hr=1" xr:uid="{D7BCC2CE-3EC1-4059-88F0-C6BE3E664A90}"/>
    <hyperlink ref="A342" r:id="rId341" display="http://sistemagestioncalidad.ramajudicial.gov.co/ModeloCSJ/index.php?sesion=&amp;op=8&amp;sop=8.5.6&amp;id_estrutura=367&amp;id=19754.00000&amp;hr=1" xr:uid="{537C8EF0-390D-4E9A-927C-1ABED6261517}"/>
    <hyperlink ref="A343" r:id="rId342" display="http://sistemagestioncalidad.ramajudicial.gov.co/ModeloCSJ/index.php?sesion=&amp;op=8&amp;sop=8.5.6&amp;id_estrutura=1&amp;id=19755.00000&amp;hr=1" xr:uid="{9D7B02B3-42C1-414F-A174-FC18E7BF3F65}"/>
    <hyperlink ref="A344" r:id="rId343" display="http://sistemagestioncalidad.ramajudicial.gov.co/ModeloCSJ/index.php?sesion=&amp;op=8&amp;sop=8.5.6&amp;id_estrutura=367&amp;id=19756.00000&amp;hr=1" xr:uid="{11FBAD8B-ECE6-4CDB-B466-95AE9BCCD001}"/>
    <hyperlink ref="A345" r:id="rId344" display="http://sistemagestioncalidad.ramajudicial.gov.co/ModeloCSJ/index.php?sesion=&amp;op=8&amp;sop=8.5.6&amp;id_estrutura=367&amp;id=19757.00000&amp;hr=1" xr:uid="{6891E983-FFBF-41AC-B455-2494229375F6}"/>
    <hyperlink ref="A346" r:id="rId345" display="http://sistemagestioncalidad.ramajudicial.gov.co/ModeloCSJ/index.php?sesion=&amp;op=8&amp;sop=8.5.6&amp;id_estrutura=367&amp;id=19758.00000&amp;hr=1" xr:uid="{B5ADEB00-BDFD-4693-97A1-B7D76260EAA0}"/>
    <hyperlink ref="A347" r:id="rId346" display="http://sistemagestioncalidad.ramajudicial.gov.co/ModeloCSJ/index.php?sesion=&amp;op=8&amp;sop=8.5.6&amp;id_estrutura=1&amp;id=19759.00000&amp;hr=1" xr:uid="{07F60EB0-942A-410B-8C7F-768A6062761E}"/>
    <hyperlink ref="A348" r:id="rId347" display="http://sistemagestioncalidad.ramajudicial.gov.co/ModeloCSJ/index.php?sesion=&amp;op=8&amp;sop=8.5.6&amp;id_estrutura=3&amp;id=19760.00000&amp;hr=1" xr:uid="{C97E06B9-BE6E-4A0D-8E43-480513DC8674}"/>
    <hyperlink ref="A349" r:id="rId348" display="http://sistemagestioncalidad.ramajudicial.gov.co/ModeloCSJ/index.php?sesion=&amp;op=8&amp;sop=8.5.6&amp;id_estrutura=367&amp;id=19761.00000&amp;hr=1" xr:uid="{9749C967-5350-44D2-9445-CC9C8750EBB8}"/>
    <hyperlink ref="A350" r:id="rId349" display="http://sistemagestioncalidad.ramajudicial.gov.co/ModeloCSJ/index.php?sesion=&amp;op=8&amp;sop=8.5.6&amp;id_estrutura=367&amp;id=19762.00000&amp;hr=1" xr:uid="{C32E7A36-B334-4AF7-A022-F81356A2A4DA}"/>
    <hyperlink ref="A351" r:id="rId350" display="http://sistemagestioncalidad.ramajudicial.gov.co/ModeloCSJ/index.php?sesion=&amp;op=8&amp;sop=8.5.6&amp;id_estrutura=367&amp;id=19763.00000&amp;hr=1" xr:uid="{8DFF2F35-D4C7-43E7-9352-AC2D239052BC}"/>
    <hyperlink ref="A352" r:id="rId351" display="http://sistemagestioncalidad.ramajudicial.gov.co/ModeloCSJ/index.php?sesion=&amp;op=8&amp;sop=8.5.6&amp;id_estrutura=367&amp;id=19764.00000&amp;hr=1" xr:uid="{4A702A2B-9879-4B8F-89D6-7DADA64ACEBE}"/>
    <hyperlink ref="A353" r:id="rId352" display="http://sistemagestioncalidad.ramajudicial.gov.co/ModeloCSJ/index.php?sesion=&amp;op=8&amp;sop=8.5.6&amp;id_estrutura=367&amp;id=19765.00000&amp;hr=1" xr:uid="{4E8AF84B-EF93-46B0-82A1-0A98B0B7F0E7}"/>
    <hyperlink ref="A354" r:id="rId353" display="http://sistemagestioncalidad.ramajudicial.gov.co/ModeloCSJ/index.php?sesion=&amp;op=8&amp;sop=8.5.6&amp;id_estrutura=1&amp;id=19766.00000&amp;hr=1" xr:uid="{DFD456EF-0991-498B-AFA7-51728BF57DC3}"/>
    <hyperlink ref="A355" r:id="rId354" display="http://sistemagestioncalidad.ramajudicial.gov.co/ModeloCSJ/index.php?sesion=&amp;op=8&amp;sop=8.5.6&amp;id_estrutura=1&amp;id=19767.00000&amp;hr=1" xr:uid="{75545A01-6499-472A-8064-B9F29A10B3CB}"/>
    <hyperlink ref="A356" r:id="rId355" display="http://sistemagestioncalidad.ramajudicial.gov.co/ModeloCSJ/index.php?sesion=&amp;op=8&amp;sop=8.5.6&amp;id_estrutura=2&amp;id=19768.00000&amp;hr=1" xr:uid="{46222CDB-AB4D-4194-88E0-90553BCECED8}"/>
    <hyperlink ref="A357" r:id="rId356" display="http://sistemagestioncalidad.ramajudicial.gov.co/ModeloCSJ/index.php?sesion=&amp;op=8&amp;sop=8.5.6&amp;id_estrutura=2&amp;id=19769.00000&amp;hr=1" xr:uid="{7DC8DAD3-93D9-40B7-AF27-6853BC9EE586}"/>
    <hyperlink ref="A358" r:id="rId357" display="http://sistemagestioncalidad.ramajudicial.gov.co/ModeloCSJ/index.php?sesion=&amp;op=8&amp;sop=8.5.6&amp;id_estrutura=2&amp;id=19770.00000&amp;hr=1" xr:uid="{8B232C63-E845-40BF-BC5E-62174AC522FD}"/>
    <hyperlink ref="A359" r:id="rId358" display="http://sistemagestioncalidad.ramajudicial.gov.co/ModeloCSJ/index.php?sesion=&amp;op=8&amp;sop=8.5.6&amp;id_estrutura=367&amp;id=19771.00000&amp;hr=1" xr:uid="{1FDDB0A9-D0B2-455A-A0BB-1998E4FF66D8}"/>
    <hyperlink ref="A360" r:id="rId359" display="http://sistemagestioncalidad.ramajudicial.gov.co/ModeloCSJ/index.php?sesion=&amp;op=8&amp;sop=8.5.6&amp;id_estrutura=367&amp;id=19772.00000&amp;hr=1" xr:uid="{7158A2B8-025D-4CD2-B863-A6DB569EB6E2}"/>
    <hyperlink ref="A361" r:id="rId360" display="http://sistemagestioncalidad.ramajudicial.gov.co/ModeloCSJ/index.php?sesion=&amp;op=8&amp;sop=8.5.6&amp;id_estrutura=367&amp;id=19773.00000&amp;hr=1" xr:uid="{9B6C6908-C2AC-4F55-A9BF-1D7A20F1071B}"/>
    <hyperlink ref="A362" r:id="rId361" display="http://sistemagestioncalidad.ramajudicial.gov.co/ModeloCSJ/index.php?sesion=&amp;op=8&amp;sop=8.5.6&amp;id_estrutura=367&amp;id=19774.00000&amp;hr=1" xr:uid="{8A8264C0-C482-4630-B8E2-D62DF6072259}"/>
    <hyperlink ref="A363" r:id="rId362" display="http://sistemagestioncalidad.ramajudicial.gov.co/ModeloCSJ/index.php?sesion=&amp;op=8&amp;sop=8.5.6&amp;id_estrutura=367&amp;id=19775.00000&amp;hr=1" xr:uid="{F8646339-76D6-44D4-8B8F-59268080D3C5}"/>
    <hyperlink ref="A364" r:id="rId363" display="http://sistemagestioncalidad.ramajudicial.gov.co/ModeloCSJ/index.php?sesion=&amp;op=8&amp;sop=8.5.6&amp;id_estrutura=2&amp;id=19776.00000&amp;hr=1" xr:uid="{03C03320-84BA-4CAE-971C-FE72F6470476}"/>
    <hyperlink ref="A365" r:id="rId364" display="http://sistemagestioncalidad.ramajudicial.gov.co/ModeloCSJ/index.php?sesion=&amp;op=8&amp;sop=8.5.6&amp;id_estrutura=367&amp;id=19777.00000&amp;hr=1" xr:uid="{91F13222-C6B4-4D4C-9356-97EAB4D48302}"/>
    <hyperlink ref="A366" r:id="rId365" display="http://sistemagestioncalidad.ramajudicial.gov.co/ModeloCSJ/index.php?sesion=&amp;op=8&amp;sop=8.5.6&amp;id_estrutura=367&amp;id=19778.00000&amp;hr=1" xr:uid="{2BDFB6A4-A774-45B1-9FAA-81872918108F}"/>
    <hyperlink ref="A367" r:id="rId366" display="http://sistemagestioncalidad.ramajudicial.gov.co/ModeloCSJ/index.php?sesion=&amp;op=8&amp;sop=8.5.6&amp;id_estrutura=1&amp;id=19779.00000&amp;hr=1" xr:uid="{BB3935AA-A8E8-4694-8D89-28F7B9695470}"/>
    <hyperlink ref="A368" r:id="rId367" display="http://sistemagestioncalidad.ramajudicial.gov.co/ModeloCSJ/index.php?sesion=&amp;op=8&amp;sop=8.5.6&amp;id_estrutura=1&amp;id=19780.00000&amp;hr=1" xr:uid="{780743CB-2958-4AD8-8DC7-FB2841731984}"/>
    <hyperlink ref="A369" r:id="rId368" display="http://sistemagestioncalidad.ramajudicial.gov.co/ModeloCSJ/index.php?sesion=&amp;op=8&amp;sop=8.5.6&amp;id_estrutura=1&amp;id=19781.00000&amp;hr=1" xr:uid="{44355E69-E09D-4C35-BC87-7254D661E682}"/>
    <hyperlink ref="A370" r:id="rId369" display="http://sistemagestioncalidad.ramajudicial.gov.co/ModeloCSJ/index.php?sesion=&amp;op=8&amp;sop=8.5.6&amp;id_estrutura=1&amp;id=19782.00000&amp;hr=1" xr:uid="{89FA3E94-D155-40C6-A9E7-0ACE8905D526}"/>
    <hyperlink ref="A371" r:id="rId370" display="http://sistemagestioncalidad.ramajudicial.gov.co/ModeloCSJ/index.php?sesion=&amp;op=8&amp;sop=8.5.6&amp;id_estrutura=367&amp;id=19783.00000&amp;hr=1" xr:uid="{07227098-7402-4379-A3FC-CF804AB74F17}"/>
    <hyperlink ref="A372" r:id="rId371" display="http://sistemagestioncalidad.ramajudicial.gov.co/ModeloCSJ/index.php?sesion=&amp;op=8&amp;sop=8.5.6&amp;id_estrutura=1&amp;id=19784.00000&amp;hr=1" xr:uid="{3D0C7AB4-EE6C-4153-B50F-FE6DD909964E}"/>
    <hyperlink ref="A373" r:id="rId372" display="http://sistemagestioncalidad.ramajudicial.gov.co/ModeloCSJ/index.php?sesion=&amp;op=8&amp;sop=8.5.6&amp;id_estrutura=367&amp;id=19785.00000&amp;hr=1" xr:uid="{59A0451F-F350-4D21-85CE-DC1C38DCC4EA}"/>
    <hyperlink ref="A374" r:id="rId373" display="http://sistemagestioncalidad.ramajudicial.gov.co/ModeloCSJ/index.php?sesion=&amp;op=8&amp;sop=8.5.6&amp;id_estrutura=2&amp;id=19786.00000&amp;hr=1" xr:uid="{3718FA33-7CFD-4BB1-9558-4CA30BA95429}"/>
    <hyperlink ref="A375" r:id="rId374" display="http://sistemagestioncalidad.ramajudicial.gov.co/ModeloCSJ/index.php?sesion=&amp;op=8&amp;sop=8.5.6&amp;id_estrutura=367&amp;id=19787.00000&amp;hr=1" xr:uid="{76D9C01D-D258-481D-B306-C98C4D145ABA}"/>
    <hyperlink ref="A376" r:id="rId375" display="http://sistemagestioncalidad.ramajudicial.gov.co/ModeloCSJ/index.php?sesion=&amp;op=8&amp;sop=8.5.6&amp;id_estrutura=367&amp;id=19788.00000&amp;hr=1" xr:uid="{B1D85B7E-9902-41F8-B314-2413B107F95B}"/>
    <hyperlink ref="A377" r:id="rId376" display="http://sistemagestioncalidad.ramajudicial.gov.co/ModeloCSJ/index.php?sesion=&amp;op=8&amp;sop=8.5.6&amp;id_estrutura=367&amp;id=19789.00000&amp;hr=1" xr:uid="{F5200716-770C-42C7-BB3A-D5DA2FC4A6A1}"/>
    <hyperlink ref="A378" r:id="rId377" display="http://sistemagestioncalidad.ramajudicial.gov.co/ModeloCSJ/index.php?sesion=&amp;op=8&amp;sop=8.5.6&amp;id_estrutura=367&amp;id=19790.00000&amp;hr=1" xr:uid="{C94ACEDF-3CE4-4D03-A29F-869AF838228E}"/>
    <hyperlink ref="A379" r:id="rId378" display="http://sistemagestioncalidad.ramajudicial.gov.co/ModeloCSJ/index.php?sesion=&amp;op=8&amp;sop=8.5.6&amp;id_estrutura=367&amp;id=19791.00000&amp;hr=1" xr:uid="{6017A24B-63AD-44BF-9ADB-2E991D376239}"/>
    <hyperlink ref="A380" r:id="rId379" display="http://sistemagestioncalidad.ramajudicial.gov.co/ModeloCSJ/index.php?sesion=&amp;op=8&amp;sop=8.5.6&amp;id_estrutura=1&amp;id=19792.00000&amp;hr=1" xr:uid="{B20572AF-E563-47DE-AF23-6047D0A38B59}"/>
    <hyperlink ref="A381" r:id="rId380" display="http://sistemagestioncalidad.ramajudicial.gov.co/ModeloCSJ/index.php?sesion=&amp;op=8&amp;sop=8.5.6&amp;id_estrutura=1&amp;id=19793.00000&amp;hr=1" xr:uid="{DE13D1E0-A993-4846-94BE-13A382F23975}"/>
    <hyperlink ref="A382" r:id="rId381" display="http://sistemagestioncalidad.ramajudicial.gov.co/ModeloCSJ/index.php?sesion=&amp;op=8&amp;sop=8.5.6&amp;id_estrutura=1&amp;id=19794.00000&amp;hr=1" xr:uid="{862E00EF-2D6A-41E7-9DDD-56CA419BCB74}"/>
    <hyperlink ref="A383" r:id="rId382" display="http://sistemagestioncalidad.ramajudicial.gov.co/ModeloCSJ/index.php?sesion=&amp;op=8&amp;sop=8.5.6&amp;id_estrutura=367&amp;id=19795.00000&amp;hr=1" xr:uid="{37FFACDC-4410-4D1E-8095-D41665E7B73F}"/>
    <hyperlink ref="A384" r:id="rId383" display="http://sistemagestioncalidad.ramajudicial.gov.co/ModeloCSJ/index.php?sesion=&amp;op=8&amp;sop=8.5.6&amp;id_estrutura=367&amp;id=19796.00000&amp;hr=1" xr:uid="{16A61284-9A6F-4F70-A3BE-3970202D11F6}"/>
    <hyperlink ref="A385" r:id="rId384" display="http://sistemagestioncalidad.ramajudicial.gov.co/ModeloCSJ/index.php?sesion=&amp;op=8&amp;sop=8.5.6&amp;id_estrutura=1&amp;id=19797.00000&amp;hr=1" xr:uid="{941043A1-EABF-45A1-9C9E-B626A82FFBF8}"/>
    <hyperlink ref="A386" r:id="rId385" display="http://sistemagestioncalidad.ramajudicial.gov.co/ModeloCSJ/index.php?sesion=&amp;op=8&amp;sop=8.5.6&amp;id_estrutura=367&amp;id=19798.00000&amp;hr=1" xr:uid="{D9855E4F-18A7-465A-B74D-3F02496C0906}"/>
    <hyperlink ref="A387" r:id="rId386" display="http://sistemagestioncalidad.ramajudicial.gov.co/ModeloCSJ/index.php?sesion=&amp;op=8&amp;sop=8.5.6&amp;id_estrutura=1&amp;id=19799.00000&amp;hr=1" xr:uid="{57A32DEC-0BE1-453A-9BB0-99A43450FC81}"/>
    <hyperlink ref="A388" r:id="rId387" display="http://sistemagestioncalidad.ramajudicial.gov.co/ModeloCSJ/index.php?sesion=&amp;op=8&amp;sop=8.5.6&amp;id_estrutura=2&amp;id=19800.00000&amp;hr=1" xr:uid="{88D369DD-229A-40AC-95D9-F1C860FF9CEC}"/>
    <hyperlink ref="A389" r:id="rId388" display="http://sistemagestioncalidad.ramajudicial.gov.co/ModeloCSJ/index.php?sesion=&amp;op=8&amp;sop=8.5.6&amp;id_estrutura=1&amp;id=19801.00000&amp;hr=1" xr:uid="{C4828F0B-5282-46B5-983B-C05EF91EF8D0}"/>
    <hyperlink ref="A390" r:id="rId389" display="http://sistemagestioncalidad.ramajudicial.gov.co/ModeloCSJ/index.php?sesion=&amp;op=8&amp;sop=8.5.6&amp;id_estrutura=367&amp;id=19802.00000&amp;hr=1" xr:uid="{C6B09381-4008-4570-8128-DFB5C3935412}"/>
    <hyperlink ref="A391" r:id="rId390" display="http://sistemagestioncalidad.ramajudicial.gov.co/ModeloCSJ/index.php?sesion=&amp;op=8&amp;sop=8.5.6&amp;id_estrutura=367&amp;id=19803.00000&amp;hr=1" xr:uid="{978FB890-FAF6-45FA-B899-EA902EAF6494}"/>
    <hyperlink ref="A392" r:id="rId391" display="http://sistemagestioncalidad.ramajudicial.gov.co/ModeloCSJ/index.php?sesion=&amp;op=8&amp;sop=8.5.6&amp;id_estrutura=1&amp;id=19804.00000&amp;hr=1" xr:uid="{FF56F70B-33B1-45AB-AF74-ACBC15C4B3AA}"/>
    <hyperlink ref="A393" r:id="rId392" display="http://sistemagestioncalidad.ramajudicial.gov.co/ModeloCSJ/index.php?sesion=&amp;op=8&amp;sop=8.5.6&amp;id_estrutura=367&amp;id=19805.00000&amp;hr=1" xr:uid="{4EB0C9AB-2E40-41B8-AAD3-F129397E800F}"/>
    <hyperlink ref="A394" r:id="rId393" display="http://sistemagestioncalidad.ramajudicial.gov.co/ModeloCSJ/index.php?sesion=&amp;op=8&amp;sop=8.5.6&amp;id_estrutura=1&amp;id=19806.00000&amp;hr=1" xr:uid="{662C6F59-69D9-4B80-BE13-2077FE9324EE}"/>
    <hyperlink ref="A395" r:id="rId394" display="http://sistemagestioncalidad.ramajudicial.gov.co/ModeloCSJ/index.php?sesion=&amp;op=8&amp;sop=8.5.6&amp;id_estrutura=1&amp;id=19807.00000&amp;hr=1" xr:uid="{A6246141-8FD2-463D-B11C-F7A2F77621C4}"/>
    <hyperlink ref="A396" r:id="rId395" display="http://sistemagestioncalidad.ramajudicial.gov.co/ModeloCSJ/index.php?sesion=&amp;op=8&amp;sop=8.5.6&amp;id_estrutura=367&amp;id=19808.00000&amp;hr=1" xr:uid="{F9386487-F28F-4C73-ACC4-DB2C11B4A372}"/>
    <hyperlink ref="A397" r:id="rId396" display="http://sistemagestioncalidad.ramajudicial.gov.co/ModeloCSJ/index.php?sesion=&amp;op=8&amp;sop=8.5.6&amp;id_estrutura=1&amp;id=19809.00000&amp;hr=1" xr:uid="{CBC28411-F3A3-42A6-9E26-67490BA87626}"/>
    <hyperlink ref="A398" r:id="rId397" display="http://sistemagestioncalidad.ramajudicial.gov.co/ModeloCSJ/index.php?sesion=&amp;op=8&amp;sop=8.5.6&amp;id_estrutura=367&amp;id=19810.00000&amp;hr=1" xr:uid="{CAD3DAD9-E713-430B-A79A-ABC5894DE631}"/>
    <hyperlink ref="A399" r:id="rId398" display="http://sistemagestioncalidad.ramajudicial.gov.co/ModeloCSJ/index.php?sesion=&amp;op=8&amp;sop=8.5.6&amp;id_estrutura=1&amp;id=19811.00000&amp;hr=1" xr:uid="{9CF2ED9A-0BBE-465D-8699-2E30B2E81B0E}"/>
    <hyperlink ref="A400" r:id="rId399" display="http://sistemagestioncalidad.ramajudicial.gov.co/ModeloCSJ/index.php?sesion=&amp;op=8&amp;sop=8.5.6&amp;id_estrutura=1&amp;id=19812.00000&amp;hr=1" xr:uid="{B2A4A35A-0F58-4273-B4CF-997B8C48F165}"/>
    <hyperlink ref="A401" r:id="rId400" display="http://sistemagestioncalidad.ramajudicial.gov.co/ModeloCSJ/index.php?sesion=&amp;op=8&amp;sop=8.5.6&amp;id_estrutura=1&amp;id=19813.00000&amp;hr=1" xr:uid="{9B6E49E3-D9A1-4352-9756-71ACABA41537}"/>
    <hyperlink ref="A402" r:id="rId401" display="http://sistemagestioncalidad.ramajudicial.gov.co/ModeloCSJ/index.php?sesion=&amp;op=8&amp;sop=8.5.6&amp;id_estrutura=3&amp;id=19814.00000&amp;hr=1" xr:uid="{0D6033A7-993B-4036-9C58-112286CFCBA8}"/>
    <hyperlink ref="A403" r:id="rId402" display="http://sistemagestioncalidad.ramajudicial.gov.co/ModeloCSJ/index.php?sesion=&amp;op=8&amp;sop=8.5.6&amp;id_estrutura=367&amp;id=19815.00000&amp;hr=1" xr:uid="{5DD324C4-CC2B-4C6C-8ADB-21581AF3A5E1}"/>
    <hyperlink ref="A404" r:id="rId403" display="http://sistemagestioncalidad.ramajudicial.gov.co/ModeloCSJ/index.php?sesion=&amp;op=8&amp;sop=8.5.6&amp;id_estrutura=1&amp;id=19816.00000&amp;hr=1" xr:uid="{9B7FC15E-D612-42E8-BA82-642F7EB0A09D}"/>
    <hyperlink ref="A405" r:id="rId404" display="http://sistemagestioncalidad.ramajudicial.gov.co/ModeloCSJ/index.php?sesion=&amp;op=8&amp;sop=8.5.6&amp;id_estrutura=367&amp;id=19817.00000&amp;hr=1" xr:uid="{741407E6-0F7A-41F3-8079-270E29256CF7}"/>
    <hyperlink ref="A406" r:id="rId405" display="http://sistemagestioncalidad.ramajudicial.gov.co/ModeloCSJ/index.php?sesion=&amp;op=8&amp;sop=8.5.6&amp;id_estrutura=1&amp;id=19818.00000&amp;hr=1" xr:uid="{093AE86C-60CF-4FC2-93BA-B73D6A24F82A}"/>
    <hyperlink ref="A407" r:id="rId406" display="http://sistemagestioncalidad.ramajudicial.gov.co/ModeloCSJ/index.php?sesion=&amp;op=8&amp;sop=8.5.6&amp;id_estrutura=2&amp;id=19819.00000&amp;hr=1" xr:uid="{C24D2C95-8091-4F43-83BA-2E4904AD5C15}"/>
    <hyperlink ref="A408" r:id="rId407" display="http://sistemagestioncalidad.ramajudicial.gov.co/ModeloCSJ/index.php?sesion=&amp;op=8&amp;sop=8.5.6&amp;id_estrutura=367&amp;id=19820.00000&amp;hr=1" xr:uid="{6A5224AE-45CA-4C52-A46E-CB0E33014F24}"/>
    <hyperlink ref="A409" r:id="rId408" display="http://sistemagestioncalidad.ramajudicial.gov.co/ModeloCSJ/index.php?sesion=&amp;op=8&amp;sop=8.5.6&amp;id_estrutura=367&amp;id=19821.00000&amp;hr=1" xr:uid="{889392E9-3D2E-43F5-ABEC-B9E3280FEE51}"/>
    <hyperlink ref="A410" r:id="rId409" display="http://sistemagestioncalidad.ramajudicial.gov.co/ModeloCSJ/index.php?sesion=&amp;op=8&amp;sop=8.5.6&amp;id_estrutura=367&amp;id=19822.00000&amp;hr=1" xr:uid="{E05E29CD-CA5E-4A93-A49D-3D310FF3E009}"/>
    <hyperlink ref="A411" r:id="rId410" display="http://sistemagestioncalidad.ramajudicial.gov.co/ModeloCSJ/index.php?sesion=&amp;op=8&amp;sop=8.5.6&amp;id_estrutura=1&amp;id=19823.00000&amp;hr=1" xr:uid="{FFFB2985-2D3E-4D52-8100-5001331C8C27}"/>
    <hyperlink ref="A412" r:id="rId411" display="http://sistemagestioncalidad.ramajudicial.gov.co/ModeloCSJ/index.php?sesion=&amp;op=8&amp;sop=8.5.6&amp;id_estrutura=1&amp;id=19824.00000&amp;hr=1" xr:uid="{52B6C1BE-A2E9-416D-9647-823613451486}"/>
    <hyperlink ref="A413" r:id="rId412" display="http://sistemagestioncalidad.ramajudicial.gov.co/ModeloCSJ/index.php?sesion=&amp;op=8&amp;sop=8.5.6&amp;id_estrutura=367&amp;id=19825.00000&amp;hr=1" xr:uid="{7A8278A6-1045-4610-BE74-3602F5E324E3}"/>
    <hyperlink ref="A414" r:id="rId413" display="http://sistemagestioncalidad.ramajudicial.gov.co/ModeloCSJ/index.php?sesion=&amp;op=8&amp;sop=8.5.6&amp;id_estrutura=1&amp;id=19826.00000&amp;hr=1" xr:uid="{492B5460-ABA1-4F09-A3DF-2FDD9483F55A}"/>
    <hyperlink ref="A415" r:id="rId414" display="http://sistemagestioncalidad.ramajudicial.gov.co/ModeloCSJ/index.php?sesion=&amp;op=8&amp;sop=8.5.6&amp;id_estrutura=1&amp;id=19827.00000&amp;hr=1" xr:uid="{EFCD2403-020C-41C6-AC53-D32E29109EE1}"/>
    <hyperlink ref="A416" r:id="rId415" display="http://sistemagestioncalidad.ramajudicial.gov.co/ModeloCSJ/index.php?sesion=&amp;op=8&amp;sop=8.5.6&amp;id_estrutura=367&amp;id=19828.00000&amp;hr=1" xr:uid="{458B6CC8-4450-4A33-9826-285E9E124EC2}"/>
    <hyperlink ref="A417" r:id="rId416" display="http://sistemagestioncalidad.ramajudicial.gov.co/ModeloCSJ/index.php?sesion=&amp;op=8&amp;sop=8.5.6&amp;id_estrutura=367&amp;id=19829.00000&amp;hr=1" xr:uid="{3E4C37B6-B25C-4A64-A4B8-E0AE741F23EC}"/>
    <hyperlink ref="A418" r:id="rId417" display="http://sistemagestioncalidad.ramajudicial.gov.co/ModeloCSJ/index.php?sesion=&amp;op=8&amp;sop=8.5.6&amp;id_estrutura=1&amp;id=19830.00000&amp;hr=1" xr:uid="{B001EB44-59B9-4647-8C9E-A1A00AA4EEF3}"/>
    <hyperlink ref="A419" r:id="rId418" display="http://sistemagestioncalidad.ramajudicial.gov.co/ModeloCSJ/index.php?sesion=&amp;op=8&amp;sop=8.5.6&amp;id_estrutura=367&amp;id=19831.00000&amp;hr=1" xr:uid="{1D5F1020-83D7-4D60-93A1-B1BD3CF5384E}"/>
    <hyperlink ref="A420" r:id="rId419" display="http://sistemagestioncalidad.ramajudicial.gov.co/ModeloCSJ/index.php?sesion=&amp;op=8&amp;sop=8.5.6&amp;id_estrutura=367&amp;id=19832.00000&amp;hr=1" xr:uid="{4868862C-E68D-4A5A-B66F-9FDBAA17C4A4}"/>
    <hyperlink ref="A421" r:id="rId420" display="http://sistemagestioncalidad.ramajudicial.gov.co/ModeloCSJ/index.php?sesion=&amp;op=8&amp;sop=8.5.6&amp;id_estrutura=3&amp;id=19833.00000&amp;hr=1" xr:uid="{62E3CB56-7F2C-4D11-B326-69A26D4F7B71}"/>
    <hyperlink ref="A422" r:id="rId421" display="http://sistemagestioncalidad.ramajudicial.gov.co/ModeloCSJ/index.php?sesion=&amp;op=8&amp;sop=8.5.6&amp;id_estrutura=367&amp;id=19834.00000&amp;hr=1" xr:uid="{B409052B-52F0-4723-9C7E-18B5744B6670}"/>
    <hyperlink ref="A423" r:id="rId422" display="http://sistemagestioncalidad.ramajudicial.gov.co/ModeloCSJ/index.php?sesion=&amp;op=8&amp;sop=8.5.6&amp;id_estrutura=367&amp;id=19835.00000&amp;hr=1" xr:uid="{CFCAC13D-FA65-4721-A0B2-946E266813F1}"/>
    <hyperlink ref="A424" r:id="rId423" display="http://sistemagestioncalidad.ramajudicial.gov.co/ModeloCSJ/index.php?sesion=&amp;op=8&amp;sop=8.5.6&amp;id_estrutura=1&amp;id=19836.00000&amp;hr=1" xr:uid="{0B6A883F-6859-43A4-835B-E2CD556C6755}"/>
    <hyperlink ref="A425" r:id="rId424" display="http://sistemagestioncalidad.ramajudicial.gov.co/ModeloCSJ/index.php?sesion=&amp;op=8&amp;sop=8.5.6&amp;id_estrutura=367&amp;id=19837.00000&amp;hr=1" xr:uid="{38E584D6-F128-4016-AFDD-ABACDEA614F9}"/>
    <hyperlink ref="A426" r:id="rId425" display="http://sistemagestioncalidad.ramajudicial.gov.co/ModeloCSJ/index.php?sesion=&amp;op=8&amp;sop=8.5.6&amp;id_estrutura=1&amp;id=19838.00000&amp;hr=1" xr:uid="{AE584FB2-0095-44EA-9735-01ACD6349BFF}"/>
    <hyperlink ref="A427" r:id="rId426" display="http://sistemagestioncalidad.ramajudicial.gov.co/ModeloCSJ/index.php?sesion=&amp;op=8&amp;sop=8.5.6&amp;id_estrutura=367&amp;id=19839.00000&amp;hr=1" xr:uid="{1521B164-1F93-4529-861E-584B2DD7C678}"/>
    <hyperlink ref="A428" r:id="rId427" display="http://sistemagestioncalidad.ramajudicial.gov.co/ModeloCSJ/index.php?sesion=&amp;op=8&amp;sop=8.5.6&amp;id_estrutura=367&amp;id=19840.00000&amp;hr=1" xr:uid="{FA0923E6-612F-40BB-9D2E-689199E7AECC}"/>
    <hyperlink ref="A429" r:id="rId428" display="http://sistemagestioncalidad.ramajudicial.gov.co/ModeloCSJ/index.php?sesion=&amp;op=8&amp;sop=8.5.6&amp;id_estrutura=1&amp;id=19841.00000&amp;hr=1" xr:uid="{15BD2FDB-2733-45FC-96DB-61FCC22F180E}"/>
    <hyperlink ref="A430" r:id="rId429" display="http://sistemagestioncalidad.ramajudicial.gov.co/ModeloCSJ/index.php?sesion=&amp;op=8&amp;sop=8.5.6&amp;id_estrutura=1&amp;id=19842.00000&amp;hr=1" xr:uid="{5B8F2429-2B58-4CF5-8608-9FDF221AC13E}"/>
    <hyperlink ref="A431" r:id="rId430" display="http://sistemagestioncalidad.ramajudicial.gov.co/ModeloCSJ/index.php?sesion=&amp;op=8&amp;sop=8.5.6&amp;id_estrutura=1&amp;id=19843.00000&amp;hr=1" xr:uid="{B3B442CB-8ACE-40E1-BDB2-25C7D0766771}"/>
    <hyperlink ref="A432" r:id="rId431" display="http://sistemagestioncalidad.ramajudicial.gov.co/ModeloCSJ/index.php?sesion=&amp;op=8&amp;sop=8.5.6&amp;id_estrutura=367&amp;id=19844.00000&amp;hr=1" xr:uid="{38B50589-5BE3-4C76-927B-A139D989C749}"/>
    <hyperlink ref="A433" r:id="rId432" display="http://sistemagestioncalidad.ramajudicial.gov.co/ModeloCSJ/index.php?sesion=&amp;op=8&amp;sop=8.5.6&amp;id_estrutura=367&amp;id=19845.00000&amp;hr=1" xr:uid="{650C85CC-6024-48F2-A636-2F46C6BE19A3}"/>
    <hyperlink ref="A434" r:id="rId433" display="http://sistemagestioncalidad.ramajudicial.gov.co/ModeloCSJ/index.php?sesion=&amp;op=8&amp;sop=8.5.6&amp;id_estrutura=1&amp;id=19846.00000&amp;hr=1" xr:uid="{D30C0001-C5FE-4BA5-9C64-4D58D0B00A85}"/>
    <hyperlink ref="A435" r:id="rId434" display="http://sistemagestioncalidad.ramajudicial.gov.co/ModeloCSJ/index.php?sesion=&amp;op=8&amp;sop=8.5.6&amp;id_estrutura=3&amp;id=19847.00000&amp;hr=1" xr:uid="{3E5DE50E-08A4-46FE-BB87-F8EFE14CE7A1}"/>
    <hyperlink ref="A436" r:id="rId435" display="http://sistemagestioncalidad.ramajudicial.gov.co/ModeloCSJ/index.php?sesion=&amp;op=8&amp;sop=8.5.6&amp;id_estrutura=367&amp;id=19848.00000&amp;hr=1" xr:uid="{A398EFF5-465F-4F6B-B3CC-232F08C1A97A}"/>
    <hyperlink ref="A437" r:id="rId436" display="http://sistemagestioncalidad.ramajudicial.gov.co/ModeloCSJ/index.php?sesion=&amp;op=8&amp;sop=8.5.6&amp;id_estrutura=3&amp;id=19849.00000&amp;hr=1" xr:uid="{2266E348-FC5A-4B5F-A1A0-FC9F63B75899}"/>
    <hyperlink ref="A438" r:id="rId437" display="http://sistemagestioncalidad.ramajudicial.gov.co/ModeloCSJ/index.php?sesion=&amp;op=8&amp;sop=8.5.6&amp;id_estrutura=1&amp;id=19850.00000&amp;hr=1" xr:uid="{90AF2152-101A-48DA-BB07-A4D74562E9A1}"/>
    <hyperlink ref="A439" r:id="rId438" display="http://sistemagestioncalidad.ramajudicial.gov.co/ModeloCSJ/index.php?sesion=&amp;op=8&amp;sop=8.5.6&amp;id_estrutura=3&amp;id=19851.00000&amp;hr=1" xr:uid="{695523A4-7C97-4D8C-985F-752E553D512F}"/>
    <hyperlink ref="A440" r:id="rId439" display="http://sistemagestioncalidad.ramajudicial.gov.co/ModeloCSJ/index.php?sesion=&amp;op=8&amp;sop=8.5.6&amp;id_estrutura=1&amp;id=19852.00000&amp;hr=1" xr:uid="{9920ADD9-2ED0-414A-B4BF-61EC0A9D6CCE}"/>
    <hyperlink ref="A441" r:id="rId440" display="http://sistemagestioncalidad.ramajudicial.gov.co/ModeloCSJ/index.php?sesion=&amp;op=8&amp;sop=8.5.6&amp;id_estrutura=1&amp;id=19853.00000&amp;hr=1" xr:uid="{36B93663-A779-41A3-9F7E-B7D447373847}"/>
    <hyperlink ref="A442" r:id="rId441" display="http://sistemagestioncalidad.ramajudicial.gov.co/ModeloCSJ/index.php?sesion=&amp;op=8&amp;sop=8.5.6&amp;id_estrutura=367&amp;id=19854.00000&amp;hr=1" xr:uid="{F171D9F5-C30D-46BB-A78C-52A6E9C7ED60}"/>
    <hyperlink ref="A443" r:id="rId442" display="http://sistemagestioncalidad.ramajudicial.gov.co/ModeloCSJ/index.php?sesion=&amp;op=8&amp;sop=8.5.6&amp;id_estrutura=1&amp;id=19855.00000&amp;hr=1" xr:uid="{413DA4C9-6756-48A2-8A60-DA016CE2DFAA}"/>
    <hyperlink ref="A444" r:id="rId443" display="http://sistemagestioncalidad.ramajudicial.gov.co/ModeloCSJ/index.php?sesion=&amp;op=8&amp;sop=8.5.6&amp;id_estrutura=367&amp;id=19856.00000&amp;hr=1" xr:uid="{15A06F17-4AEC-4E63-912B-706A50053036}"/>
    <hyperlink ref="A445" r:id="rId444" display="http://sistemagestioncalidad.ramajudicial.gov.co/ModeloCSJ/index.php?sesion=&amp;op=8&amp;sop=8.5.6&amp;id_estrutura=367&amp;id=19857.00000&amp;hr=1" xr:uid="{B80F59DD-605E-48E6-BF34-28B5C1F0D2E5}"/>
    <hyperlink ref="A446" r:id="rId445" display="http://sistemagestioncalidad.ramajudicial.gov.co/ModeloCSJ/index.php?sesion=&amp;op=8&amp;sop=8.5.6&amp;id_estrutura=367&amp;id=19858.00000&amp;hr=1" xr:uid="{EB591D78-733B-4EF9-92B6-470567A41A60}"/>
    <hyperlink ref="A447" r:id="rId446" display="http://sistemagestioncalidad.ramajudicial.gov.co/ModeloCSJ/index.php?sesion=&amp;op=8&amp;sop=8.5.6&amp;id_estrutura=1&amp;id=19859.00000&amp;hr=1" xr:uid="{E941C7E9-9758-4487-AB0A-A470248D81C1}"/>
    <hyperlink ref="A448" r:id="rId447" display="http://sistemagestioncalidad.ramajudicial.gov.co/ModeloCSJ/index.php?sesion=&amp;op=8&amp;sop=8.5.6&amp;id_estrutura=367&amp;id=19860.00000&amp;hr=1" xr:uid="{E2C2D70E-8F7C-47F2-825A-1DCE8BB2D557}"/>
    <hyperlink ref="A449" r:id="rId448" display="http://sistemagestioncalidad.ramajudicial.gov.co/ModeloCSJ/index.php?sesion=&amp;op=8&amp;sop=8.5.6&amp;id_estrutura=367&amp;id=19861.00000&amp;hr=1" xr:uid="{EEEE1721-F0E5-4179-BCF8-9A5ADAC3963A}"/>
    <hyperlink ref="A450" r:id="rId449" display="http://sistemagestioncalidad.ramajudicial.gov.co/ModeloCSJ/index.php?sesion=&amp;op=8&amp;sop=8.5.6&amp;id_estrutura=367&amp;id=19862.00000&amp;hr=1" xr:uid="{A5B54BE5-B7D9-4EC9-89F2-FFB2FB5912EA}"/>
    <hyperlink ref="A451" r:id="rId450" display="http://sistemagestioncalidad.ramajudicial.gov.co/ModeloCSJ/index.php?sesion=&amp;op=8&amp;sop=8.5.6&amp;id_estrutura=2&amp;id=19863.00000&amp;hr=1" xr:uid="{2BC46DBE-BC18-4C7C-9902-D9D398D76D3E}"/>
    <hyperlink ref="A452" r:id="rId451" display="http://sistemagestioncalidad.ramajudicial.gov.co/ModeloCSJ/index.php?sesion=&amp;op=8&amp;sop=8.5.6&amp;id_estrutura=367&amp;id=19864.00000&amp;hr=1" xr:uid="{40B8BBDF-D3C7-4402-8531-E670C7F21B99}"/>
    <hyperlink ref="A453" r:id="rId452" display="http://sistemagestioncalidad.ramajudicial.gov.co/ModeloCSJ/index.php?sesion=&amp;op=8&amp;sop=8.5.6&amp;id_estrutura=367&amp;id=19865.00000&amp;hr=1" xr:uid="{A48F64AB-C990-490D-AB35-B2CBECC88A0F}"/>
    <hyperlink ref="A454" r:id="rId453" display="http://sistemagestioncalidad.ramajudicial.gov.co/ModeloCSJ/index.php?sesion=&amp;op=8&amp;sop=8.5.6&amp;id_estrutura=367&amp;id=19866.00000&amp;hr=1" xr:uid="{78823010-2ABD-49ED-AD7E-6AAC0FAC485B}"/>
    <hyperlink ref="A455" r:id="rId454" display="http://sistemagestioncalidad.ramajudicial.gov.co/ModeloCSJ/index.php?sesion=&amp;op=8&amp;sop=8.5.6&amp;id_estrutura=367&amp;id=19867.00000&amp;hr=1" xr:uid="{B96A71C5-6691-4F3A-912B-FCF456CCF0C6}"/>
    <hyperlink ref="A456" r:id="rId455" display="http://sistemagestioncalidad.ramajudicial.gov.co/ModeloCSJ/index.php?sesion=&amp;op=8&amp;sop=8.5.6&amp;id_estrutura=367&amp;id=19868.00000&amp;hr=1" xr:uid="{F5A40FA5-25DF-4696-ACFD-17BD1467A513}"/>
    <hyperlink ref="A457" r:id="rId456" display="http://sistemagestioncalidad.ramajudicial.gov.co/ModeloCSJ/index.php?sesion=&amp;op=8&amp;sop=8.5.6&amp;id_estrutura=1&amp;id=19869.00000&amp;hr=1" xr:uid="{3B8A7C8D-DC05-4B94-957F-80ADC6F29750}"/>
    <hyperlink ref="A458" r:id="rId457" display="http://sistemagestioncalidad.ramajudicial.gov.co/ModeloCSJ/index.php?sesion=&amp;op=8&amp;sop=8.5.6&amp;id_estrutura=1&amp;id=19870.00000&amp;hr=1" xr:uid="{FEDD54F6-0707-430E-8EB7-E140A002EA07}"/>
    <hyperlink ref="A459" r:id="rId458" display="http://sistemagestioncalidad.ramajudicial.gov.co/ModeloCSJ/index.php?sesion=&amp;op=8&amp;sop=8.5.6&amp;id_estrutura=1&amp;id=19871.00000&amp;hr=1" xr:uid="{5FE94ED6-87B4-4F86-817B-11677D1CF592}"/>
    <hyperlink ref="A460" r:id="rId459" display="http://sistemagestioncalidad.ramajudicial.gov.co/ModeloCSJ/index.php?sesion=&amp;op=8&amp;sop=8.5.6&amp;id_estrutura=1&amp;id=19872.00000&amp;hr=1" xr:uid="{77F6E69C-F713-4300-90B9-F0020B11F33A}"/>
    <hyperlink ref="A461" r:id="rId460" display="http://sistemagestioncalidad.ramajudicial.gov.co/ModeloCSJ/index.php?sesion=&amp;op=8&amp;sop=8.5.6&amp;id_estrutura=367&amp;id=19873.00000&amp;hr=1" xr:uid="{F6042543-8B71-496F-AEB2-C8448BB4F900}"/>
    <hyperlink ref="A462" r:id="rId461" display="http://sistemagestioncalidad.ramajudicial.gov.co/ModeloCSJ/index.php?sesion=&amp;op=8&amp;sop=8.5.6&amp;id_estrutura=1&amp;id=19874.00000&amp;hr=1" xr:uid="{06AF6E4A-C180-4FCA-9EFB-7541A3679F70}"/>
    <hyperlink ref="A463" r:id="rId462" display="http://sistemagestioncalidad.ramajudicial.gov.co/ModeloCSJ/index.php?sesion=&amp;op=8&amp;sop=8.5.6&amp;id_estrutura=1&amp;id=19875.00000&amp;hr=1" xr:uid="{EEF4550C-D24E-4089-90A5-4AA0084E42B0}"/>
    <hyperlink ref="A464" r:id="rId463" display="http://sistemagestioncalidad.ramajudicial.gov.co/ModeloCSJ/index.php?sesion=&amp;op=8&amp;sop=8.5.6&amp;id_estrutura=3&amp;id=19876.00000&amp;hr=1" xr:uid="{0434C2EA-3AEC-427B-A9EA-DE77018F8446}"/>
    <hyperlink ref="A465" r:id="rId464" display="http://sistemagestioncalidad.ramajudicial.gov.co/ModeloCSJ/index.php?sesion=&amp;op=8&amp;sop=8.5.6&amp;id_estrutura=1&amp;id=19877.00000&amp;hr=1" xr:uid="{A00B07A3-DBCB-446C-AEFA-06B01C892ED1}"/>
    <hyperlink ref="A466" r:id="rId465" display="http://sistemagestioncalidad.ramajudicial.gov.co/ModeloCSJ/index.php?sesion=&amp;op=8&amp;sop=8.5.6&amp;id_estrutura=367&amp;id=19878.00000&amp;hr=1" xr:uid="{8E6B6820-69A6-4AAA-82BD-5A53B43E06CD}"/>
    <hyperlink ref="A467" r:id="rId466" display="http://sistemagestioncalidad.ramajudicial.gov.co/ModeloCSJ/index.php?sesion=&amp;op=8&amp;sop=8.5.6&amp;id_estrutura=367&amp;id=19879.00000&amp;hr=1" xr:uid="{FD284B23-2AED-4079-9207-2B6D57C2E263}"/>
    <hyperlink ref="A468" r:id="rId467" display="http://sistemagestioncalidad.ramajudicial.gov.co/ModeloCSJ/index.php?sesion=&amp;op=8&amp;sop=8.5.6&amp;id_estrutura=367&amp;id=19880.00000&amp;hr=1" xr:uid="{CA921EA1-2EB0-4F08-ABD2-53DCE1018FCB}"/>
    <hyperlink ref="A469" r:id="rId468" display="http://sistemagestioncalidad.ramajudicial.gov.co/ModeloCSJ/index.php?sesion=&amp;op=8&amp;sop=8.5.6&amp;id_estrutura=367&amp;id=19881.00000&amp;hr=1" xr:uid="{B3318E33-5E48-4A76-9B11-48E4D49054EA}"/>
    <hyperlink ref="A470" r:id="rId469" display="http://sistemagestioncalidad.ramajudicial.gov.co/ModeloCSJ/index.php?sesion=&amp;op=8&amp;sop=8.5.6&amp;id_estrutura=367&amp;id=19882.00000&amp;hr=1" xr:uid="{E8437F16-9A53-486C-8154-1648458AF621}"/>
    <hyperlink ref="A471" r:id="rId470" display="http://sistemagestioncalidad.ramajudicial.gov.co/ModeloCSJ/index.php?sesion=&amp;op=8&amp;sop=8.5.6&amp;id_estrutura=2&amp;id=19883.00000&amp;hr=1" xr:uid="{2BD73357-A3EA-48A0-BF16-8998DDC997AF}"/>
    <hyperlink ref="A472" r:id="rId471" display="http://sistemagestioncalidad.ramajudicial.gov.co/ModeloCSJ/index.php?sesion=&amp;op=8&amp;sop=8.5.6&amp;id_estrutura=367&amp;id=19884.00000&amp;hr=1" xr:uid="{2694549E-7967-4767-8138-735485B45624}"/>
    <hyperlink ref="A473" r:id="rId472" display="http://sistemagestioncalidad.ramajudicial.gov.co/ModeloCSJ/index.php?sesion=&amp;op=8&amp;sop=8.5.6&amp;id_estrutura=367&amp;id=19885.00000&amp;hr=1" xr:uid="{6D9E5C78-312D-4F94-A4BC-C59E7857068E}"/>
    <hyperlink ref="A474" r:id="rId473" display="http://sistemagestioncalidad.ramajudicial.gov.co/ModeloCSJ/index.php?sesion=&amp;op=8&amp;sop=8.5.6&amp;id_estrutura=367&amp;id=19886.00000&amp;hr=1" xr:uid="{B18559F6-1544-426F-81E4-33C4961BA34B}"/>
    <hyperlink ref="A475" r:id="rId474" display="http://sistemagestioncalidad.ramajudicial.gov.co/ModeloCSJ/index.php?sesion=&amp;op=8&amp;sop=8.5.6&amp;id_estrutura=367&amp;id=19887.00000&amp;hr=1" xr:uid="{1E217A61-CB61-4217-81B4-874724AAD807}"/>
    <hyperlink ref="A476" r:id="rId475" display="http://sistemagestioncalidad.ramajudicial.gov.co/ModeloCSJ/index.php?sesion=&amp;op=8&amp;sop=8.5.6&amp;id_estrutura=367&amp;id=19888.00000&amp;hr=1" xr:uid="{ACEB0737-BA4B-4A48-BB7A-713C857F9D44}"/>
    <hyperlink ref="A477" r:id="rId476" display="http://sistemagestioncalidad.ramajudicial.gov.co/ModeloCSJ/index.php?sesion=&amp;op=8&amp;sop=8.5.6&amp;id_estrutura=367&amp;id=19889.00000&amp;hr=1" xr:uid="{FBD2C2A9-314B-4EAF-AF0B-D821F6D82D36}"/>
    <hyperlink ref="A478" r:id="rId477" display="http://sistemagestioncalidad.ramajudicial.gov.co/ModeloCSJ/index.php?sesion=&amp;op=8&amp;sop=8.5.6&amp;id_estrutura=367&amp;id=19890.00000&amp;hr=1" xr:uid="{0EC367C7-2B42-46E6-B216-2F8BE05C2864}"/>
    <hyperlink ref="A479" r:id="rId478" display="http://sistemagestioncalidad.ramajudicial.gov.co/ModeloCSJ/index.php?sesion=&amp;op=8&amp;sop=8.5.6&amp;id_estrutura=367&amp;id=19891.00000&amp;hr=1" xr:uid="{A3FFD6BB-0525-4AD1-892C-BCCCF1A965A4}"/>
    <hyperlink ref="A480" r:id="rId479" display="http://sistemagestioncalidad.ramajudicial.gov.co/ModeloCSJ/index.php?sesion=&amp;op=8&amp;sop=8.5.6&amp;id_estrutura=367&amp;id=19892.00000&amp;hr=1" xr:uid="{D72DB9C3-F55F-42BD-9A53-A471D5FC3DAA}"/>
    <hyperlink ref="A481" r:id="rId480" display="http://sistemagestioncalidad.ramajudicial.gov.co/ModeloCSJ/index.php?sesion=&amp;op=8&amp;sop=8.5.6&amp;id_estrutura=3&amp;id=19893.00000&amp;hr=1" xr:uid="{BFAEE9AE-1C17-4AFF-9A87-9352B0AB4F59}"/>
    <hyperlink ref="A482" r:id="rId481" display="http://sistemagestioncalidad.ramajudicial.gov.co/ModeloCSJ/index.php?sesion=&amp;op=8&amp;sop=8.5.6&amp;id_estrutura=367&amp;id=19894.00000&amp;hr=1" xr:uid="{B4A0A9A7-42FC-4A33-8BB5-949AF6F5047B}"/>
    <hyperlink ref="A483" r:id="rId482" display="http://sistemagestioncalidad.ramajudicial.gov.co/ModeloCSJ/index.php?sesion=&amp;op=8&amp;sop=8.5.6&amp;id_estrutura=2&amp;id=19895.00000&amp;hr=1" xr:uid="{4C99FBDA-5B20-4613-BEED-DCB14CB5F2A1}"/>
    <hyperlink ref="A484" r:id="rId483" display="http://sistemagestioncalidad.ramajudicial.gov.co/ModeloCSJ/index.php?sesion=&amp;op=8&amp;sop=8.5.6&amp;id_estrutura=367&amp;id=19896.00000&amp;hr=1" xr:uid="{BD7B7221-DBA0-40EE-B81B-A0A5F4989AF6}"/>
    <hyperlink ref="A485" r:id="rId484" display="http://sistemagestioncalidad.ramajudicial.gov.co/ModeloCSJ/index.php?sesion=&amp;op=8&amp;sop=8.5.6&amp;id_estrutura=367&amp;id=19897.00000&amp;hr=1" xr:uid="{A92CD19A-D3FA-49F6-85EE-202383806953}"/>
    <hyperlink ref="A486" r:id="rId485" display="http://sistemagestioncalidad.ramajudicial.gov.co/ModeloCSJ/index.php?sesion=&amp;op=8&amp;sop=8.5.6&amp;id_estrutura=1&amp;id=19898.00000&amp;hr=1" xr:uid="{84F6A2C4-0DA5-4F0C-AA90-C5301A144700}"/>
    <hyperlink ref="A487" r:id="rId486" display="http://sistemagestioncalidad.ramajudicial.gov.co/ModeloCSJ/index.php?sesion=&amp;op=8&amp;sop=8.5.6&amp;id_estrutura=367&amp;id=19899.00000&amp;hr=1" xr:uid="{FAF6E790-E66B-4B4B-8C03-966000D495DD}"/>
    <hyperlink ref="A488" r:id="rId487" display="http://sistemagestioncalidad.ramajudicial.gov.co/ModeloCSJ/index.php?sesion=&amp;op=8&amp;sop=8.5.6&amp;id_estrutura=367&amp;id=19900.00000&amp;hr=1" xr:uid="{21797ECC-9F16-4D59-9076-5DE6F7BBE35E}"/>
    <hyperlink ref="A489" r:id="rId488" display="http://sistemagestioncalidad.ramajudicial.gov.co/ModeloCSJ/index.php?sesion=&amp;op=8&amp;sop=8.5.6&amp;id_estrutura=1&amp;id=19901.00000&amp;hr=1" xr:uid="{94813ABE-C019-4964-BCC4-0EEB7900543E}"/>
    <hyperlink ref="A490" r:id="rId489" display="http://sistemagestioncalidad.ramajudicial.gov.co/ModeloCSJ/index.php?sesion=&amp;op=8&amp;sop=8.5.6&amp;id_estrutura=3&amp;id=19902.00000&amp;hr=1" xr:uid="{E6AB7A63-8219-48D3-8CE5-F32A3D70E1FF}"/>
    <hyperlink ref="A491" r:id="rId490" display="http://sistemagestioncalidad.ramajudicial.gov.co/ModeloCSJ/index.php?sesion=&amp;op=8&amp;sop=8.5.6&amp;id_estrutura=3&amp;id=19903.00000&amp;hr=1" xr:uid="{37D40C8F-D426-4113-9D6A-BCF2CDB7FF66}"/>
    <hyperlink ref="A492" r:id="rId491" display="http://sistemagestioncalidad.ramajudicial.gov.co/ModeloCSJ/index.php?sesion=&amp;op=8&amp;sop=8.5.6&amp;id_estrutura=367&amp;id=19904.00000&amp;hr=1" xr:uid="{1745B88A-F7A7-44B0-84AB-79B88B2C41F0}"/>
    <hyperlink ref="A493" r:id="rId492" display="http://sistemagestioncalidad.ramajudicial.gov.co/ModeloCSJ/index.php?sesion=&amp;op=8&amp;sop=8.5.6&amp;id_estrutura=367&amp;id=19905.00000&amp;hr=1" xr:uid="{0D34DD9C-CE44-4BBE-B18C-5219B37757F0}"/>
    <hyperlink ref="A494" r:id="rId493" display="http://sistemagestioncalidad.ramajudicial.gov.co/ModeloCSJ/index.php?sesion=&amp;op=8&amp;sop=8.5.6&amp;id_estrutura=1&amp;id=19906.00000&amp;hr=1" xr:uid="{7FDF2154-BDC7-48C1-B564-9F7278256D77}"/>
    <hyperlink ref="A495" r:id="rId494" display="http://sistemagestioncalidad.ramajudicial.gov.co/ModeloCSJ/index.php?sesion=&amp;op=8&amp;sop=8.5.6&amp;id_estrutura=1&amp;id=19907.00000&amp;hr=1" xr:uid="{7DB8DDA1-4E33-4FE2-98CE-0103F022460B}"/>
    <hyperlink ref="A496" r:id="rId495" display="http://sistemagestioncalidad.ramajudicial.gov.co/ModeloCSJ/index.php?sesion=&amp;op=8&amp;sop=8.5.6&amp;id_estrutura=367&amp;id=19908.00000&amp;hr=1" xr:uid="{EDA0388D-1D87-434F-8B81-0998C63C034F}"/>
    <hyperlink ref="A497" r:id="rId496" display="http://sistemagestioncalidad.ramajudicial.gov.co/ModeloCSJ/index.php?sesion=&amp;op=8&amp;sop=8.5.6&amp;id_estrutura=1&amp;id=19909.00000&amp;hr=1" xr:uid="{90114895-6ACB-4713-B078-8ECCDC051051}"/>
    <hyperlink ref="A498" r:id="rId497" display="http://sistemagestioncalidad.ramajudicial.gov.co/ModeloCSJ/index.php?sesion=&amp;op=8&amp;sop=8.5.6&amp;id_estrutura=367&amp;id=19910.00000&amp;hr=1" xr:uid="{065564F3-255B-4630-8E21-1CBAA04341A5}"/>
    <hyperlink ref="A499" r:id="rId498" display="http://sistemagestioncalidad.ramajudicial.gov.co/ModeloCSJ/index.php?sesion=&amp;op=8&amp;sop=8.5.6&amp;id_estrutura=1&amp;id=19911.00000&amp;hr=1" xr:uid="{F37575F7-38E5-4A77-B05C-E4F2335BC615}"/>
    <hyperlink ref="A500" r:id="rId499" display="http://sistemagestioncalidad.ramajudicial.gov.co/ModeloCSJ/index.php?sesion=&amp;op=8&amp;sop=8.5.6&amp;id_estrutura=367&amp;id=19912.00000&amp;hr=1" xr:uid="{F1BBFC84-E640-4B6B-A014-58A1779A0F5F}"/>
    <hyperlink ref="A501" r:id="rId500" display="http://sistemagestioncalidad.ramajudicial.gov.co/ModeloCSJ/index.php?sesion=&amp;op=8&amp;sop=8.5.6&amp;id_estrutura=1&amp;id=19913.00000&amp;hr=1" xr:uid="{915E73D3-67B2-48E5-943B-1B2C83B5D775}"/>
    <hyperlink ref="A502" r:id="rId501" display="http://sistemagestioncalidad.ramajudicial.gov.co/ModeloCSJ/index.php?sesion=&amp;op=8&amp;sop=8.5.6&amp;id_estrutura=1&amp;id=19914.00000&amp;hr=1" xr:uid="{4B1F45DD-4A8C-4A7E-8C84-3FFD5CBF135D}"/>
    <hyperlink ref="A503" r:id="rId502" display="http://sistemagestioncalidad.ramajudicial.gov.co/ModeloCSJ/index.php?sesion=&amp;op=8&amp;sop=8.5.6&amp;id_estrutura=2&amp;id=19915.00000&amp;hr=1" xr:uid="{5096E00D-CE13-4E96-85A0-A746A570EF4D}"/>
    <hyperlink ref="A504" r:id="rId503" display="http://sistemagestioncalidad.ramajudicial.gov.co/ModeloCSJ/index.php?sesion=&amp;op=8&amp;sop=8.5.6&amp;id_estrutura=367&amp;id=19916.00000&amp;hr=1" xr:uid="{B1A0B50A-A902-4F04-B0C7-74ACEA3051A9}"/>
    <hyperlink ref="A505" r:id="rId504" display="http://sistemagestioncalidad.ramajudicial.gov.co/ModeloCSJ/index.php?sesion=&amp;op=8&amp;sop=8.5.6&amp;id_estrutura=367&amp;id=19917.00000&amp;hr=1" xr:uid="{A7AFBF43-ED60-4974-BC0E-69C3BA2CE552}"/>
    <hyperlink ref="A506" r:id="rId505" display="http://sistemagestioncalidad.ramajudicial.gov.co/ModeloCSJ/index.php?sesion=&amp;op=8&amp;sop=8.5.6&amp;id_estrutura=367&amp;id=19918.00000&amp;hr=1" xr:uid="{E29D99B2-D5F3-4C41-A7A5-9FE7AF5EDE58}"/>
    <hyperlink ref="A507" r:id="rId506" display="http://sistemagestioncalidad.ramajudicial.gov.co/ModeloCSJ/index.php?sesion=&amp;op=8&amp;sop=8.5.6&amp;id_estrutura=367&amp;id=19919.00000&amp;hr=1" xr:uid="{F4DFDF79-AB22-497F-A755-78AED2DD3769}"/>
    <hyperlink ref="A508" r:id="rId507" display="http://sistemagestioncalidad.ramajudicial.gov.co/ModeloCSJ/index.php?sesion=&amp;op=8&amp;sop=8.5.6&amp;id_estrutura=1&amp;id=19920.00000&amp;hr=1" xr:uid="{4C72B101-515D-4B6A-B28B-A4508F1EF103}"/>
    <hyperlink ref="A509" r:id="rId508" display="http://sistemagestioncalidad.ramajudicial.gov.co/ModeloCSJ/index.php?sesion=&amp;op=8&amp;sop=8.5.6&amp;id_estrutura=367&amp;id=19921.00000&amp;hr=1" xr:uid="{5E03EDC2-F8C9-4B99-A990-37595927E10B}"/>
    <hyperlink ref="A510" r:id="rId509" display="http://sistemagestioncalidad.ramajudicial.gov.co/ModeloCSJ/index.php?sesion=&amp;op=8&amp;sop=8.5.6&amp;id_estrutura=1&amp;id=19922.00000&amp;hr=1" xr:uid="{E877216C-B2CC-4B7A-ACA6-C1BBFBEBFAF8}"/>
    <hyperlink ref="A511" r:id="rId510" display="http://sistemagestioncalidad.ramajudicial.gov.co/ModeloCSJ/index.php?sesion=&amp;op=8&amp;sop=8.5.6&amp;id_estrutura=1&amp;id=19923.00000&amp;hr=1" xr:uid="{CE66F22D-E41D-4D11-ACD2-ED0BCB978428}"/>
    <hyperlink ref="A512" r:id="rId511" display="http://sistemagestioncalidad.ramajudicial.gov.co/ModeloCSJ/index.php?sesion=&amp;op=8&amp;sop=8.5.6&amp;id_estrutura=1&amp;id=19924.00000&amp;hr=1" xr:uid="{7CD18202-8379-4025-A118-DDBEBF1E9F12}"/>
    <hyperlink ref="A513" r:id="rId512" display="http://sistemagestioncalidad.ramajudicial.gov.co/ModeloCSJ/index.php?sesion=&amp;op=8&amp;sop=8.5.6&amp;id_estrutura=1&amp;id=19925.00000&amp;hr=1" xr:uid="{3C0A6365-2486-466A-A69C-D736B5E72B38}"/>
    <hyperlink ref="A514" r:id="rId513" display="http://sistemagestioncalidad.ramajudicial.gov.co/ModeloCSJ/index.php?sesion=&amp;op=8&amp;sop=8.5.6&amp;id_estrutura=367&amp;id=19926.00000&amp;hr=1" xr:uid="{A5275B57-0778-4B32-8ABF-0E1431E96358}"/>
    <hyperlink ref="A515" r:id="rId514" display="http://sistemagestioncalidad.ramajudicial.gov.co/ModeloCSJ/index.php?sesion=&amp;op=8&amp;sop=8.5.6&amp;id_estrutura=1&amp;id=19927.00000&amp;hr=1" xr:uid="{86ED5BF1-7EB6-42C3-8126-6F4E241FC2A7}"/>
    <hyperlink ref="A516" r:id="rId515" display="http://sistemagestioncalidad.ramajudicial.gov.co/ModeloCSJ/index.php?sesion=&amp;op=8&amp;sop=8.5.6&amp;id_estrutura=2&amp;id=19928.00000&amp;hr=1" xr:uid="{C68CA445-25CC-40B9-8212-0B33F161520C}"/>
    <hyperlink ref="A517" r:id="rId516" display="http://sistemagestioncalidad.ramajudicial.gov.co/ModeloCSJ/index.php?sesion=&amp;op=8&amp;sop=8.5.6&amp;id_estrutura=2&amp;id=19929.00000&amp;hr=1" xr:uid="{60856F5A-DF4D-4C40-A4C6-FAEF748BBFBB}"/>
    <hyperlink ref="A518" r:id="rId517" display="http://sistemagestioncalidad.ramajudicial.gov.co/ModeloCSJ/index.php?sesion=&amp;op=8&amp;sop=8.5.6&amp;id_estrutura=367&amp;id=19930.00000&amp;hr=1" xr:uid="{522E6D09-0FB3-41DE-8A91-19BDF1A35DB8}"/>
    <hyperlink ref="A519" r:id="rId518" display="http://sistemagestioncalidad.ramajudicial.gov.co/ModeloCSJ/index.php?sesion=&amp;op=8&amp;sop=8.5.6&amp;id_estrutura=1&amp;id=19931.00000&amp;hr=1" xr:uid="{918F91FA-DBA5-4D07-B305-90BDE8ED6C93}"/>
    <hyperlink ref="A520" r:id="rId519" display="http://sistemagestioncalidad.ramajudicial.gov.co/ModeloCSJ/index.php?sesion=&amp;op=8&amp;sop=8.5.6&amp;id_estrutura=1&amp;id=19932.00000&amp;hr=1" xr:uid="{1F3B2EA5-80E1-4281-B2FE-B07829FC0A83}"/>
    <hyperlink ref="A521" r:id="rId520" display="http://sistemagestioncalidad.ramajudicial.gov.co/ModeloCSJ/index.php?sesion=&amp;op=8&amp;sop=8.5.6&amp;id_estrutura=367&amp;id=19933.00000&amp;hr=1" xr:uid="{A65C5155-DAAB-483B-A6AF-A86490F4F630}"/>
    <hyperlink ref="A522" r:id="rId521" display="http://sistemagestioncalidad.ramajudicial.gov.co/ModeloCSJ/index.php?sesion=&amp;op=8&amp;sop=8.5.6&amp;id_estrutura=1&amp;id=19934.00000&amp;hr=1" xr:uid="{23B24CCA-8ECF-4E9E-B955-818479C2EC7F}"/>
    <hyperlink ref="A523" r:id="rId522" display="http://sistemagestioncalidad.ramajudicial.gov.co/ModeloCSJ/index.php?sesion=&amp;op=8&amp;sop=8.5.6&amp;id_estrutura=367&amp;id=19935.00000&amp;hr=1" xr:uid="{F05DE92B-E5D8-4C59-9D94-48872EAAF2D7}"/>
    <hyperlink ref="A524" r:id="rId523" display="http://sistemagestioncalidad.ramajudicial.gov.co/ModeloCSJ/index.php?sesion=&amp;op=8&amp;sop=8.5.6&amp;id_estrutura=1&amp;id=19936.00000&amp;hr=1" xr:uid="{2C809153-5534-4CBD-B255-CE9E9D34E9F4}"/>
    <hyperlink ref="A525" r:id="rId524" display="http://sistemagestioncalidad.ramajudicial.gov.co/ModeloCSJ/index.php?sesion=&amp;op=8&amp;sop=8.5.6&amp;id_estrutura=1&amp;id=19937.00000&amp;hr=1" xr:uid="{BF6F75EC-ABA7-40C7-84F9-73EA9B28F1EC}"/>
    <hyperlink ref="A526" r:id="rId525" display="http://sistemagestioncalidad.ramajudicial.gov.co/ModeloCSJ/index.php?sesion=&amp;op=8&amp;sop=8.5.6&amp;id_estrutura=367&amp;id=19938.00000&amp;hr=1" xr:uid="{352FB836-BF0B-4C71-B98F-9643276ED153}"/>
    <hyperlink ref="A527" r:id="rId526" display="http://sistemagestioncalidad.ramajudicial.gov.co/ModeloCSJ/index.php?sesion=&amp;op=8&amp;sop=8.5.6&amp;id_estrutura=1&amp;id=19939.00000&amp;hr=1" xr:uid="{85397357-1F12-4557-85C0-3AAC4DC6F02D}"/>
    <hyperlink ref="A528" r:id="rId527" display="http://sistemagestioncalidad.ramajudicial.gov.co/ModeloCSJ/index.php?sesion=&amp;op=8&amp;sop=8.5.6&amp;id_estrutura=367&amp;id=19940.00000&amp;hr=1" xr:uid="{40ABD8DF-27E5-43CD-A6A3-399614D963DA}"/>
    <hyperlink ref="A529" r:id="rId528" display="http://sistemagestioncalidad.ramajudicial.gov.co/ModeloCSJ/index.php?sesion=&amp;op=8&amp;sop=8.5.6&amp;id_estrutura=367&amp;id=19941.00000&amp;hr=1" xr:uid="{6740D08F-43F5-4AD7-801D-3C35A8BD4D30}"/>
    <hyperlink ref="A530" r:id="rId529" display="http://sistemagestioncalidad.ramajudicial.gov.co/ModeloCSJ/index.php?sesion=&amp;op=8&amp;sop=8.5.6&amp;id_estrutura=367&amp;id=19942.00000&amp;hr=1" xr:uid="{E0407CCD-2259-4B9A-AD7D-74FF2A00BB3C}"/>
    <hyperlink ref="A531" r:id="rId530" display="http://sistemagestioncalidad.ramajudicial.gov.co/ModeloCSJ/index.php?sesion=&amp;op=8&amp;sop=8.5.6&amp;id_estrutura=367&amp;id=19943.00000&amp;hr=1" xr:uid="{1B13A124-4CD3-4F16-9C10-CB1E51F0DF33}"/>
    <hyperlink ref="A532" r:id="rId531" display="http://sistemagestioncalidad.ramajudicial.gov.co/ModeloCSJ/index.php?sesion=&amp;op=8&amp;sop=8.5.6&amp;id_estrutura=367&amp;id=19944.00000&amp;hr=1" xr:uid="{6ECA297C-3451-4A14-A6BA-3A096D48B1B0}"/>
    <hyperlink ref="A533" r:id="rId532" display="http://sistemagestioncalidad.ramajudicial.gov.co/ModeloCSJ/index.php?sesion=&amp;op=8&amp;sop=8.5.6&amp;id_estrutura=1&amp;id=19945.00000&amp;hr=1" xr:uid="{AE44EF38-1DCB-4649-B2BC-53D5F81BB85C}"/>
    <hyperlink ref="A534" r:id="rId533" display="http://sistemagestioncalidad.ramajudicial.gov.co/ModeloCSJ/index.php?sesion=&amp;op=8&amp;sop=8.5.6&amp;id_estrutura=367&amp;id=19946.00000&amp;hr=1" xr:uid="{60F3548A-BE6E-4825-B11F-9609A9121980}"/>
    <hyperlink ref="A535" r:id="rId534" display="http://sistemagestioncalidad.ramajudicial.gov.co/ModeloCSJ/index.php?sesion=&amp;op=8&amp;sop=8.5.6&amp;id_estrutura=1&amp;id=19947.00000&amp;hr=1" xr:uid="{EA30DB9D-BD05-4A68-91C9-58C069F9659A}"/>
    <hyperlink ref="A536" r:id="rId535" display="http://sistemagestioncalidad.ramajudicial.gov.co/ModeloCSJ/index.php?sesion=&amp;op=8&amp;sop=8.5.6&amp;id_estrutura=1&amp;id=19948.00000&amp;hr=1" xr:uid="{AF511CCC-8E98-4AF9-BD33-491C1DCD3DE7}"/>
    <hyperlink ref="A537" r:id="rId536" display="http://sistemagestioncalidad.ramajudicial.gov.co/ModeloCSJ/index.php?sesion=&amp;op=8&amp;sop=8.5.6&amp;id_estrutura=367&amp;id=19949.00000&amp;hr=1" xr:uid="{67E3DB4E-3C89-4535-9755-59E6DB85040D}"/>
    <hyperlink ref="A538" r:id="rId537" display="http://sistemagestioncalidad.ramajudicial.gov.co/ModeloCSJ/index.php?sesion=&amp;op=8&amp;sop=8.5.6&amp;id_estrutura=367&amp;id=19950.00000&amp;hr=1" xr:uid="{AE77D712-B075-4987-9C51-A1F54AB89800}"/>
    <hyperlink ref="A539" r:id="rId538" display="http://sistemagestioncalidad.ramajudicial.gov.co/ModeloCSJ/index.php?sesion=&amp;op=8&amp;sop=8.5.6&amp;id_estrutura=1&amp;id=19951.00000&amp;hr=1" xr:uid="{BD50916B-38B9-47B2-876C-6CEBFB3E7F62}"/>
    <hyperlink ref="A540" r:id="rId539" display="http://sistemagestioncalidad.ramajudicial.gov.co/ModeloCSJ/index.php?sesion=&amp;op=8&amp;sop=8.5.6&amp;id_estrutura=367&amp;id=19952.00000&amp;hr=1" xr:uid="{3AF55574-5983-4AF0-AD86-6C4992558113}"/>
    <hyperlink ref="A541" r:id="rId540" display="http://sistemagestioncalidad.ramajudicial.gov.co/ModeloCSJ/index.php?sesion=&amp;op=8&amp;sop=8.5.6&amp;id_estrutura=367&amp;id=19953.00000&amp;hr=1" xr:uid="{9817EAD7-1190-4AF7-AB09-181094604EDE}"/>
    <hyperlink ref="A542" r:id="rId541" display="http://sistemagestioncalidad.ramajudicial.gov.co/ModeloCSJ/index.php?sesion=&amp;op=8&amp;sop=8.5.6&amp;id_estrutura=367&amp;id=19954.00000&amp;hr=1" xr:uid="{A6B23710-4F74-41F0-AF83-A30E0C361F58}"/>
    <hyperlink ref="A543" r:id="rId542" display="http://sistemagestioncalidad.ramajudicial.gov.co/ModeloCSJ/index.php?sesion=&amp;op=8&amp;sop=8.5.6&amp;id_estrutura=367&amp;id=19955.00000&amp;hr=1" xr:uid="{896CB406-EE62-4F88-9D06-19B039AC8EF2}"/>
    <hyperlink ref="A544" r:id="rId543" display="http://sistemagestioncalidad.ramajudicial.gov.co/ModeloCSJ/index.php?sesion=&amp;op=8&amp;sop=8.5.6&amp;id_estrutura=2&amp;id=19956.00000&amp;hr=1" xr:uid="{CC69DB3A-C0F1-485F-955E-6C16761FC6B8}"/>
    <hyperlink ref="A545" r:id="rId544" display="http://sistemagestioncalidad.ramajudicial.gov.co/ModeloCSJ/index.php?sesion=&amp;op=8&amp;sop=8.5.6&amp;id_estrutura=1&amp;id=19957.00000&amp;hr=1" xr:uid="{2DCD1C3A-381E-46E8-BB59-55AE9F94EF3A}"/>
    <hyperlink ref="A546" r:id="rId545" display="http://sistemagestioncalidad.ramajudicial.gov.co/ModeloCSJ/index.php?sesion=&amp;op=8&amp;sop=8.5.6&amp;id_estrutura=1&amp;id=19958.00000&amp;hr=1" xr:uid="{72246E6A-6439-485B-9C75-EA4A6FE61D90}"/>
    <hyperlink ref="A547" r:id="rId546" display="http://sistemagestioncalidad.ramajudicial.gov.co/ModeloCSJ/index.php?sesion=&amp;op=8&amp;sop=8.5.6&amp;id_estrutura=367&amp;id=19959.00000&amp;hr=1" xr:uid="{E933B04C-D6DB-42F1-A0E0-9B1DA8FACCFC}"/>
    <hyperlink ref="A548" r:id="rId547" display="http://sistemagestioncalidad.ramajudicial.gov.co/ModeloCSJ/index.php?sesion=&amp;op=8&amp;sop=8.5.6&amp;id_estrutura=367&amp;id=19960.00000&amp;hr=1" xr:uid="{4BF21A1A-04FC-4DD0-90D5-1184607793B3}"/>
    <hyperlink ref="A549" r:id="rId548" display="http://sistemagestioncalidad.ramajudicial.gov.co/ModeloCSJ/index.php?sesion=&amp;op=8&amp;sop=8.5.6&amp;id_estrutura=367&amp;id=19961.00000&amp;hr=1" xr:uid="{8DCAC453-D28C-4FD3-BB1C-59827E91B861}"/>
    <hyperlink ref="A550" r:id="rId549" display="http://sistemagestioncalidad.ramajudicial.gov.co/ModeloCSJ/index.php?sesion=&amp;op=8&amp;sop=8.5.6&amp;id_estrutura=1&amp;id=19962.00000&amp;hr=1" xr:uid="{071C79E2-1692-4823-B2D4-E86D1037D031}"/>
    <hyperlink ref="A551" r:id="rId550" display="http://sistemagestioncalidad.ramajudicial.gov.co/ModeloCSJ/index.php?sesion=&amp;op=8&amp;sop=8.5.6&amp;id_estrutura=2&amp;id=19963.00000&amp;hr=1" xr:uid="{D8DFBAA5-1E37-454D-B434-F91F391BFDA1}"/>
    <hyperlink ref="A552" r:id="rId551" display="http://sistemagestioncalidad.ramajudicial.gov.co/ModeloCSJ/index.php?sesion=&amp;op=8&amp;sop=8.5.6&amp;id_estrutura=367&amp;id=19964.00000&amp;hr=1" xr:uid="{D65D9D8F-4594-4B5D-B5A5-5CD56193F2AF}"/>
    <hyperlink ref="A553" r:id="rId552" display="http://sistemagestioncalidad.ramajudicial.gov.co/ModeloCSJ/index.php?sesion=&amp;op=8&amp;sop=8.5.6&amp;id_estrutura=367&amp;id=19965.00000&amp;hr=1" xr:uid="{A4228784-634D-40AE-9391-0631AF735482}"/>
    <hyperlink ref="A554" r:id="rId553" display="http://sistemagestioncalidad.ramajudicial.gov.co/ModeloCSJ/index.php?sesion=&amp;op=8&amp;sop=8.5.6&amp;id_estrutura=367&amp;id=19966.00000&amp;hr=1" xr:uid="{E733DAE4-C0E0-4560-BBC1-9FF26A76424A}"/>
    <hyperlink ref="A555" r:id="rId554" display="http://sistemagestioncalidad.ramajudicial.gov.co/ModeloCSJ/index.php?sesion=&amp;op=8&amp;sop=8.5.6&amp;id_estrutura=1&amp;id=19967.00000&amp;hr=1" xr:uid="{D67F9E2A-219F-4386-9642-8400D5731F50}"/>
    <hyperlink ref="A556" r:id="rId555" display="http://sistemagestioncalidad.ramajudicial.gov.co/ModeloCSJ/index.php?sesion=&amp;op=8&amp;sop=8.5.6&amp;id_estrutura=367&amp;id=19968.00000&amp;hr=1" xr:uid="{89608E26-629F-45EC-ADD9-D59F6D6212AC}"/>
    <hyperlink ref="A557" r:id="rId556" display="http://sistemagestioncalidad.ramajudicial.gov.co/ModeloCSJ/index.php?sesion=&amp;op=8&amp;sop=8.5.6&amp;id_estrutura=1&amp;id=19969.00000&amp;hr=1" xr:uid="{3B6C4474-7A1D-47DC-9D61-525EB8CE2653}"/>
    <hyperlink ref="A558" r:id="rId557" display="http://sistemagestioncalidad.ramajudicial.gov.co/ModeloCSJ/index.php?sesion=&amp;op=8&amp;sop=8.5.6&amp;id_estrutura=1&amp;id=19970.00000&amp;hr=1" xr:uid="{9D4722A6-685A-498B-85FA-AEDC034C8087}"/>
    <hyperlink ref="A559" r:id="rId558" display="http://sistemagestioncalidad.ramajudicial.gov.co/ModeloCSJ/index.php?sesion=&amp;op=8&amp;sop=8.5.6&amp;id_estrutura=367&amp;id=19971.00000&amp;hr=1" xr:uid="{8F123B0E-E0A3-4613-AF09-0ABF5FF7D6C4}"/>
    <hyperlink ref="A560" r:id="rId559" display="http://sistemagestioncalidad.ramajudicial.gov.co/ModeloCSJ/index.php?sesion=&amp;op=8&amp;sop=8.5.6&amp;id_estrutura=367&amp;id=19972.00000&amp;hr=1" xr:uid="{1F4E8928-1A05-4DC9-91D9-1494E060DF0A}"/>
    <hyperlink ref="A561" r:id="rId560" display="http://sistemagestioncalidad.ramajudicial.gov.co/ModeloCSJ/index.php?sesion=&amp;op=8&amp;sop=8.5.6&amp;id_estrutura=367&amp;id=19973.00000&amp;hr=1" xr:uid="{87B25365-C7EE-4ECB-9F44-50F4006E4991}"/>
    <hyperlink ref="A562" r:id="rId561" display="http://sistemagestioncalidad.ramajudicial.gov.co/ModeloCSJ/index.php?sesion=&amp;op=8&amp;sop=8.5.6&amp;id_estrutura=367&amp;id=19974.00000&amp;hr=1" xr:uid="{7895C513-70D1-4CD5-931E-DCFA2FC100C2}"/>
    <hyperlink ref="A563" r:id="rId562" display="http://sistemagestioncalidad.ramajudicial.gov.co/ModeloCSJ/index.php?sesion=&amp;op=8&amp;sop=8.5.6&amp;id_estrutura=1&amp;id=19975.00000&amp;hr=1" xr:uid="{DB8677CA-80E8-4756-B003-C2D88C55727E}"/>
    <hyperlink ref="A564" r:id="rId563" display="http://sistemagestioncalidad.ramajudicial.gov.co/ModeloCSJ/index.php?sesion=&amp;op=8&amp;sop=8.5.6&amp;id_estrutura=367&amp;id=19976.00000&amp;hr=1" xr:uid="{59F3A729-B4D1-4106-A301-17D2C2300D1D}"/>
    <hyperlink ref="A565" r:id="rId564" display="http://sistemagestioncalidad.ramajudicial.gov.co/ModeloCSJ/index.php?sesion=&amp;op=8&amp;sop=8.5.6&amp;id_estrutura=367&amp;id=19977.00000&amp;hr=1" xr:uid="{633DFFA6-DB2D-4269-98C7-5889A23F4FF2}"/>
    <hyperlink ref="A566" r:id="rId565" display="http://sistemagestioncalidad.ramajudicial.gov.co/ModeloCSJ/index.php?sesion=&amp;op=8&amp;sop=8.5.6&amp;id_estrutura=367&amp;id=19978.00000&amp;hr=1" xr:uid="{9BFDC742-6E3F-405D-88F0-526BF930A0CD}"/>
    <hyperlink ref="A567" r:id="rId566" display="http://sistemagestioncalidad.ramajudicial.gov.co/ModeloCSJ/index.php?sesion=&amp;op=8&amp;sop=8.5.6&amp;id_estrutura=367&amp;id=19979.00000&amp;hr=1" xr:uid="{B6F07FC8-F6B8-4756-98B6-9CC60CF37EBE}"/>
    <hyperlink ref="A568" r:id="rId567" display="http://sistemagestioncalidad.ramajudicial.gov.co/ModeloCSJ/index.php?sesion=&amp;op=8&amp;sop=8.5.6&amp;id_estrutura=1&amp;id=19980.00000&amp;hr=1" xr:uid="{708DAF4F-EF9A-4003-B070-B2645221B872}"/>
    <hyperlink ref="A569" r:id="rId568" display="http://sistemagestioncalidad.ramajudicial.gov.co/ModeloCSJ/index.php?sesion=&amp;op=8&amp;sop=8.5.6&amp;id_estrutura=367&amp;id=19981.00000&amp;hr=1" xr:uid="{7656E670-A3EA-4DD5-94D9-5EF169B11F65}"/>
    <hyperlink ref="A570" r:id="rId569" display="http://sistemagestioncalidad.ramajudicial.gov.co/ModeloCSJ/index.php?sesion=&amp;op=8&amp;sop=8.5.6&amp;id_estrutura=367&amp;id=19982.00000&amp;hr=1" xr:uid="{8030B644-B3A9-44B9-840A-8D38EB21621C}"/>
    <hyperlink ref="A571" r:id="rId570" display="http://sistemagestioncalidad.ramajudicial.gov.co/ModeloCSJ/index.php?sesion=&amp;op=8&amp;sop=8.5.6&amp;id_estrutura=367&amp;id=19983.00000&amp;hr=1" xr:uid="{30007015-4B02-423D-9460-9E53B5D347D2}"/>
    <hyperlink ref="A572" r:id="rId571" display="http://sistemagestioncalidad.ramajudicial.gov.co/ModeloCSJ/index.php?sesion=&amp;op=8&amp;sop=8.5.6&amp;id_estrutura=1&amp;id=19984.00000&amp;hr=1" xr:uid="{18CC01C8-ADDD-48BF-AD90-7F25423DE29F}"/>
    <hyperlink ref="A573" r:id="rId572" display="http://sistemagestioncalidad.ramajudicial.gov.co/ModeloCSJ/index.php?sesion=&amp;op=8&amp;sop=8.5.6&amp;id_estrutura=1&amp;id=19985.00000&amp;hr=1" xr:uid="{71F40BD4-3D94-4081-BB47-AEC74ECB6FFF}"/>
    <hyperlink ref="A574" r:id="rId573" display="http://sistemagestioncalidad.ramajudicial.gov.co/ModeloCSJ/index.php?sesion=&amp;op=8&amp;sop=8.5.6&amp;id_estrutura=367&amp;id=19986.00000&amp;hr=1" xr:uid="{6F3E59FC-E8E1-4F81-9DEE-A2466CA55C10}"/>
    <hyperlink ref="A575" r:id="rId574" display="http://sistemagestioncalidad.ramajudicial.gov.co/ModeloCSJ/index.php?sesion=&amp;op=8&amp;sop=8.5.6&amp;id_estrutura=2&amp;id=19987.00000&amp;hr=1" xr:uid="{1E8F4329-0CA4-40C7-876A-B8C56A08BD3D}"/>
    <hyperlink ref="A576" r:id="rId575" display="http://sistemagestioncalidad.ramajudicial.gov.co/ModeloCSJ/index.php?sesion=&amp;op=8&amp;sop=8.5.6&amp;id_estrutura=367&amp;id=19988.00000&amp;hr=1" xr:uid="{FA1C5CE7-A30F-4FD3-A9CA-E3E8957B5E1E}"/>
    <hyperlink ref="A577" r:id="rId576" display="http://sistemagestioncalidad.ramajudicial.gov.co/ModeloCSJ/index.php?sesion=&amp;op=8&amp;sop=8.5.6&amp;id_estrutura=367&amp;id=19989.00000&amp;hr=1" xr:uid="{ADD37C83-0D0E-4AE7-8746-3281706F966D}"/>
    <hyperlink ref="A578" r:id="rId577" display="http://sistemagestioncalidad.ramajudicial.gov.co/ModeloCSJ/index.php?sesion=&amp;op=8&amp;sop=8.5.6&amp;id_estrutura=367&amp;id=19990.00000&amp;hr=1" xr:uid="{6CCEA107-898B-484B-951B-034DD9A68C61}"/>
    <hyperlink ref="A579" r:id="rId578" display="http://sistemagestioncalidad.ramajudicial.gov.co/ModeloCSJ/index.php?sesion=&amp;op=8&amp;sop=8.5.6&amp;id_estrutura=367&amp;id=19991.00000&amp;hr=1" xr:uid="{003395FB-800E-44FC-91D7-8E38DEB866FF}"/>
    <hyperlink ref="A580" r:id="rId579" display="http://sistemagestioncalidad.ramajudicial.gov.co/ModeloCSJ/index.php?sesion=&amp;op=8&amp;sop=8.5.6&amp;id_estrutura=1&amp;id=19992.00000&amp;hr=1" xr:uid="{DB8A5A28-07AD-4670-B056-F2D726BE0126}"/>
    <hyperlink ref="A581" r:id="rId580" display="http://sistemagestioncalidad.ramajudicial.gov.co/ModeloCSJ/index.php?sesion=&amp;op=8&amp;sop=8.5.6&amp;id_estrutura=367&amp;id=19993.00000&amp;hr=1" xr:uid="{7501B630-E97A-4484-872F-2EC8C1443678}"/>
    <hyperlink ref="A582" r:id="rId581" display="http://sistemagestioncalidad.ramajudicial.gov.co/ModeloCSJ/index.php?sesion=&amp;op=8&amp;sop=8.5.6&amp;id_estrutura=367&amp;id=19994.00000&amp;hr=1" xr:uid="{42F81403-E784-49F1-AC47-8AFCFC513BC1}"/>
    <hyperlink ref="A583" r:id="rId582" display="http://sistemagestioncalidad.ramajudicial.gov.co/ModeloCSJ/index.php?sesion=&amp;op=8&amp;sop=8.5.6&amp;id_estrutura=367&amp;id=19995.00000&amp;hr=1" xr:uid="{45529115-C6CF-4FEA-9BE4-D7ABDB357ED4}"/>
    <hyperlink ref="A584" r:id="rId583" display="http://sistemagestioncalidad.ramajudicial.gov.co/ModeloCSJ/index.php?sesion=&amp;op=8&amp;sop=8.5.6&amp;id_estrutura=367&amp;id=19996.00000&amp;hr=1" xr:uid="{FC1FE457-8169-423C-AB24-00F984B62B95}"/>
    <hyperlink ref="A585" r:id="rId584" display="http://sistemagestioncalidad.ramajudicial.gov.co/ModeloCSJ/index.php?sesion=&amp;op=8&amp;sop=8.5.6&amp;id_estrutura=1&amp;id=19997.00000&amp;hr=1" xr:uid="{9A31D3A3-A206-458D-A753-6ABDF5FD10EB}"/>
    <hyperlink ref="A586" r:id="rId585" display="http://sistemagestioncalidad.ramajudicial.gov.co/ModeloCSJ/index.php?sesion=&amp;op=8&amp;sop=8.5.6&amp;id_estrutura=367&amp;id=19998.00000&amp;hr=1" xr:uid="{4059BE67-AB2C-4875-82DE-F9F66EEED403}"/>
    <hyperlink ref="A587" r:id="rId586" display="http://sistemagestioncalidad.ramajudicial.gov.co/ModeloCSJ/index.php?sesion=&amp;op=8&amp;sop=8.5.6&amp;id_estrutura=367&amp;id=19999.00000&amp;hr=1" xr:uid="{698A6A87-1BAA-40DC-A397-B47DA85259FB}"/>
    <hyperlink ref="A588" r:id="rId587" display="http://sistemagestioncalidad.ramajudicial.gov.co/ModeloCSJ/index.php?sesion=&amp;op=8&amp;sop=8.5.6&amp;id_estrutura=367&amp;id=20000.00000&amp;hr=1" xr:uid="{49A414E8-25D4-4B28-9AEE-68C09C276F22}"/>
    <hyperlink ref="A589" r:id="rId588" display="http://sistemagestioncalidad.ramajudicial.gov.co/ModeloCSJ/index.php?sesion=&amp;op=8&amp;sop=8.5.6&amp;id_estrutura=2&amp;id=20001.00000&amp;hr=1" xr:uid="{5F533D6E-2647-4FEF-AD37-47605A3207B4}"/>
    <hyperlink ref="A590" r:id="rId589" display="http://sistemagestioncalidad.ramajudicial.gov.co/ModeloCSJ/index.php?sesion=&amp;op=8&amp;sop=8.5.6&amp;id_estrutura=2&amp;id=20002.00000&amp;hr=1" xr:uid="{D86B2E1E-1DC9-4DEF-A3A1-2324CD41B5AB}"/>
    <hyperlink ref="A591" r:id="rId590" display="http://sistemagestioncalidad.ramajudicial.gov.co/ModeloCSJ/index.php?sesion=&amp;op=8&amp;sop=8.5.6&amp;id_estrutura=367&amp;id=20003.00000&amp;hr=1" xr:uid="{85805A1A-3CDF-4C7C-AA79-470308CF727A}"/>
    <hyperlink ref="A592" r:id="rId591" display="http://sistemagestioncalidad.ramajudicial.gov.co/ModeloCSJ/index.php?sesion=&amp;op=8&amp;sop=8.5.6&amp;id_estrutura=1&amp;id=20004.00000&amp;hr=1" xr:uid="{A452D6B9-C804-419A-A4F6-1019DD2C160C}"/>
    <hyperlink ref="A593" r:id="rId592" display="http://sistemagestioncalidad.ramajudicial.gov.co/ModeloCSJ/index.php?sesion=&amp;op=8&amp;sop=8.5.6&amp;id_estrutura=367&amp;id=20005.00000&amp;hr=1" xr:uid="{16362B32-768A-4C49-B989-2C0A4BD33FE3}"/>
    <hyperlink ref="A594" r:id="rId593" display="http://sistemagestioncalidad.ramajudicial.gov.co/ModeloCSJ/index.php?sesion=&amp;op=8&amp;sop=8.5.6&amp;id_estrutura=367&amp;id=20006.00000&amp;hr=1" xr:uid="{A3C37B3D-1532-4994-94AE-586EE02305BE}"/>
    <hyperlink ref="A595" r:id="rId594" display="http://sistemagestioncalidad.ramajudicial.gov.co/ModeloCSJ/index.php?sesion=&amp;op=8&amp;sop=8.5.6&amp;id_estrutura=2&amp;id=20007.00000&amp;hr=1" xr:uid="{2C713DDF-8349-408B-A182-FCE18939064F}"/>
    <hyperlink ref="A596" r:id="rId595" display="http://sistemagestioncalidad.ramajudicial.gov.co/ModeloCSJ/index.php?sesion=&amp;op=8&amp;sop=8.5.6&amp;id_estrutura=367&amp;id=20008.00000&amp;hr=1" xr:uid="{8AAD9AB8-3FDC-418F-9B6E-9583EC47B726}"/>
    <hyperlink ref="A597" r:id="rId596" display="http://sistemagestioncalidad.ramajudicial.gov.co/ModeloCSJ/index.php?sesion=&amp;op=8&amp;sop=8.5.6&amp;id_estrutura=367&amp;id=20009.00000&amp;hr=1" xr:uid="{FB1B2020-FAF8-4C8F-971F-528EB5ABDB2B}"/>
    <hyperlink ref="A598" r:id="rId597" display="http://sistemagestioncalidad.ramajudicial.gov.co/ModeloCSJ/index.php?sesion=&amp;op=8&amp;sop=8.5.6&amp;id_estrutura=367&amp;id=20010.00000&amp;hr=1" xr:uid="{A18A94F3-F61D-45B8-8F4E-F9CD079C1283}"/>
    <hyperlink ref="A599" r:id="rId598" display="http://sistemagestioncalidad.ramajudicial.gov.co/ModeloCSJ/index.php?sesion=&amp;op=8&amp;sop=8.5.6&amp;id_estrutura=367&amp;id=20011.00000&amp;hr=1" xr:uid="{99A04E66-D630-4679-BC5F-509C83C5FEF7}"/>
    <hyperlink ref="A600" r:id="rId599" display="http://sistemagestioncalidad.ramajudicial.gov.co/ModeloCSJ/index.php?sesion=&amp;op=8&amp;sop=8.5.6&amp;id_estrutura=367&amp;id=20012.00000&amp;hr=1" xr:uid="{AA6CA940-07E5-4947-8FB7-7A7D6D8C0E97}"/>
    <hyperlink ref="A601" r:id="rId600" display="http://sistemagestioncalidad.ramajudicial.gov.co/ModeloCSJ/index.php?sesion=&amp;op=8&amp;sop=8.5.6&amp;id_estrutura=1&amp;id=20013.00000&amp;hr=1" xr:uid="{0041C63D-2C6E-447E-9324-25F3DDD89702}"/>
    <hyperlink ref="A602" r:id="rId601" display="http://sistemagestioncalidad.ramajudicial.gov.co/ModeloCSJ/index.php?sesion=&amp;op=8&amp;sop=8.5.6&amp;id_estrutura=3&amp;id=20014.00000&amp;hr=1" xr:uid="{B937798E-64D4-4D81-8165-D8CCCEBB9531}"/>
    <hyperlink ref="A603" r:id="rId602" display="http://sistemagestioncalidad.ramajudicial.gov.co/ModeloCSJ/index.php?sesion=&amp;op=8&amp;sop=8.5.6&amp;id_estrutura=367&amp;id=20015.00000&amp;hr=1" xr:uid="{A26D397D-488B-4B8A-81C8-2300813233CD}"/>
    <hyperlink ref="A604" r:id="rId603" display="http://sistemagestioncalidad.ramajudicial.gov.co/ModeloCSJ/index.php?sesion=&amp;op=8&amp;sop=8.5.6&amp;id_estrutura=1&amp;id=20016.00000&amp;hr=1" xr:uid="{C660E78B-5BBA-4EFB-B203-C12D91CFA960}"/>
    <hyperlink ref="A605" r:id="rId604" display="http://sistemagestioncalidad.ramajudicial.gov.co/ModeloCSJ/index.php?sesion=&amp;op=8&amp;sop=8.5.6&amp;id_estrutura=2&amp;id=20017.00000&amp;hr=1" xr:uid="{7C560B65-5848-4835-961D-01064893243E}"/>
    <hyperlink ref="A606" r:id="rId605" display="http://sistemagestioncalidad.ramajudicial.gov.co/ModeloCSJ/index.php?sesion=&amp;op=8&amp;sop=8.5.6&amp;id_estrutura=1&amp;id=20018.00000&amp;hr=1" xr:uid="{C067DA5E-8DC9-4937-AD1F-5E13F9DA7BAE}"/>
    <hyperlink ref="A607" r:id="rId606" display="http://sistemagestioncalidad.ramajudicial.gov.co/ModeloCSJ/index.php?sesion=&amp;op=8&amp;sop=8.5.6&amp;id_estrutura=1&amp;id=20019.00000&amp;hr=1" xr:uid="{0C29FE20-9E3C-4521-8336-E501187AE067}"/>
    <hyperlink ref="A608" r:id="rId607" display="http://sistemagestioncalidad.ramajudicial.gov.co/ModeloCSJ/index.php?sesion=&amp;op=8&amp;sop=8.5.6&amp;id_estrutura=1&amp;id=20020.00000&amp;hr=1" xr:uid="{B4F277D7-D120-490B-BB18-12FC6E30A587}"/>
    <hyperlink ref="A609" r:id="rId608" display="http://sistemagestioncalidad.ramajudicial.gov.co/ModeloCSJ/index.php?sesion=&amp;op=8&amp;sop=8.5.6&amp;id_estrutura=367&amp;id=20021.00000&amp;hr=1" xr:uid="{014F4DD0-4F32-4D35-930F-5D9FB1753215}"/>
    <hyperlink ref="A610" r:id="rId609" display="http://sistemagestioncalidad.ramajudicial.gov.co/ModeloCSJ/index.php?sesion=&amp;op=8&amp;sop=8.5.6&amp;id_estrutura=3&amp;id=20022.00000&amp;hr=1" xr:uid="{CDCE5B71-F0C6-4394-AEE2-C07DDDB58688}"/>
    <hyperlink ref="A611" r:id="rId610" display="http://sistemagestioncalidad.ramajudicial.gov.co/ModeloCSJ/index.php?sesion=&amp;op=8&amp;sop=8.5.6&amp;id_estrutura=1&amp;id=20023.00000&amp;hr=1" xr:uid="{77ABF029-65AA-4F99-9A58-E0C5B8E746C0}"/>
    <hyperlink ref="A612" r:id="rId611" display="http://sistemagestioncalidad.ramajudicial.gov.co/ModeloCSJ/index.php?sesion=&amp;op=8&amp;sop=8.5.6&amp;id_estrutura=367&amp;id=20024.00000&amp;hr=1" xr:uid="{94AF63E5-96A0-4BA4-9BEF-5D2D0A01DA3A}"/>
    <hyperlink ref="A613" r:id="rId612" display="http://sistemagestioncalidad.ramajudicial.gov.co/ModeloCSJ/index.php?sesion=&amp;op=8&amp;sop=8.5.6&amp;id_estrutura=367&amp;id=20025.00000&amp;hr=1" xr:uid="{8C63CB86-18A7-44DA-9356-ABF2C430D078}"/>
    <hyperlink ref="A614" r:id="rId613" display="http://sistemagestioncalidad.ramajudicial.gov.co/ModeloCSJ/index.php?sesion=&amp;op=8&amp;sop=8.5.6&amp;id_estrutura=367&amp;id=20026.00000&amp;hr=1" xr:uid="{120ACF2A-453B-4E42-98B1-2CDB7463F816}"/>
    <hyperlink ref="A615" r:id="rId614" display="http://sistemagestioncalidad.ramajudicial.gov.co/ModeloCSJ/index.php?sesion=&amp;op=8&amp;sop=8.5.6&amp;id_estrutura=1&amp;id=20027.00000&amp;hr=1" xr:uid="{2BB8ED9A-7205-4F45-9005-BFE22F962F2E}"/>
    <hyperlink ref="A616" r:id="rId615" display="http://sistemagestioncalidad.ramajudicial.gov.co/ModeloCSJ/index.php?sesion=&amp;op=8&amp;sop=8.5.6&amp;id_estrutura=367&amp;id=20028.00000&amp;hr=1" xr:uid="{D6833A46-32C6-4F5D-8458-ED1049A0D476}"/>
    <hyperlink ref="A617" r:id="rId616" display="http://sistemagestioncalidad.ramajudicial.gov.co/ModeloCSJ/index.php?sesion=&amp;op=8&amp;sop=8.5.6&amp;id_estrutura=1&amp;id=20029.00000&amp;hr=1" xr:uid="{31F964A9-404B-47A3-9446-33A6C7CFF530}"/>
    <hyperlink ref="A618" r:id="rId617" display="http://sistemagestioncalidad.ramajudicial.gov.co/ModeloCSJ/index.php?sesion=&amp;op=8&amp;sop=8.5.6&amp;id_estrutura=1&amp;id=20030.00000&amp;hr=1" xr:uid="{969A9220-EB0E-437E-96E3-48DACD32BAAD}"/>
    <hyperlink ref="A619" r:id="rId618" display="http://sistemagestioncalidad.ramajudicial.gov.co/ModeloCSJ/index.php?sesion=&amp;op=8&amp;sop=8.5.6&amp;id_estrutura=367&amp;id=20031.00000&amp;hr=1" xr:uid="{190B74DF-97DB-42C4-B65A-B800CBB1CADA}"/>
    <hyperlink ref="A620" r:id="rId619" display="http://sistemagestioncalidad.ramajudicial.gov.co/ModeloCSJ/index.php?sesion=&amp;op=8&amp;sop=8.5.6&amp;id_estrutura=1&amp;id=20032.00000&amp;hr=1" xr:uid="{9E00C085-5206-45A5-A148-2B4292A7DC61}"/>
    <hyperlink ref="A621" r:id="rId620" display="http://sistemagestioncalidad.ramajudicial.gov.co/ModeloCSJ/index.php?sesion=&amp;op=8&amp;sop=8.5.6&amp;id_estrutura=367&amp;id=20033.00000&amp;hr=1" xr:uid="{BF747F61-BE45-45AD-B533-74F447447EA6}"/>
    <hyperlink ref="A622" r:id="rId621" display="http://sistemagestioncalidad.ramajudicial.gov.co/ModeloCSJ/index.php?sesion=&amp;op=8&amp;sop=8.5.6&amp;id_estrutura=367&amp;id=20034.00000&amp;hr=1" xr:uid="{34E8E4FC-D73E-4DC1-B94F-318ED36393AA}"/>
    <hyperlink ref="A623" r:id="rId622" display="http://sistemagestioncalidad.ramajudicial.gov.co/ModeloCSJ/index.php?sesion=&amp;op=8&amp;sop=8.5.6&amp;id_estrutura=1&amp;id=20035.00000&amp;hr=1" xr:uid="{95158B37-D1B6-410A-BAD8-394CB52EB69C}"/>
    <hyperlink ref="A624" r:id="rId623" display="http://sistemagestioncalidad.ramajudicial.gov.co/ModeloCSJ/index.php?sesion=&amp;op=8&amp;sop=8.5.6&amp;id_estrutura=1&amp;id=20036.00000&amp;hr=1" xr:uid="{91D5FCAA-6E8B-419D-BC7D-9885492C5900}"/>
    <hyperlink ref="A625" r:id="rId624" display="http://sistemagestioncalidad.ramajudicial.gov.co/ModeloCSJ/index.php?sesion=&amp;op=8&amp;sop=8.5.6&amp;id_estrutura=367&amp;id=20037.00000&amp;hr=1" xr:uid="{D4ADF030-6C30-4092-87A2-DF188A2C0CB4}"/>
    <hyperlink ref="A626" r:id="rId625" display="http://sistemagestioncalidad.ramajudicial.gov.co/ModeloCSJ/index.php?sesion=&amp;op=8&amp;sop=8.5.6&amp;id_estrutura=367&amp;id=20038.00000&amp;hr=1" xr:uid="{3A836881-C0FB-444B-A996-468442EDE46C}"/>
    <hyperlink ref="A627" r:id="rId626" display="http://sistemagestioncalidad.ramajudicial.gov.co/ModeloCSJ/index.php?sesion=&amp;op=8&amp;sop=8.5.6&amp;id_estrutura=1&amp;id=20039.00000&amp;hr=1" xr:uid="{41BA1059-D943-49DB-9662-5432B9260C69}"/>
    <hyperlink ref="A628" r:id="rId627" display="http://sistemagestioncalidad.ramajudicial.gov.co/ModeloCSJ/index.php?sesion=&amp;op=8&amp;sop=8.5.6&amp;id_estrutura=1&amp;id=20040.00000&amp;hr=1" xr:uid="{DBAF5692-BE55-4CA4-A3B1-70F5F8B8BA32}"/>
    <hyperlink ref="A629" r:id="rId628" display="http://sistemagestioncalidad.ramajudicial.gov.co/ModeloCSJ/index.php?sesion=&amp;op=8&amp;sop=8.5.6&amp;id_estrutura=367&amp;id=20041.00000&amp;hr=1" xr:uid="{A243EE77-BBBE-4563-B761-81AE6A111AEB}"/>
    <hyperlink ref="A630" r:id="rId629" display="http://sistemagestioncalidad.ramajudicial.gov.co/ModeloCSJ/index.php?sesion=&amp;op=8&amp;sop=8.5.6&amp;id_estrutura=367&amp;id=20042.00000&amp;hr=1" xr:uid="{FBCACA13-F8C6-4D1C-848C-C4E3ACBED967}"/>
    <hyperlink ref="A631" r:id="rId630" display="http://sistemagestioncalidad.ramajudicial.gov.co/ModeloCSJ/index.php?sesion=&amp;op=8&amp;sop=8.5.6&amp;id_estrutura=367&amp;id=20043.00000&amp;hr=1" xr:uid="{D33EA317-9E9B-4534-B05D-774C8F9BA6E8}"/>
    <hyperlink ref="A632" r:id="rId631" display="http://sistemagestioncalidad.ramajudicial.gov.co/ModeloCSJ/index.php?sesion=&amp;op=8&amp;sop=8.5.6&amp;id_estrutura=2&amp;id=20044.00000&amp;hr=1" xr:uid="{420A1E4B-5BC2-4610-85C4-F806E0D254BE}"/>
    <hyperlink ref="A633" r:id="rId632" display="http://sistemagestioncalidad.ramajudicial.gov.co/ModeloCSJ/index.php?sesion=&amp;op=8&amp;sop=8.5.6&amp;id_estrutura=1&amp;id=20045.00000&amp;hr=1" xr:uid="{0239DBD4-410E-48B8-A9EA-D6E3AE75E485}"/>
    <hyperlink ref="A634" r:id="rId633" display="http://sistemagestioncalidad.ramajudicial.gov.co/ModeloCSJ/index.php?sesion=&amp;op=8&amp;sop=8.5.6&amp;id_estrutura=367&amp;id=20046.00000&amp;hr=1" xr:uid="{1C279135-579E-41FA-A1E3-5972393FA785}"/>
    <hyperlink ref="A635" r:id="rId634" display="http://sistemagestioncalidad.ramajudicial.gov.co/ModeloCSJ/index.php?sesion=&amp;op=8&amp;sop=8.5.6&amp;id_estrutura=367&amp;id=20047.00000&amp;hr=1" xr:uid="{EBC572BC-ED03-4096-A617-BE9CDDCB670B}"/>
    <hyperlink ref="A636" r:id="rId635" display="http://sistemagestioncalidad.ramajudicial.gov.co/ModeloCSJ/index.php?sesion=&amp;op=8&amp;sop=8.5.6&amp;id_estrutura=367&amp;id=20048.00000&amp;hr=1" xr:uid="{B83661B8-E625-454D-BF52-A4C0F6A47AC0}"/>
    <hyperlink ref="A637" r:id="rId636" display="http://sistemagestioncalidad.ramajudicial.gov.co/ModeloCSJ/index.php?sesion=&amp;op=8&amp;sop=8.5.6&amp;id_estrutura=1&amp;id=20049.00000&amp;hr=1" xr:uid="{68F9C86B-558C-45C3-B8AB-B6607BB6F74F}"/>
    <hyperlink ref="A638" r:id="rId637" display="http://sistemagestioncalidad.ramajudicial.gov.co/ModeloCSJ/index.php?sesion=&amp;op=8&amp;sop=8.5.6&amp;id_estrutura=367&amp;id=20050.00000&amp;hr=1" xr:uid="{B13A349C-B6F5-4E42-BB6A-1D867C6ECF06}"/>
    <hyperlink ref="A639" r:id="rId638" display="http://sistemagestioncalidad.ramajudicial.gov.co/ModeloCSJ/index.php?sesion=&amp;op=8&amp;sop=8.5.6&amp;id_estrutura=367&amp;id=20051.00000&amp;hr=1" xr:uid="{793784AB-2557-48C0-8133-04178E6C10FB}"/>
    <hyperlink ref="A640" r:id="rId639" display="http://sistemagestioncalidad.ramajudicial.gov.co/ModeloCSJ/index.php?sesion=&amp;op=8&amp;sop=8.5.6&amp;id_estrutura=1&amp;id=20052.00000&amp;hr=1" xr:uid="{904BF453-584D-44C6-BBD7-192542F62126}"/>
    <hyperlink ref="A641" r:id="rId640" display="http://sistemagestioncalidad.ramajudicial.gov.co/ModeloCSJ/index.php?sesion=&amp;op=8&amp;sop=8.5.6&amp;id_estrutura=367&amp;id=20053.00000&amp;hr=1" xr:uid="{30F38E8D-2B8C-48AB-86F0-1F849FDFB39D}"/>
    <hyperlink ref="A642" r:id="rId641" display="http://sistemagestioncalidad.ramajudicial.gov.co/ModeloCSJ/index.php?sesion=&amp;op=8&amp;sop=8.5.6&amp;id_estrutura=2&amp;id=20054.00000&amp;hr=1" xr:uid="{B3A7E16D-5224-47E6-92CE-0A5A00F8D9D7}"/>
    <hyperlink ref="A643" r:id="rId642" display="http://sistemagestioncalidad.ramajudicial.gov.co/ModeloCSJ/index.php?sesion=&amp;op=8&amp;sop=8.5.6&amp;id_estrutura=1&amp;id=20055.00000&amp;hr=1" xr:uid="{D840F04B-8D9E-49AA-BE5F-8AB90A950303}"/>
    <hyperlink ref="A644" r:id="rId643" display="http://sistemagestioncalidad.ramajudicial.gov.co/ModeloCSJ/index.php?sesion=&amp;op=8&amp;sop=8.5.6&amp;id_estrutura=1&amp;id=20056.00000&amp;hr=1" xr:uid="{65CF4512-29DD-465E-8B2F-62B3F7A0A827}"/>
    <hyperlink ref="A645" r:id="rId644" display="http://sistemagestioncalidad.ramajudicial.gov.co/ModeloCSJ/index.php?sesion=&amp;op=8&amp;sop=8.5.6&amp;id_estrutura=1&amp;id=20057.00000&amp;hr=1" xr:uid="{C5F2D37D-435D-4F73-A07D-35044065E89F}"/>
    <hyperlink ref="A646" r:id="rId645" display="http://sistemagestioncalidad.ramajudicial.gov.co/ModeloCSJ/index.php?sesion=&amp;op=8&amp;sop=8.5.6&amp;id_estrutura=367&amp;id=20058.00000&amp;hr=1" xr:uid="{4C91B0CF-D881-4DE9-A70C-474DB974DFBA}"/>
    <hyperlink ref="A647" r:id="rId646" display="http://sistemagestioncalidad.ramajudicial.gov.co/ModeloCSJ/index.php?sesion=&amp;op=8&amp;sop=8.5.6&amp;id_estrutura=367&amp;id=20059.00000&amp;hr=1" xr:uid="{6CCFAF53-293C-4FAE-82A1-EACF45EE0624}"/>
    <hyperlink ref="A648" r:id="rId647" display="http://sistemagestioncalidad.ramajudicial.gov.co/ModeloCSJ/index.php?sesion=&amp;op=8&amp;sop=8.5.6&amp;id_estrutura=367&amp;id=20060.00000&amp;hr=1" xr:uid="{E8832CF8-69DC-4054-8472-D4D54EEBCB10}"/>
    <hyperlink ref="A649" r:id="rId648" display="http://sistemagestioncalidad.ramajudicial.gov.co/ModeloCSJ/index.php?sesion=&amp;op=8&amp;sop=8.5.6&amp;id_estrutura=1&amp;id=20061.00000&amp;hr=1" xr:uid="{68ECFDC3-085E-48D3-90FB-F38B3FEE3FF3}"/>
    <hyperlink ref="A650" r:id="rId649" display="http://sistemagestioncalidad.ramajudicial.gov.co/ModeloCSJ/index.php?sesion=&amp;op=8&amp;sop=8.5.6&amp;id_estrutura=1&amp;id=20062.00000&amp;hr=1" xr:uid="{4C7B2F61-4ACA-4738-9207-2B8B0BED33B6}"/>
    <hyperlink ref="A651" r:id="rId650" display="http://sistemagestioncalidad.ramajudicial.gov.co/ModeloCSJ/index.php?sesion=&amp;op=8&amp;sop=8.5.6&amp;id_estrutura=1&amp;id=20063.00000&amp;hr=1" xr:uid="{7B46338E-72F4-4D4E-A77C-5F1B87E1D3A3}"/>
    <hyperlink ref="A652" r:id="rId651" display="http://sistemagestioncalidad.ramajudicial.gov.co/ModeloCSJ/index.php?sesion=&amp;op=8&amp;sop=8.5.6&amp;id_estrutura=367&amp;id=20064.00000&amp;hr=1" xr:uid="{52A4154B-68EA-4B72-886F-C86E4123E060}"/>
    <hyperlink ref="A653" r:id="rId652" display="http://sistemagestioncalidad.ramajudicial.gov.co/ModeloCSJ/index.php?sesion=&amp;op=8&amp;sop=8.5.6&amp;id_estrutura=367&amp;id=20065.00000&amp;hr=1" xr:uid="{EDA44A05-3426-4E17-98F2-73AD0C6BF907}"/>
    <hyperlink ref="A654" r:id="rId653" display="http://sistemagestioncalidad.ramajudicial.gov.co/ModeloCSJ/index.php?sesion=&amp;op=8&amp;sop=8.5.6&amp;id_estrutura=1&amp;id=20066.00000&amp;hr=1" xr:uid="{02BB75CD-DAD2-4703-BD11-F5D227E073C9}"/>
    <hyperlink ref="A655" r:id="rId654" display="http://sistemagestioncalidad.ramajudicial.gov.co/ModeloCSJ/index.php?sesion=&amp;op=8&amp;sop=8.5.6&amp;id_estrutura=3&amp;id=20067.00000&amp;hr=1" xr:uid="{B904191F-E180-4986-A542-D1467280936F}"/>
    <hyperlink ref="A656" r:id="rId655" display="http://sistemagestioncalidad.ramajudicial.gov.co/ModeloCSJ/index.php?sesion=&amp;op=8&amp;sop=8.5.6&amp;id_estrutura=1&amp;id=20068.00000&amp;hr=1" xr:uid="{EA1119E2-AF7C-41D2-99CC-9450C3BF19FF}"/>
    <hyperlink ref="A657" r:id="rId656" display="http://sistemagestioncalidad.ramajudicial.gov.co/ModeloCSJ/index.php?sesion=&amp;op=8&amp;sop=8.5.6&amp;id_estrutura=367&amp;id=20069.00000&amp;hr=1" xr:uid="{17321C52-A3CB-4842-8DD4-78FA624BD703}"/>
    <hyperlink ref="A658" r:id="rId657" display="http://sistemagestioncalidad.ramajudicial.gov.co/ModeloCSJ/index.php?sesion=&amp;op=8&amp;sop=8.5.6&amp;id_estrutura=2&amp;id=20070.00000&amp;hr=1" xr:uid="{50035CBD-C234-45CE-A9B9-7C590BD8D786}"/>
    <hyperlink ref="A659" r:id="rId658" display="http://sistemagestioncalidad.ramajudicial.gov.co/ModeloCSJ/index.php?sesion=&amp;op=8&amp;sop=8.5.6&amp;id_estrutura=2&amp;id=20071.00000&amp;hr=1" xr:uid="{4FBAE23A-B8AF-4A47-9ACA-313428D0AC8A}"/>
    <hyperlink ref="A660" r:id="rId659" display="http://sistemagestioncalidad.ramajudicial.gov.co/ModeloCSJ/index.php?sesion=&amp;op=8&amp;sop=8.5.6&amp;id_estrutura=367&amp;id=20072.00000&amp;hr=1" xr:uid="{78F45CE2-B85E-4B3C-88E3-5D7C582C0527}"/>
    <hyperlink ref="A661" r:id="rId660" display="http://sistemagestioncalidad.ramajudicial.gov.co/ModeloCSJ/index.php?sesion=&amp;op=8&amp;sop=8.5.6&amp;id_estrutura=1&amp;id=20073.00000&amp;hr=1" xr:uid="{7FE1B023-EBA3-4AEB-875F-AB0F098FBFC8}"/>
    <hyperlink ref="A662" r:id="rId661" display="http://sistemagestioncalidad.ramajudicial.gov.co/ModeloCSJ/index.php?sesion=&amp;op=8&amp;sop=8.5.6&amp;id_estrutura=367&amp;id=20074.00000&amp;hr=1" xr:uid="{35EB67D0-A8EE-40D0-93DF-71C3F6DDBB42}"/>
    <hyperlink ref="A663" r:id="rId662" display="http://sistemagestioncalidad.ramajudicial.gov.co/ModeloCSJ/index.php?sesion=&amp;op=8&amp;sop=8.5.6&amp;id_estrutura=367&amp;id=20075.00000&amp;hr=1" xr:uid="{60D731EB-291E-4C2D-A1A1-699122E32AEB}"/>
    <hyperlink ref="A664" r:id="rId663" display="http://sistemagestioncalidad.ramajudicial.gov.co/ModeloCSJ/index.php?sesion=&amp;op=8&amp;sop=8.5.6&amp;id_estrutura=367&amp;id=20076.00000&amp;hr=1" xr:uid="{1CEFAC9C-D442-482C-913D-361F3D1E7BE9}"/>
    <hyperlink ref="A665" r:id="rId664" display="http://sistemagestioncalidad.ramajudicial.gov.co/ModeloCSJ/index.php?sesion=&amp;op=8&amp;sop=8.5.6&amp;id_estrutura=1&amp;id=20077.00000&amp;hr=1" xr:uid="{D7DB1F9C-191B-40AA-A607-3C1DD1293E77}"/>
    <hyperlink ref="A666" r:id="rId665" display="http://sistemagestioncalidad.ramajudicial.gov.co/ModeloCSJ/index.php?sesion=&amp;op=8&amp;sop=8.5.6&amp;id_estrutura=1&amp;id=20078.00000&amp;hr=1" xr:uid="{85FCB967-ACEE-414D-968D-E6760C332B39}"/>
    <hyperlink ref="A667" r:id="rId666" display="http://sistemagestioncalidad.ramajudicial.gov.co/ModeloCSJ/index.php?sesion=&amp;op=8&amp;sop=8.5.6&amp;id_estrutura=1&amp;id=20079.00000&amp;hr=1" xr:uid="{BED1D1DA-CFA1-4E9F-9F32-06641B4DA0A4}"/>
    <hyperlink ref="A668" r:id="rId667" display="http://sistemagestioncalidad.ramajudicial.gov.co/ModeloCSJ/index.php?sesion=&amp;op=8&amp;sop=8.5.6&amp;id_estrutura=1&amp;id=20080.00000&amp;hr=1" xr:uid="{7930685D-CE78-4F5B-9FD5-47B01FCB0EBC}"/>
    <hyperlink ref="A669" r:id="rId668" display="http://sistemagestioncalidad.ramajudicial.gov.co/ModeloCSJ/index.php?sesion=&amp;op=8&amp;sop=8.5.6&amp;id_estrutura=367&amp;id=20081.00000&amp;hr=1" xr:uid="{2ADDF7EF-9A04-4462-9A75-0C9F7A80A784}"/>
    <hyperlink ref="A670" r:id="rId669" display="http://sistemagestioncalidad.ramajudicial.gov.co/ModeloCSJ/index.php?sesion=&amp;op=8&amp;sop=8.5.6&amp;id_estrutura=1&amp;id=20082.00000&amp;hr=1" xr:uid="{D5B7E679-E4FE-47BD-B73D-B40B73D5F308}"/>
    <hyperlink ref="A671" r:id="rId670" display="http://sistemagestioncalidad.ramajudicial.gov.co/ModeloCSJ/index.php?sesion=&amp;op=8&amp;sop=8.5.6&amp;id_estrutura=2&amp;id=20083.00000&amp;hr=1" xr:uid="{18BA6FF2-F7A1-4859-AE03-5C195DD076FA}"/>
    <hyperlink ref="A672" r:id="rId671" display="http://sistemagestioncalidad.ramajudicial.gov.co/ModeloCSJ/index.php?sesion=&amp;op=8&amp;sop=8.5.6&amp;id_estrutura=2&amp;id=20084.00000&amp;hr=1" xr:uid="{9F8B5B8A-C5AC-4876-B97E-E034A3B20235}"/>
    <hyperlink ref="A673" r:id="rId672" display="http://sistemagestioncalidad.ramajudicial.gov.co/ModeloCSJ/index.php?sesion=&amp;op=8&amp;sop=8.5.6&amp;id_estrutura=367&amp;id=20085.00000&amp;hr=1" xr:uid="{66D6926B-1E1E-4C25-94AD-0CFD74C595CE}"/>
    <hyperlink ref="A674" r:id="rId673" display="http://sistemagestioncalidad.ramajudicial.gov.co/ModeloCSJ/index.php?sesion=&amp;op=8&amp;sop=8.5.6&amp;id_estrutura=367&amp;id=20086.00000&amp;hr=1" xr:uid="{835EE8F5-8B70-44A6-AE6B-885E31A60B92}"/>
    <hyperlink ref="A675" r:id="rId674" display="http://sistemagestioncalidad.ramajudicial.gov.co/ModeloCSJ/index.php?sesion=&amp;op=8&amp;sop=8.5.6&amp;id_estrutura=367&amp;id=20087.00000&amp;hr=1" xr:uid="{0210D03F-4206-468F-A32A-BE807A18BC5F}"/>
    <hyperlink ref="A676" r:id="rId675" display="http://sistemagestioncalidad.ramajudicial.gov.co/ModeloCSJ/index.php?sesion=&amp;op=8&amp;sop=8.5.6&amp;id_estrutura=1&amp;id=20088.00000&amp;hr=1" xr:uid="{A1D28EAB-D31E-4C07-B884-8A1F0FEDADFD}"/>
    <hyperlink ref="A677" r:id="rId676" display="http://sistemagestioncalidad.ramajudicial.gov.co/ModeloCSJ/index.php?sesion=&amp;op=8&amp;sop=8.5.6&amp;id_estrutura=367&amp;id=20089.00000&amp;hr=1" xr:uid="{D4EC6E89-9F8D-4C72-B39D-545F9DDE507A}"/>
    <hyperlink ref="A678" r:id="rId677" display="http://sistemagestioncalidad.ramajudicial.gov.co/ModeloCSJ/index.php?sesion=&amp;op=8&amp;sop=8.5.6&amp;id_estrutura=367&amp;id=20090.00000&amp;hr=1" xr:uid="{B09EFCE1-3E7B-4316-8161-BDCE12B24DAE}"/>
    <hyperlink ref="A679" r:id="rId678" display="http://sistemagestioncalidad.ramajudicial.gov.co/ModeloCSJ/index.php?sesion=&amp;op=8&amp;sop=8.5.6&amp;id_estrutura=1&amp;id=20091.00000&amp;hr=1" xr:uid="{A62B1038-331B-403B-A897-4546BFAD113D}"/>
    <hyperlink ref="A680" r:id="rId679" display="http://sistemagestioncalidad.ramajudicial.gov.co/ModeloCSJ/index.php?sesion=&amp;op=8&amp;sop=8.5.6&amp;id_estrutura=1&amp;id=20092.00000&amp;hr=1" xr:uid="{FDF6591A-6E66-42D5-96A4-C3FADF8AAB8F}"/>
    <hyperlink ref="A681" r:id="rId680" display="http://sistemagestioncalidad.ramajudicial.gov.co/ModeloCSJ/index.php?sesion=&amp;op=8&amp;sop=8.5.6&amp;id_estrutura=367&amp;id=20093.00000&amp;hr=1" xr:uid="{25E7ACD2-B852-4EC6-B7DA-F5F628341917}"/>
    <hyperlink ref="A682" r:id="rId681" display="http://sistemagestioncalidad.ramajudicial.gov.co/ModeloCSJ/index.php?sesion=&amp;op=8&amp;sop=8.5.6&amp;id_estrutura=1&amp;id=20094.00000&amp;hr=1" xr:uid="{54CED850-932B-47E5-9C17-F5B4EF0FF406}"/>
    <hyperlink ref="A683" r:id="rId682" display="http://sistemagestioncalidad.ramajudicial.gov.co/ModeloCSJ/index.php?sesion=&amp;op=8&amp;sop=8.5.6&amp;id_estrutura=367&amp;id=20095.00000&amp;hr=1" xr:uid="{699F6C43-0FAB-4A26-A464-3900C35BB3F2}"/>
    <hyperlink ref="A684" r:id="rId683" display="http://sistemagestioncalidad.ramajudicial.gov.co/ModeloCSJ/index.php?sesion=&amp;op=8&amp;sop=8.5.6&amp;id_estrutura=367&amp;id=20096.00000&amp;hr=1" xr:uid="{CAA9468D-8E75-427A-BFB9-D80977984CB2}"/>
    <hyperlink ref="A685" r:id="rId684" display="http://sistemagestioncalidad.ramajudicial.gov.co/ModeloCSJ/index.php?sesion=&amp;op=8&amp;sop=8.5.6&amp;id_estrutura=367&amp;id=20097.00000&amp;hr=1" xr:uid="{91469910-D444-44D3-9FE5-5C4720A118AA}"/>
    <hyperlink ref="A686" r:id="rId685" display="http://sistemagestioncalidad.ramajudicial.gov.co/ModeloCSJ/index.php?sesion=&amp;op=8&amp;sop=8.5.6&amp;id_estrutura=367&amp;id=20098.00000&amp;hr=1" xr:uid="{B6B26F2B-E85D-4266-882F-4DE9E09118FD}"/>
    <hyperlink ref="A687" r:id="rId686" display="http://sistemagestioncalidad.ramajudicial.gov.co/ModeloCSJ/index.php?sesion=&amp;op=8&amp;sop=8.5.6&amp;id_estrutura=367&amp;id=20099.00000&amp;hr=1" xr:uid="{8D0C479F-AC8E-4E90-A885-3C56B6CA8252}"/>
    <hyperlink ref="A688" r:id="rId687" display="http://sistemagestioncalidad.ramajudicial.gov.co/ModeloCSJ/index.php?sesion=&amp;op=8&amp;sop=8.5.6&amp;id_estrutura=367&amp;id=20100.00000&amp;hr=1" xr:uid="{790330E3-ADDB-48DE-B3B6-1797B03D89BA}"/>
    <hyperlink ref="A689" r:id="rId688" display="http://sistemagestioncalidad.ramajudicial.gov.co/ModeloCSJ/index.php?sesion=&amp;op=8&amp;sop=8.5.6&amp;id_estrutura=367&amp;id=20101.00000&amp;hr=1" xr:uid="{CC3F68FE-A8CD-413A-833A-C55F6B530FAC}"/>
    <hyperlink ref="A690" r:id="rId689" display="http://sistemagestioncalidad.ramajudicial.gov.co/ModeloCSJ/index.php?sesion=&amp;op=8&amp;sop=8.5.6&amp;id_estrutura=367&amp;id=20102.00000&amp;hr=1" xr:uid="{20B0E199-7885-46E5-A28A-3D6AC6EF9EF5}"/>
    <hyperlink ref="A691" r:id="rId690" display="http://sistemagestioncalidad.ramajudicial.gov.co/ModeloCSJ/index.php?sesion=&amp;op=8&amp;sop=8.5.6&amp;id_estrutura=1&amp;id=20103.00000&amp;hr=1" xr:uid="{AABF683E-CD81-4073-B6EC-18DE27C06427}"/>
    <hyperlink ref="A692" r:id="rId691" display="http://sistemagestioncalidad.ramajudicial.gov.co/ModeloCSJ/index.php?sesion=&amp;op=8&amp;sop=8.5.6&amp;id_estrutura=2&amp;id=20104.00000&amp;hr=1" xr:uid="{E7461DD6-5A3C-4087-93EA-BE8EB8A836D2}"/>
    <hyperlink ref="A693" r:id="rId692" display="http://sistemagestioncalidad.ramajudicial.gov.co/ModeloCSJ/index.php?sesion=&amp;op=8&amp;sop=8.5.6&amp;id_estrutura=367&amp;id=20105.00000&amp;hr=1" xr:uid="{1C2EBDE2-7279-4CE2-869A-25CD93A24295}"/>
    <hyperlink ref="A694" r:id="rId693" display="http://sistemagestioncalidad.ramajudicial.gov.co/ModeloCSJ/index.php?sesion=&amp;op=8&amp;sop=8.5.6&amp;id_estrutura=1&amp;id=20106.00000&amp;hr=1" xr:uid="{F3698F56-CDB3-4B39-84DC-9A0AAD3E3C9A}"/>
    <hyperlink ref="A695" r:id="rId694" display="http://sistemagestioncalidad.ramajudicial.gov.co/ModeloCSJ/index.php?sesion=&amp;op=8&amp;sop=8.5.6&amp;id_estrutura=367&amp;id=20107.00000&amp;hr=1" xr:uid="{F51B8CBA-7BB8-4AC0-A432-2CD6F3E94A9F}"/>
    <hyperlink ref="A696" r:id="rId695" display="http://sistemagestioncalidad.ramajudicial.gov.co/ModeloCSJ/index.php?sesion=&amp;op=8&amp;sop=8.5.6&amp;id_estrutura=367&amp;id=20108.00000&amp;hr=1" xr:uid="{0DC6ACBB-7890-49C1-9E66-FC505EA503BB}"/>
    <hyperlink ref="A697" r:id="rId696" display="http://sistemagestioncalidad.ramajudicial.gov.co/ModeloCSJ/index.php?sesion=&amp;op=8&amp;sop=8.5.6&amp;id_estrutura=1&amp;id=20109.00000&amp;hr=1" xr:uid="{83CBF902-F79A-4C57-8EDB-CA3BD0C4CB9D}"/>
    <hyperlink ref="A698" r:id="rId697" display="http://sistemagestioncalidad.ramajudicial.gov.co/ModeloCSJ/index.php?sesion=&amp;op=8&amp;sop=8.5.6&amp;id_estrutura=2&amp;id=20110.00000&amp;hr=1" xr:uid="{75712A95-F0E2-4B41-A95B-691F05D95039}"/>
  </hyperlinks>
  <pageMargins left="0.7" right="0.7" top="0.75" bottom="0.75" header="0.3" footer="0.3"/>
  <pageSetup paperSize="9" orientation="portrait" horizontalDpi="4294967294" verticalDpi="4294967294" r:id="rId69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N117"/>
  <sheetViews>
    <sheetView showGridLines="0" tabSelected="1" zoomScale="90" zoomScaleNormal="90" workbookViewId="0">
      <selection activeCell="C4" sqref="C4"/>
    </sheetView>
  </sheetViews>
  <sheetFormatPr baseColWidth="10" defaultRowHeight="15" x14ac:dyDescent="0.25"/>
  <cols>
    <col min="2" max="2" width="24.140625" bestFit="1" customWidth="1"/>
    <col min="3" max="3" width="32.28515625" customWidth="1"/>
    <col min="4" max="4" width="16.5703125" customWidth="1"/>
    <col min="5" max="6" width="12.5703125" bestFit="1" customWidth="1"/>
    <col min="7" max="7" width="18.7109375" customWidth="1"/>
    <col min="8" max="9" width="12.5703125" bestFit="1" customWidth="1"/>
    <col min="10" max="10" width="7.140625" customWidth="1"/>
    <col min="11" max="11" width="11.42578125" customWidth="1"/>
    <col min="12" max="12" width="8.28515625" bestFit="1" customWidth="1"/>
    <col min="13" max="13" width="11" bestFit="1" customWidth="1"/>
    <col min="14" max="14" width="10.140625" bestFit="1" customWidth="1"/>
    <col min="15" max="15" width="12.5703125" bestFit="1" customWidth="1"/>
    <col min="16" max="69" width="3.28515625" customWidth="1"/>
    <col min="70" max="97" width="4.42578125" customWidth="1"/>
    <col min="98" max="98" width="11" customWidth="1"/>
    <col min="99" max="99" width="12.5703125" bestFit="1" customWidth="1"/>
  </cols>
  <sheetData>
    <row r="2" spans="2:14" ht="23.25" x14ac:dyDescent="0.35">
      <c r="B2" s="95" t="s">
        <v>1903</v>
      </c>
      <c r="C2" s="95"/>
      <c r="D2" s="95"/>
      <c r="E2" s="95"/>
      <c r="F2" s="95"/>
      <c r="G2" s="95"/>
      <c r="H2" s="95"/>
      <c r="I2" s="95"/>
      <c r="J2" s="95"/>
      <c r="K2" s="95"/>
      <c r="L2" s="95"/>
      <c r="M2" s="95"/>
      <c r="N2" s="95"/>
    </row>
    <row r="7" spans="2:14" ht="18.75" x14ac:dyDescent="0.3">
      <c r="B7" s="87" t="s">
        <v>555</v>
      </c>
      <c r="C7" s="87"/>
    </row>
    <row r="9" spans="2:14" x14ac:dyDescent="0.25">
      <c r="C9" t="s">
        <v>23</v>
      </c>
    </row>
    <row r="10" spans="2:14" x14ac:dyDescent="0.25">
      <c r="B10" s="6" t="s">
        <v>559</v>
      </c>
      <c r="C10" s="7">
        <v>249</v>
      </c>
    </row>
    <row r="11" spans="2:14" x14ac:dyDescent="0.25">
      <c r="B11" s="6" t="s">
        <v>645</v>
      </c>
      <c r="C11" s="7">
        <v>275</v>
      </c>
    </row>
    <row r="12" spans="2:14" x14ac:dyDescent="0.25">
      <c r="B12" s="6" t="s">
        <v>783</v>
      </c>
      <c r="C12" s="7">
        <v>173</v>
      </c>
    </row>
    <row r="13" spans="2:14" x14ac:dyDescent="0.25">
      <c r="B13" s="6" t="s">
        <v>24</v>
      </c>
      <c r="C13" s="7">
        <v>697</v>
      </c>
    </row>
    <row r="19" spans="2:5" ht="18.75" x14ac:dyDescent="0.3">
      <c r="B19" s="87" t="s">
        <v>556</v>
      </c>
      <c r="C19" s="87"/>
      <c r="D19" s="87"/>
      <c r="E19" s="87"/>
    </row>
    <row r="21" spans="2:5" x14ac:dyDescent="0.25">
      <c r="B21" s="10" t="s">
        <v>13</v>
      </c>
      <c r="C21" s="8" t="s">
        <v>428</v>
      </c>
    </row>
    <row r="23" spans="2:5" x14ac:dyDescent="0.25">
      <c r="B23" s="10" t="s">
        <v>25</v>
      </c>
      <c r="C23" s="8"/>
      <c r="D23" s="8"/>
      <c r="E23" s="8"/>
    </row>
    <row r="24" spans="2:5" x14ac:dyDescent="0.25">
      <c r="B24" s="8"/>
      <c r="C24" s="8" t="s">
        <v>571</v>
      </c>
      <c r="D24" s="8" t="s">
        <v>569</v>
      </c>
      <c r="E24" s="5" t="s">
        <v>24</v>
      </c>
    </row>
    <row r="25" spans="2:5" x14ac:dyDescent="0.25">
      <c r="B25" s="8" t="s">
        <v>559</v>
      </c>
      <c r="C25" s="11">
        <v>29</v>
      </c>
      <c r="D25" s="11">
        <v>220</v>
      </c>
      <c r="E25" s="11">
        <v>249</v>
      </c>
    </row>
    <row r="26" spans="2:5" x14ac:dyDescent="0.25">
      <c r="B26" s="8" t="s">
        <v>645</v>
      </c>
      <c r="C26" s="11">
        <v>41</v>
      </c>
      <c r="D26" s="11">
        <v>234</v>
      </c>
      <c r="E26" s="11">
        <v>275</v>
      </c>
    </row>
    <row r="27" spans="2:5" x14ac:dyDescent="0.25">
      <c r="B27" s="8" t="s">
        <v>783</v>
      </c>
      <c r="C27" s="11">
        <v>18</v>
      </c>
      <c r="D27" s="11">
        <v>155</v>
      </c>
      <c r="E27" s="11">
        <v>173</v>
      </c>
    </row>
    <row r="28" spans="2:5" x14ac:dyDescent="0.25">
      <c r="B28" s="8" t="s">
        <v>24</v>
      </c>
      <c r="C28" s="11">
        <v>88</v>
      </c>
      <c r="D28" s="11">
        <v>609</v>
      </c>
      <c r="E28" s="11">
        <v>697</v>
      </c>
    </row>
    <row r="39" spans="2:5" ht="18.75" x14ac:dyDescent="0.3">
      <c r="B39" s="87" t="s">
        <v>560</v>
      </c>
      <c r="C39" s="87"/>
      <c r="D39" s="87"/>
      <c r="E39" s="87"/>
    </row>
    <row r="41" spans="2:5" s="8" customFormat="1" x14ac:dyDescent="0.25">
      <c r="B41"/>
      <c r="C41"/>
      <c r="D41"/>
      <c r="E41"/>
    </row>
    <row r="42" spans="2:5" s="8" customFormat="1" x14ac:dyDescent="0.25">
      <c r="B42" t="s">
        <v>1900</v>
      </c>
      <c r="C42" s="1" t="s">
        <v>5</v>
      </c>
      <c r="D42" s="1" t="s">
        <v>3</v>
      </c>
      <c r="E42" s="7"/>
    </row>
    <row r="43" spans="2:5" x14ac:dyDescent="0.25">
      <c r="B43" s="6" t="s">
        <v>6</v>
      </c>
      <c r="C43" s="30">
        <v>3</v>
      </c>
      <c r="D43" s="30">
        <v>18</v>
      </c>
    </row>
    <row r="44" spans="2:5" x14ac:dyDescent="0.25">
      <c r="C44" s="1" t="s">
        <v>5</v>
      </c>
      <c r="D44" s="1" t="s">
        <v>3</v>
      </c>
    </row>
    <row r="45" spans="2:5" x14ac:dyDescent="0.25">
      <c r="B45" s="6" t="s">
        <v>4</v>
      </c>
      <c r="C45" s="30">
        <v>85</v>
      </c>
      <c r="D45" s="30">
        <v>157</v>
      </c>
    </row>
    <row r="46" spans="2:5" x14ac:dyDescent="0.25">
      <c r="C46" s="1" t="s">
        <v>5</v>
      </c>
      <c r="D46" s="1" t="s">
        <v>3</v>
      </c>
    </row>
    <row r="47" spans="2:5" x14ac:dyDescent="0.25">
      <c r="B47" s="6" t="s">
        <v>2</v>
      </c>
      <c r="C47" s="30">
        <v>21</v>
      </c>
      <c r="D47" s="30">
        <v>43</v>
      </c>
    </row>
    <row r="48" spans="2:5" x14ac:dyDescent="0.25">
      <c r="C48" s="1" t="s">
        <v>5</v>
      </c>
      <c r="D48" s="1" t="s">
        <v>3</v>
      </c>
    </row>
    <row r="49" spans="2:12" x14ac:dyDescent="0.25">
      <c r="B49" s="6" t="s">
        <v>568</v>
      </c>
      <c r="C49" s="30">
        <v>11</v>
      </c>
      <c r="D49" s="30">
        <v>359</v>
      </c>
    </row>
    <row r="50" spans="2:12" x14ac:dyDescent="0.25">
      <c r="B50" s="6"/>
      <c r="C50" s="30"/>
      <c r="D50" s="30"/>
    </row>
    <row r="58" spans="2:12" x14ac:dyDescent="0.25">
      <c r="B58" s="6"/>
      <c r="C58" s="30"/>
      <c r="D58" s="30"/>
    </row>
    <row r="61" spans="2:12" ht="21" customHeight="1" x14ac:dyDescent="0.35">
      <c r="B61" s="88" t="s">
        <v>558</v>
      </c>
      <c r="C61" s="88"/>
      <c r="D61" s="88"/>
      <c r="E61" s="88"/>
      <c r="F61" s="88"/>
      <c r="G61" s="88"/>
      <c r="H61" s="88"/>
      <c r="I61" s="88"/>
      <c r="J61" s="88"/>
      <c r="K61" s="88"/>
      <c r="L61" s="88"/>
    </row>
    <row r="63" spans="2:12" x14ac:dyDescent="0.25">
      <c r="B63" s="9" t="s">
        <v>13</v>
      </c>
      <c r="C63" t="s">
        <v>566</v>
      </c>
    </row>
    <row r="64" spans="2:12" x14ac:dyDescent="0.25">
      <c r="B64" s="9" t="s">
        <v>8</v>
      </c>
      <c r="C64" t="s">
        <v>428</v>
      </c>
    </row>
    <row r="66" spans="1:6" ht="39" customHeight="1" x14ac:dyDescent="0.25">
      <c r="B66" s="14" t="s">
        <v>26</v>
      </c>
      <c r="C66" s="15" t="s">
        <v>27</v>
      </c>
    </row>
    <row r="67" spans="1:6" s="8" customFormat="1" x14ac:dyDescent="0.25">
      <c r="B67" s="12" t="s">
        <v>6</v>
      </c>
      <c r="C67" s="13">
        <v>7.7777777777777777</v>
      </c>
      <c r="D67"/>
      <c r="E67"/>
      <c r="F67"/>
    </row>
    <row r="68" spans="1:6" x14ac:dyDescent="0.25">
      <c r="B68" s="12" t="s">
        <v>4</v>
      </c>
      <c r="C68" s="13">
        <v>8.3949044585987256</v>
      </c>
    </row>
    <row r="69" spans="1:6" x14ac:dyDescent="0.25">
      <c r="B69" s="12" t="s">
        <v>2</v>
      </c>
      <c r="C69" s="13">
        <v>9.9069767441860463</v>
      </c>
    </row>
    <row r="70" spans="1:6" x14ac:dyDescent="0.25">
      <c r="B70" s="12" t="s">
        <v>568</v>
      </c>
      <c r="C70" s="13">
        <v>2.01949860724234</v>
      </c>
    </row>
    <row r="71" spans="1:6" x14ac:dyDescent="0.25">
      <c r="B71" s="6" t="s">
        <v>24</v>
      </c>
      <c r="C71" s="13">
        <v>4.5216637781629112</v>
      </c>
    </row>
    <row r="76" spans="1:6" ht="18.75" x14ac:dyDescent="0.3">
      <c r="A76" s="89" t="s">
        <v>557</v>
      </c>
      <c r="B76" s="87"/>
      <c r="C76" s="87"/>
      <c r="D76" s="87"/>
      <c r="E76" s="87"/>
    </row>
    <row r="78" spans="1:6" x14ac:dyDescent="0.25">
      <c r="B78" s="9" t="s">
        <v>8</v>
      </c>
      <c r="C78" t="s">
        <v>428</v>
      </c>
    </row>
    <row r="80" spans="1:6" s="5" customFormat="1" ht="30" x14ac:dyDescent="0.25">
      <c r="B80" s="31" t="s">
        <v>26</v>
      </c>
      <c r="C80" s="12" t="s">
        <v>429</v>
      </c>
      <c r="D80"/>
    </row>
    <row r="81" spans="2:7" x14ac:dyDescent="0.25">
      <c r="B81" s="6" t="s">
        <v>616</v>
      </c>
      <c r="C81" s="62">
        <v>4.5216637781629112</v>
      </c>
    </row>
    <row r="82" spans="2:7" x14ac:dyDescent="0.25">
      <c r="B82" s="6" t="s">
        <v>24</v>
      </c>
      <c r="C82" s="62">
        <v>4.5216637781629112</v>
      </c>
    </row>
    <row r="88" spans="2:7" x14ac:dyDescent="0.25">
      <c r="B88" s="9" t="s">
        <v>10</v>
      </c>
      <c r="C88" t="s">
        <v>566</v>
      </c>
    </row>
    <row r="90" spans="2:7" x14ac:dyDescent="0.25">
      <c r="B90" s="9" t="s">
        <v>613</v>
      </c>
      <c r="C90" s="9" t="s">
        <v>426</v>
      </c>
    </row>
    <row r="91" spans="2:7" s="1" customFormat="1" x14ac:dyDescent="0.25">
      <c r="B91" s="85" t="s">
        <v>26</v>
      </c>
      <c r="C91" s="1" t="s">
        <v>559</v>
      </c>
      <c r="D91" s="1" t="s">
        <v>645</v>
      </c>
      <c r="E91" s="1" t="s">
        <v>783</v>
      </c>
      <c r="F91" s="1" t="s">
        <v>1892</v>
      </c>
      <c r="G91" s="12" t="s">
        <v>24</v>
      </c>
    </row>
    <row r="92" spans="2:7" x14ac:dyDescent="0.25">
      <c r="B92" s="6" t="s">
        <v>569</v>
      </c>
      <c r="C92" s="7">
        <v>179</v>
      </c>
      <c r="D92" s="7">
        <v>242</v>
      </c>
      <c r="E92" s="7">
        <v>156</v>
      </c>
      <c r="F92" s="7">
        <v>32</v>
      </c>
      <c r="G92" s="7">
        <v>609</v>
      </c>
    </row>
    <row r="93" spans="2:7" x14ac:dyDescent="0.25">
      <c r="B93" s="6" t="s">
        <v>24</v>
      </c>
      <c r="C93" s="7">
        <v>179</v>
      </c>
      <c r="D93" s="7">
        <v>242</v>
      </c>
      <c r="E93" s="7">
        <v>156</v>
      </c>
      <c r="F93" s="7">
        <v>32</v>
      </c>
      <c r="G93" s="7">
        <v>609</v>
      </c>
    </row>
    <row r="96" spans="2:7" ht="18.75" x14ac:dyDescent="0.3">
      <c r="B96" s="89" t="s">
        <v>1898</v>
      </c>
      <c r="C96" s="87"/>
      <c r="D96" s="87"/>
      <c r="E96" s="87"/>
      <c r="F96" s="87"/>
    </row>
    <row r="98" spans="2:7" ht="30" x14ac:dyDescent="0.25">
      <c r="B98" s="86" t="s">
        <v>1191</v>
      </c>
      <c r="C98" s="8" t="s">
        <v>23</v>
      </c>
    </row>
    <row r="99" spans="2:7" x14ac:dyDescent="0.25">
      <c r="B99" s="6" t="s">
        <v>1894</v>
      </c>
      <c r="C99" s="7">
        <v>88</v>
      </c>
    </row>
    <row r="100" spans="2:7" x14ac:dyDescent="0.25">
      <c r="B100" s="6" t="s">
        <v>1895</v>
      </c>
      <c r="C100" s="7">
        <v>609</v>
      </c>
    </row>
    <row r="101" spans="2:7" x14ac:dyDescent="0.25">
      <c r="B101" s="6" t="s">
        <v>24</v>
      </c>
      <c r="C101" s="7">
        <v>697</v>
      </c>
    </row>
    <row r="102" spans="2:7" ht="15" customHeight="1" x14ac:dyDescent="0.25">
      <c r="B102" s="90" t="s">
        <v>1901</v>
      </c>
      <c r="C102" s="90"/>
      <c r="D102" s="90"/>
      <c r="E102" s="90"/>
      <c r="F102" s="90"/>
      <c r="G102" s="90"/>
    </row>
    <row r="103" spans="2:7" x14ac:dyDescent="0.25">
      <c r="B103" s="90"/>
      <c r="C103" s="90"/>
      <c r="D103" s="90"/>
      <c r="E103" s="90"/>
      <c r="F103" s="90"/>
      <c r="G103" s="90"/>
    </row>
    <row r="104" spans="2:7" x14ac:dyDescent="0.25">
      <c r="B104" s="90"/>
      <c r="C104" s="90"/>
      <c r="D104" s="90"/>
      <c r="E104" s="90"/>
      <c r="F104" s="90"/>
      <c r="G104" s="90"/>
    </row>
    <row r="105" spans="2:7" x14ac:dyDescent="0.25">
      <c r="B105" s="90"/>
      <c r="C105" s="90"/>
      <c r="D105" s="90"/>
      <c r="E105" s="90"/>
      <c r="F105" s="90"/>
      <c r="G105" s="90"/>
    </row>
    <row r="108" spans="2:7" ht="18.75" x14ac:dyDescent="0.3">
      <c r="B108" s="89" t="s">
        <v>1899</v>
      </c>
      <c r="C108" s="87"/>
      <c r="D108" s="87"/>
      <c r="E108" s="87"/>
      <c r="F108" s="87"/>
    </row>
    <row r="110" spans="2:7" s="8" customFormat="1" ht="30" x14ac:dyDescent="0.25">
      <c r="B110" s="31" t="s">
        <v>1897</v>
      </c>
      <c r="C110" s="8" t="s">
        <v>23</v>
      </c>
    </row>
    <row r="111" spans="2:7" x14ac:dyDescent="0.25">
      <c r="B111" s="6" t="s">
        <v>22</v>
      </c>
      <c r="C111" s="7">
        <v>88</v>
      </c>
    </row>
    <row r="112" spans="2:7" x14ac:dyDescent="0.25">
      <c r="B112" s="6" t="s">
        <v>1896</v>
      </c>
      <c r="C112" s="7">
        <v>609</v>
      </c>
    </row>
    <row r="113" spans="2:7" x14ac:dyDescent="0.25">
      <c r="B113" s="6" t="s">
        <v>24</v>
      </c>
      <c r="C113" s="7">
        <v>697</v>
      </c>
    </row>
    <row r="114" spans="2:7" ht="15" customHeight="1" x14ac:dyDescent="0.25">
      <c r="B114" s="91" t="s">
        <v>1902</v>
      </c>
      <c r="C114" s="91"/>
      <c r="D114" s="91"/>
      <c r="E114" s="91"/>
      <c r="F114" s="91"/>
      <c r="G114" s="91"/>
    </row>
    <row r="115" spans="2:7" x14ac:dyDescent="0.25">
      <c r="B115" s="91"/>
      <c r="C115" s="91"/>
      <c r="D115" s="91"/>
      <c r="E115" s="91"/>
      <c r="F115" s="91"/>
      <c r="G115" s="91"/>
    </row>
    <row r="116" spans="2:7" x14ac:dyDescent="0.25">
      <c r="B116" s="91"/>
      <c r="C116" s="91"/>
      <c r="D116" s="91"/>
      <c r="E116" s="91"/>
      <c r="F116" s="91"/>
      <c r="G116" s="91"/>
    </row>
    <row r="117" spans="2:7" x14ac:dyDescent="0.25">
      <c r="B117" s="91"/>
      <c r="C117" s="91"/>
      <c r="D117" s="91"/>
      <c r="E117" s="91"/>
      <c r="F117" s="91"/>
      <c r="G117" s="91"/>
    </row>
  </sheetData>
  <mergeCells count="10">
    <mergeCell ref="B108:F108"/>
    <mergeCell ref="A76:E76"/>
    <mergeCell ref="B102:G105"/>
    <mergeCell ref="B114:G117"/>
    <mergeCell ref="B2:N2"/>
    <mergeCell ref="B7:C7"/>
    <mergeCell ref="B39:E39"/>
    <mergeCell ref="B19:E19"/>
    <mergeCell ref="B61:L61"/>
    <mergeCell ref="B96:F96"/>
  </mergeCells>
  <pageMargins left="0.7" right="0.7" top="0.75" bottom="0.75" header="0.3" footer="0.3"/>
  <pageSetup orientation="portrait" horizontalDpi="4294967294" verticalDpi="4294967294" r:id="rId8"/>
  <drawing r:id="rId9"/>
  <tableParts count="1">
    <tablePart r:id="rId10"/>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CF9DE-67CB-4DBF-8CFA-5B5E0BE27BBC}">
  <dimension ref="A1"/>
  <sheetViews>
    <sheetView showGridLines="0" topLeftCell="A10" workbookViewId="0">
      <selection activeCell="F3" sqref="F3"/>
    </sheetView>
  </sheetViews>
  <sheetFormatPr baseColWidth="10" defaultRowHeight="15" x14ac:dyDescent="0.25"/>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136"/>
  <sheetViews>
    <sheetView showGridLines="0" workbookViewId="0">
      <selection sqref="A1:U136"/>
    </sheetView>
  </sheetViews>
  <sheetFormatPr baseColWidth="10" defaultRowHeight="12.75" x14ac:dyDescent="0.25"/>
  <cols>
    <col min="1" max="5" width="14.28515625" style="25" customWidth="1"/>
    <col min="6" max="6" width="35.7109375" style="25" customWidth="1"/>
    <col min="7" max="7" width="18.5703125" style="25" customWidth="1"/>
    <col min="8" max="10" width="14.28515625" style="25" customWidth="1"/>
    <col min="11" max="11" width="21.42578125" style="25" customWidth="1"/>
    <col min="12" max="13" width="14.28515625" style="25" customWidth="1"/>
    <col min="14" max="14" width="11.42578125" style="25" customWidth="1"/>
    <col min="15" max="15" width="11.7109375" style="25" customWidth="1"/>
    <col min="16" max="16" width="9.5703125" style="25" customWidth="1"/>
    <col min="17" max="257" width="11.42578125" style="25"/>
    <col min="258" max="261" width="14.28515625" style="25" customWidth="1"/>
    <col min="262" max="262" width="35.7109375" style="25" customWidth="1"/>
    <col min="263" max="263" width="18.5703125" style="25" customWidth="1"/>
    <col min="264" max="266" width="14.28515625" style="25" customWidth="1"/>
    <col min="267" max="267" width="21.42578125" style="25" customWidth="1"/>
    <col min="268" max="269" width="14.28515625" style="25" customWidth="1"/>
    <col min="270" max="270" width="11.42578125" style="25" customWidth="1"/>
    <col min="271" max="271" width="11.7109375" style="25" customWidth="1"/>
    <col min="272" max="272" width="9.5703125" style="25" customWidth="1"/>
    <col min="273" max="513" width="11.42578125" style="25"/>
    <col min="514" max="517" width="14.28515625" style="25" customWidth="1"/>
    <col min="518" max="518" width="35.7109375" style="25" customWidth="1"/>
    <col min="519" max="519" width="18.5703125" style="25" customWidth="1"/>
    <col min="520" max="522" width="14.28515625" style="25" customWidth="1"/>
    <col min="523" max="523" width="21.42578125" style="25" customWidth="1"/>
    <col min="524" max="525" width="14.28515625" style="25" customWidth="1"/>
    <col min="526" max="526" width="11.42578125" style="25" customWidth="1"/>
    <col min="527" max="527" width="11.7109375" style="25" customWidth="1"/>
    <col min="528" max="528" width="9.5703125" style="25" customWidth="1"/>
    <col min="529" max="769" width="11.42578125" style="25"/>
    <col min="770" max="773" width="14.28515625" style="25" customWidth="1"/>
    <col min="774" max="774" width="35.7109375" style="25" customWidth="1"/>
    <col min="775" max="775" width="18.5703125" style="25" customWidth="1"/>
    <col min="776" max="778" width="14.28515625" style="25" customWidth="1"/>
    <col min="779" max="779" width="21.42578125" style="25" customWidth="1"/>
    <col min="780" max="781" width="14.28515625" style="25" customWidth="1"/>
    <col min="782" max="782" width="11.42578125" style="25" customWidth="1"/>
    <col min="783" max="783" width="11.7109375" style="25" customWidth="1"/>
    <col min="784" max="784" width="9.5703125" style="25" customWidth="1"/>
    <col min="785" max="1025" width="11.42578125" style="25"/>
    <col min="1026" max="1029" width="14.28515625" style="25" customWidth="1"/>
    <col min="1030" max="1030" width="35.7109375" style="25" customWidth="1"/>
    <col min="1031" max="1031" width="18.5703125" style="25" customWidth="1"/>
    <col min="1032" max="1034" width="14.28515625" style="25" customWidth="1"/>
    <col min="1035" max="1035" width="21.42578125" style="25" customWidth="1"/>
    <col min="1036" max="1037" width="14.28515625" style="25" customWidth="1"/>
    <col min="1038" max="1038" width="11.42578125" style="25" customWidth="1"/>
    <col min="1039" max="1039" width="11.7109375" style="25" customWidth="1"/>
    <col min="1040" max="1040" width="9.5703125" style="25" customWidth="1"/>
    <col min="1041" max="1281" width="11.42578125" style="25"/>
    <col min="1282" max="1285" width="14.28515625" style="25" customWidth="1"/>
    <col min="1286" max="1286" width="35.7109375" style="25" customWidth="1"/>
    <col min="1287" max="1287" width="18.5703125" style="25" customWidth="1"/>
    <col min="1288" max="1290" width="14.28515625" style="25" customWidth="1"/>
    <col min="1291" max="1291" width="21.42578125" style="25" customWidth="1"/>
    <col min="1292" max="1293" width="14.28515625" style="25" customWidth="1"/>
    <col min="1294" max="1294" width="11.42578125" style="25" customWidth="1"/>
    <col min="1295" max="1295" width="11.7109375" style="25" customWidth="1"/>
    <col min="1296" max="1296" width="9.5703125" style="25" customWidth="1"/>
    <col min="1297" max="1537" width="11.42578125" style="25"/>
    <col min="1538" max="1541" width="14.28515625" style="25" customWidth="1"/>
    <col min="1542" max="1542" width="35.7109375" style="25" customWidth="1"/>
    <col min="1543" max="1543" width="18.5703125" style="25" customWidth="1"/>
    <col min="1544" max="1546" width="14.28515625" style="25" customWidth="1"/>
    <col min="1547" max="1547" width="21.42578125" style="25" customWidth="1"/>
    <col min="1548" max="1549" width="14.28515625" style="25" customWidth="1"/>
    <col min="1550" max="1550" width="11.42578125" style="25" customWidth="1"/>
    <col min="1551" max="1551" width="11.7109375" style="25" customWidth="1"/>
    <col min="1552" max="1552" width="9.5703125" style="25" customWidth="1"/>
    <col min="1553" max="1793" width="11.42578125" style="25"/>
    <col min="1794" max="1797" width="14.28515625" style="25" customWidth="1"/>
    <col min="1798" max="1798" width="35.7109375" style="25" customWidth="1"/>
    <col min="1799" max="1799" width="18.5703125" style="25" customWidth="1"/>
    <col min="1800" max="1802" width="14.28515625" style="25" customWidth="1"/>
    <col min="1803" max="1803" width="21.42578125" style="25" customWidth="1"/>
    <col min="1804" max="1805" width="14.28515625" style="25" customWidth="1"/>
    <col min="1806" max="1806" width="11.42578125" style="25" customWidth="1"/>
    <col min="1807" max="1807" width="11.7109375" style="25" customWidth="1"/>
    <col min="1808" max="1808" width="9.5703125" style="25" customWidth="1"/>
    <col min="1809" max="2049" width="11.42578125" style="25"/>
    <col min="2050" max="2053" width="14.28515625" style="25" customWidth="1"/>
    <col min="2054" max="2054" width="35.7109375" style="25" customWidth="1"/>
    <col min="2055" max="2055" width="18.5703125" style="25" customWidth="1"/>
    <col min="2056" max="2058" width="14.28515625" style="25" customWidth="1"/>
    <col min="2059" max="2059" width="21.42578125" style="25" customWidth="1"/>
    <col min="2060" max="2061" width="14.28515625" style="25" customWidth="1"/>
    <col min="2062" max="2062" width="11.42578125" style="25" customWidth="1"/>
    <col min="2063" max="2063" width="11.7109375" style="25" customWidth="1"/>
    <col min="2064" max="2064" width="9.5703125" style="25" customWidth="1"/>
    <col min="2065" max="2305" width="11.42578125" style="25"/>
    <col min="2306" max="2309" width="14.28515625" style="25" customWidth="1"/>
    <col min="2310" max="2310" width="35.7109375" style="25" customWidth="1"/>
    <col min="2311" max="2311" width="18.5703125" style="25" customWidth="1"/>
    <col min="2312" max="2314" width="14.28515625" style="25" customWidth="1"/>
    <col min="2315" max="2315" width="21.42578125" style="25" customWidth="1"/>
    <col min="2316" max="2317" width="14.28515625" style="25" customWidth="1"/>
    <col min="2318" max="2318" width="11.42578125" style="25" customWidth="1"/>
    <col min="2319" max="2319" width="11.7109375" style="25" customWidth="1"/>
    <col min="2320" max="2320" width="9.5703125" style="25" customWidth="1"/>
    <col min="2321" max="2561" width="11.42578125" style="25"/>
    <col min="2562" max="2565" width="14.28515625" style="25" customWidth="1"/>
    <col min="2566" max="2566" width="35.7109375" style="25" customWidth="1"/>
    <col min="2567" max="2567" width="18.5703125" style="25" customWidth="1"/>
    <col min="2568" max="2570" width="14.28515625" style="25" customWidth="1"/>
    <col min="2571" max="2571" width="21.42578125" style="25" customWidth="1"/>
    <col min="2572" max="2573" width="14.28515625" style="25" customWidth="1"/>
    <col min="2574" max="2574" width="11.42578125" style="25" customWidth="1"/>
    <col min="2575" max="2575" width="11.7109375" style="25" customWidth="1"/>
    <col min="2576" max="2576" width="9.5703125" style="25" customWidth="1"/>
    <col min="2577" max="2817" width="11.42578125" style="25"/>
    <col min="2818" max="2821" width="14.28515625" style="25" customWidth="1"/>
    <col min="2822" max="2822" width="35.7109375" style="25" customWidth="1"/>
    <col min="2823" max="2823" width="18.5703125" style="25" customWidth="1"/>
    <col min="2824" max="2826" width="14.28515625" style="25" customWidth="1"/>
    <col min="2827" max="2827" width="21.42578125" style="25" customWidth="1"/>
    <col min="2828" max="2829" width="14.28515625" style="25" customWidth="1"/>
    <col min="2830" max="2830" width="11.42578125" style="25" customWidth="1"/>
    <col min="2831" max="2831" width="11.7109375" style="25" customWidth="1"/>
    <col min="2832" max="2832" width="9.5703125" style="25" customWidth="1"/>
    <col min="2833" max="3073" width="11.42578125" style="25"/>
    <col min="3074" max="3077" width="14.28515625" style="25" customWidth="1"/>
    <col min="3078" max="3078" width="35.7109375" style="25" customWidth="1"/>
    <col min="3079" max="3079" width="18.5703125" style="25" customWidth="1"/>
    <col min="3080" max="3082" width="14.28515625" style="25" customWidth="1"/>
    <col min="3083" max="3083" width="21.42578125" style="25" customWidth="1"/>
    <col min="3084" max="3085" width="14.28515625" style="25" customWidth="1"/>
    <col min="3086" max="3086" width="11.42578125" style="25" customWidth="1"/>
    <col min="3087" max="3087" width="11.7109375" style="25" customWidth="1"/>
    <col min="3088" max="3088" width="9.5703125" style="25" customWidth="1"/>
    <col min="3089" max="3329" width="11.42578125" style="25"/>
    <col min="3330" max="3333" width="14.28515625" style="25" customWidth="1"/>
    <col min="3334" max="3334" width="35.7109375" style="25" customWidth="1"/>
    <col min="3335" max="3335" width="18.5703125" style="25" customWidth="1"/>
    <col min="3336" max="3338" width="14.28515625" style="25" customWidth="1"/>
    <col min="3339" max="3339" width="21.42578125" style="25" customWidth="1"/>
    <col min="3340" max="3341" width="14.28515625" style="25" customWidth="1"/>
    <col min="3342" max="3342" width="11.42578125" style="25" customWidth="1"/>
    <col min="3343" max="3343" width="11.7109375" style="25" customWidth="1"/>
    <col min="3344" max="3344" width="9.5703125" style="25" customWidth="1"/>
    <col min="3345" max="3585" width="11.42578125" style="25"/>
    <col min="3586" max="3589" width="14.28515625" style="25" customWidth="1"/>
    <col min="3590" max="3590" width="35.7109375" style="25" customWidth="1"/>
    <col min="3591" max="3591" width="18.5703125" style="25" customWidth="1"/>
    <col min="3592" max="3594" width="14.28515625" style="25" customWidth="1"/>
    <col min="3595" max="3595" width="21.42578125" style="25" customWidth="1"/>
    <col min="3596" max="3597" width="14.28515625" style="25" customWidth="1"/>
    <col min="3598" max="3598" width="11.42578125" style="25" customWidth="1"/>
    <col min="3599" max="3599" width="11.7109375" style="25" customWidth="1"/>
    <col min="3600" max="3600" width="9.5703125" style="25" customWidth="1"/>
    <col min="3601" max="3841" width="11.42578125" style="25"/>
    <col min="3842" max="3845" width="14.28515625" style="25" customWidth="1"/>
    <col min="3846" max="3846" width="35.7109375" style="25" customWidth="1"/>
    <col min="3847" max="3847" width="18.5703125" style="25" customWidth="1"/>
    <col min="3848" max="3850" width="14.28515625" style="25" customWidth="1"/>
    <col min="3851" max="3851" width="21.42578125" style="25" customWidth="1"/>
    <col min="3852" max="3853" width="14.28515625" style="25" customWidth="1"/>
    <col min="3854" max="3854" width="11.42578125" style="25" customWidth="1"/>
    <col min="3855" max="3855" width="11.7109375" style="25" customWidth="1"/>
    <col min="3856" max="3856" width="9.5703125" style="25" customWidth="1"/>
    <col min="3857" max="4097" width="11.42578125" style="25"/>
    <col min="4098" max="4101" width="14.28515625" style="25" customWidth="1"/>
    <col min="4102" max="4102" width="35.7109375" style="25" customWidth="1"/>
    <col min="4103" max="4103" width="18.5703125" style="25" customWidth="1"/>
    <col min="4104" max="4106" width="14.28515625" style="25" customWidth="1"/>
    <col min="4107" max="4107" width="21.42578125" style="25" customWidth="1"/>
    <col min="4108" max="4109" width="14.28515625" style="25" customWidth="1"/>
    <col min="4110" max="4110" width="11.42578125" style="25" customWidth="1"/>
    <col min="4111" max="4111" width="11.7109375" style="25" customWidth="1"/>
    <col min="4112" max="4112" width="9.5703125" style="25" customWidth="1"/>
    <col min="4113" max="4353" width="11.42578125" style="25"/>
    <col min="4354" max="4357" width="14.28515625" style="25" customWidth="1"/>
    <col min="4358" max="4358" width="35.7109375" style="25" customWidth="1"/>
    <col min="4359" max="4359" width="18.5703125" style="25" customWidth="1"/>
    <col min="4360" max="4362" width="14.28515625" style="25" customWidth="1"/>
    <col min="4363" max="4363" width="21.42578125" style="25" customWidth="1"/>
    <col min="4364" max="4365" width="14.28515625" style="25" customWidth="1"/>
    <col min="4366" max="4366" width="11.42578125" style="25" customWidth="1"/>
    <col min="4367" max="4367" width="11.7109375" style="25" customWidth="1"/>
    <col min="4368" max="4368" width="9.5703125" style="25" customWidth="1"/>
    <col min="4369" max="4609" width="11.42578125" style="25"/>
    <col min="4610" max="4613" width="14.28515625" style="25" customWidth="1"/>
    <col min="4614" max="4614" width="35.7109375" style="25" customWidth="1"/>
    <col min="4615" max="4615" width="18.5703125" style="25" customWidth="1"/>
    <col min="4616" max="4618" width="14.28515625" style="25" customWidth="1"/>
    <col min="4619" max="4619" width="21.42578125" style="25" customWidth="1"/>
    <col min="4620" max="4621" width="14.28515625" style="25" customWidth="1"/>
    <col min="4622" max="4622" width="11.42578125" style="25" customWidth="1"/>
    <col min="4623" max="4623" width="11.7109375" style="25" customWidth="1"/>
    <col min="4624" max="4624" width="9.5703125" style="25" customWidth="1"/>
    <col min="4625" max="4865" width="11.42578125" style="25"/>
    <col min="4866" max="4869" width="14.28515625" style="25" customWidth="1"/>
    <col min="4870" max="4870" width="35.7109375" style="25" customWidth="1"/>
    <col min="4871" max="4871" width="18.5703125" style="25" customWidth="1"/>
    <col min="4872" max="4874" width="14.28515625" style="25" customWidth="1"/>
    <col min="4875" max="4875" width="21.42578125" style="25" customWidth="1"/>
    <col min="4876" max="4877" width="14.28515625" style="25" customWidth="1"/>
    <col min="4878" max="4878" width="11.42578125" style="25" customWidth="1"/>
    <col min="4879" max="4879" width="11.7109375" style="25" customWidth="1"/>
    <col min="4880" max="4880" width="9.5703125" style="25" customWidth="1"/>
    <col min="4881" max="5121" width="11.42578125" style="25"/>
    <col min="5122" max="5125" width="14.28515625" style="25" customWidth="1"/>
    <col min="5126" max="5126" width="35.7109375" style="25" customWidth="1"/>
    <col min="5127" max="5127" width="18.5703125" style="25" customWidth="1"/>
    <col min="5128" max="5130" width="14.28515625" style="25" customWidth="1"/>
    <col min="5131" max="5131" width="21.42578125" style="25" customWidth="1"/>
    <col min="5132" max="5133" width="14.28515625" style="25" customWidth="1"/>
    <col min="5134" max="5134" width="11.42578125" style="25" customWidth="1"/>
    <col min="5135" max="5135" width="11.7109375" style="25" customWidth="1"/>
    <col min="5136" max="5136" width="9.5703125" style="25" customWidth="1"/>
    <col min="5137" max="5377" width="11.42578125" style="25"/>
    <col min="5378" max="5381" width="14.28515625" style="25" customWidth="1"/>
    <col min="5382" max="5382" width="35.7109375" style="25" customWidth="1"/>
    <col min="5383" max="5383" width="18.5703125" style="25" customWidth="1"/>
    <col min="5384" max="5386" width="14.28515625" style="25" customWidth="1"/>
    <col min="5387" max="5387" width="21.42578125" style="25" customWidth="1"/>
    <col min="5388" max="5389" width="14.28515625" style="25" customWidth="1"/>
    <col min="5390" max="5390" width="11.42578125" style="25" customWidth="1"/>
    <col min="5391" max="5391" width="11.7109375" style="25" customWidth="1"/>
    <col min="5392" max="5392" width="9.5703125" style="25" customWidth="1"/>
    <col min="5393" max="5633" width="11.42578125" style="25"/>
    <col min="5634" max="5637" width="14.28515625" style="25" customWidth="1"/>
    <col min="5638" max="5638" width="35.7109375" style="25" customWidth="1"/>
    <col min="5639" max="5639" width="18.5703125" style="25" customWidth="1"/>
    <col min="5640" max="5642" width="14.28515625" style="25" customWidth="1"/>
    <col min="5643" max="5643" width="21.42578125" style="25" customWidth="1"/>
    <col min="5644" max="5645" width="14.28515625" style="25" customWidth="1"/>
    <col min="5646" max="5646" width="11.42578125" style="25" customWidth="1"/>
    <col min="5647" max="5647" width="11.7109375" style="25" customWidth="1"/>
    <col min="5648" max="5648" width="9.5703125" style="25" customWidth="1"/>
    <col min="5649" max="5889" width="11.42578125" style="25"/>
    <col min="5890" max="5893" width="14.28515625" style="25" customWidth="1"/>
    <col min="5894" max="5894" width="35.7109375" style="25" customWidth="1"/>
    <col min="5895" max="5895" width="18.5703125" style="25" customWidth="1"/>
    <col min="5896" max="5898" width="14.28515625" style="25" customWidth="1"/>
    <col min="5899" max="5899" width="21.42578125" style="25" customWidth="1"/>
    <col min="5900" max="5901" width="14.28515625" style="25" customWidth="1"/>
    <col min="5902" max="5902" width="11.42578125" style="25" customWidth="1"/>
    <col min="5903" max="5903" width="11.7109375" style="25" customWidth="1"/>
    <col min="5904" max="5904" width="9.5703125" style="25" customWidth="1"/>
    <col min="5905" max="6145" width="11.42578125" style="25"/>
    <col min="6146" max="6149" width="14.28515625" style="25" customWidth="1"/>
    <col min="6150" max="6150" width="35.7109375" style="25" customWidth="1"/>
    <col min="6151" max="6151" width="18.5703125" style="25" customWidth="1"/>
    <col min="6152" max="6154" width="14.28515625" style="25" customWidth="1"/>
    <col min="6155" max="6155" width="21.42578125" style="25" customWidth="1"/>
    <col min="6156" max="6157" width="14.28515625" style="25" customWidth="1"/>
    <col min="6158" max="6158" width="11.42578125" style="25" customWidth="1"/>
    <col min="6159" max="6159" width="11.7109375" style="25" customWidth="1"/>
    <col min="6160" max="6160" width="9.5703125" style="25" customWidth="1"/>
    <col min="6161" max="6401" width="11.42578125" style="25"/>
    <col min="6402" max="6405" width="14.28515625" style="25" customWidth="1"/>
    <col min="6406" max="6406" width="35.7109375" style="25" customWidth="1"/>
    <col min="6407" max="6407" width="18.5703125" style="25" customWidth="1"/>
    <col min="6408" max="6410" width="14.28515625" style="25" customWidth="1"/>
    <col min="6411" max="6411" width="21.42578125" style="25" customWidth="1"/>
    <col min="6412" max="6413" width="14.28515625" style="25" customWidth="1"/>
    <col min="6414" max="6414" width="11.42578125" style="25" customWidth="1"/>
    <col min="6415" max="6415" width="11.7109375" style="25" customWidth="1"/>
    <col min="6416" max="6416" width="9.5703125" style="25" customWidth="1"/>
    <col min="6417" max="6657" width="11.42578125" style="25"/>
    <col min="6658" max="6661" width="14.28515625" style="25" customWidth="1"/>
    <col min="6662" max="6662" width="35.7109375" style="25" customWidth="1"/>
    <col min="6663" max="6663" width="18.5703125" style="25" customWidth="1"/>
    <col min="6664" max="6666" width="14.28515625" style="25" customWidth="1"/>
    <col min="6667" max="6667" width="21.42578125" style="25" customWidth="1"/>
    <col min="6668" max="6669" width="14.28515625" style="25" customWidth="1"/>
    <col min="6670" max="6670" width="11.42578125" style="25" customWidth="1"/>
    <col min="6671" max="6671" width="11.7109375" style="25" customWidth="1"/>
    <col min="6672" max="6672" width="9.5703125" style="25" customWidth="1"/>
    <col min="6673" max="6913" width="11.42578125" style="25"/>
    <col min="6914" max="6917" width="14.28515625" style="25" customWidth="1"/>
    <col min="6918" max="6918" width="35.7109375" style="25" customWidth="1"/>
    <col min="6919" max="6919" width="18.5703125" style="25" customWidth="1"/>
    <col min="6920" max="6922" width="14.28515625" style="25" customWidth="1"/>
    <col min="6923" max="6923" width="21.42578125" style="25" customWidth="1"/>
    <col min="6924" max="6925" width="14.28515625" style="25" customWidth="1"/>
    <col min="6926" max="6926" width="11.42578125" style="25" customWidth="1"/>
    <col min="6927" max="6927" width="11.7109375" style="25" customWidth="1"/>
    <col min="6928" max="6928" width="9.5703125" style="25" customWidth="1"/>
    <col min="6929" max="7169" width="11.42578125" style="25"/>
    <col min="7170" max="7173" width="14.28515625" style="25" customWidth="1"/>
    <col min="7174" max="7174" width="35.7109375" style="25" customWidth="1"/>
    <col min="7175" max="7175" width="18.5703125" style="25" customWidth="1"/>
    <col min="7176" max="7178" width="14.28515625" style="25" customWidth="1"/>
    <col min="7179" max="7179" width="21.42578125" style="25" customWidth="1"/>
    <col min="7180" max="7181" width="14.28515625" style="25" customWidth="1"/>
    <col min="7182" max="7182" width="11.42578125" style="25" customWidth="1"/>
    <col min="7183" max="7183" width="11.7109375" style="25" customWidth="1"/>
    <col min="7184" max="7184" width="9.5703125" style="25" customWidth="1"/>
    <col min="7185" max="7425" width="11.42578125" style="25"/>
    <col min="7426" max="7429" width="14.28515625" style="25" customWidth="1"/>
    <col min="7430" max="7430" width="35.7109375" style="25" customWidth="1"/>
    <col min="7431" max="7431" width="18.5703125" style="25" customWidth="1"/>
    <col min="7432" max="7434" width="14.28515625" style="25" customWidth="1"/>
    <col min="7435" max="7435" width="21.42578125" style="25" customWidth="1"/>
    <col min="7436" max="7437" width="14.28515625" style="25" customWidth="1"/>
    <col min="7438" max="7438" width="11.42578125" style="25" customWidth="1"/>
    <col min="7439" max="7439" width="11.7109375" style="25" customWidth="1"/>
    <col min="7440" max="7440" width="9.5703125" style="25" customWidth="1"/>
    <col min="7441" max="7681" width="11.42578125" style="25"/>
    <col min="7682" max="7685" width="14.28515625" style="25" customWidth="1"/>
    <col min="7686" max="7686" width="35.7109375" style="25" customWidth="1"/>
    <col min="7687" max="7687" width="18.5703125" style="25" customWidth="1"/>
    <col min="7688" max="7690" width="14.28515625" style="25" customWidth="1"/>
    <col min="7691" max="7691" width="21.42578125" style="25" customWidth="1"/>
    <col min="7692" max="7693" width="14.28515625" style="25" customWidth="1"/>
    <col min="7694" max="7694" width="11.42578125" style="25" customWidth="1"/>
    <col min="7695" max="7695" width="11.7109375" style="25" customWidth="1"/>
    <col min="7696" max="7696" width="9.5703125" style="25" customWidth="1"/>
    <col min="7697" max="7937" width="11.42578125" style="25"/>
    <col min="7938" max="7941" width="14.28515625" style="25" customWidth="1"/>
    <col min="7942" max="7942" width="35.7109375" style="25" customWidth="1"/>
    <col min="7943" max="7943" width="18.5703125" style="25" customWidth="1"/>
    <col min="7944" max="7946" width="14.28515625" style="25" customWidth="1"/>
    <col min="7947" max="7947" width="21.42578125" style="25" customWidth="1"/>
    <col min="7948" max="7949" width="14.28515625" style="25" customWidth="1"/>
    <col min="7950" max="7950" width="11.42578125" style="25" customWidth="1"/>
    <col min="7951" max="7951" width="11.7109375" style="25" customWidth="1"/>
    <col min="7952" max="7952" width="9.5703125" style="25" customWidth="1"/>
    <col min="7953" max="8193" width="11.42578125" style="25"/>
    <col min="8194" max="8197" width="14.28515625" style="25" customWidth="1"/>
    <col min="8198" max="8198" width="35.7109375" style="25" customWidth="1"/>
    <col min="8199" max="8199" width="18.5703125" style="25" customWidth="1"/>
    <col min="8200" max="8202" width="14.28515625" style="25" customWidth="1"/>
    <col min="8203" max="8203" width="21.42578125" style="25" customWidth="1"/>
    <col min="8204" max="8205" width="14.28515625" style="25" customWidth="1"/>
    <col min="8206" max="8206" width="11.42578125" style="25" customWidth="1"/>
    <col min="8207" max="8207" width="11.7109375" style="25" customWidth="1"/>
    <col min="8208" max="8208" width="9.5703125" style="25" customWidth="1"/>
    <col min="8209" max="8449" width="11.42578125" style="25"/>
    <col min="8450" max="8453" width="14.28515625" style="25" customWidth="1"/>
    <col min="8454" max="8454" width="35.7109375" style="25" customWidth="1"/>
    <col min="8455" max="8455" width="18.5703125" style="25" customWidth="1"/>
    <col min="8456" max="8458" width="14.28515625" style="25" customWidth="1"/>
    <col min="8459" max="8459" width="21.42578125" style="25" customWidth="1"/>
    <col min="8460" max="8461" width="14.28515625" style="25" customWidth="1"/>
    <col min="8462" max="8462" width="11.42578125" style="25" customWidth="1"/>
    <col min="8463" max="8463" width="11.7109375" style="25" customWidth="1"/>
    <col min="8464" max="8464" width="9.5703125" style="25" customWidth="1"/>
    <col min="8465" max="8705" width="11.42578125" style="25"/>
    <col min="8706" max="8709" width="14.28515625" style="25" customWidth="1"/>
    <col min="8710" max="8710" width="35.7109375" style="25" customWidth="1"/>
    <col min="8711" max="8711" width="18.5703125" style="25" customWidth="1"/>
    <col min="8712" max="8714" width="14.28515625" style="25" customWidth="1"/>
    <col min="8715" max="8715" width="21.42578125" style="25" customWidth="1"/>
    <col min="8716" max="8717" width="14.28515625" style="25" customWidth="1"/>
    <col min="8718" max="8718" width="11.42578125" style="25" customWidth="1"/>
    <col min="8719" max="8719" width="11.7109375" style="25" customWidth="1"/>
    <col min="8720" max="8720" width="9.5703125" style="25" customWidth="1"/>
    <col min="8721" max="8961" width="11.42578125" style="25"/>
    <col min="8962" max="8965" width="14.28515625" style="25" customWidth="1"/>
    <col min="8966" max="8966" width="35.7109375" style="25" customWidth="1"/>
    <col min="8967" max="8967" width="18.5703125" style="25" customWidth="1"/>
    <col min="8968" max="8970" width="14.28515625" style="25" customWidth="1"/>
    <col min="8971" max="8971" width="21.42578125" style="25" customWidth="1"/>
    <col min="8972" max="8973" width="14.28515625" style="25" customWidth="1"/>
    <col min="8974" max="8974" width="11.42578125" style="25" customWidth="1"/>
    <col min="8975" max="8975" width="11.7109375" style="25" customWidth="1"/>
    <col min="8976" max="8976" width="9.5703125" style="25" customWidth="1"/>
    <col min="8977" max="9217" width="11.42578125" style="25"/>
    <col min="9218" max="9221" width="14.28515625" style="25" customWidth="1"/>
    <col min="9222" max="9222" width="35.7109375" style="25" customWidth="1"/>
    <col min="9223" max="9223" width="18.5703125" style="25" customWidth="1"/>
    <col min="9224" max="9226" width="14.28515625" style="25" customWidth="1"/>
    <col min="9227" max="9227" width="21.42578125" style="25" customWidth="1"/>
    <col min="9228" max="9229" width="14.28515625" style="25" customWidth="1"/>
    <col min="9230" max="9230" width="11.42578125" style="25" customWidth="1"/>
    <col min="9231" max="9231" width="11.7109375" style="25" customWidth="1"/>
    <col min="9232" max="9232" width="9.5703125" style="25" customWidth="1"/>
    <col min="9233" max="9473" width="11.42578125" style="25"/>
    <col min="9474" max="9477" width="14.28515625" style="25" customWidth="1"/>
    <col min="9478" max="9478" width="35.7109375" style="25" customWidth="1"/>
    <col min="9479" max="9479" width="18.5703125" style="25" customWidth="1"/>
    <col min="9480" max="9482" width="14.28515625" style="25" customWidth="1"/>
    <col min="9483" max="9483" width="21.42578125" style="25" customWidth="1"/>
    <col min="9484" max="9485" width="14.28515625" style="25" customWidth="1"/>
    <col min="9486" max="9486" width="11.42578125" style="25" customWidth="1"/>
    <col min="9487" max="9487" width="11.7109375" style="25" customWidth="1"/>
    <col min="9488" max="9488" width="9.5703125" style="25" customWidth="1"/>
    <col min="9489" max="9729" width="11.42578125" style="25"/>
    <col min="9730" max="9733" width="14.28515625" style="25" customWidth="1"/>
    <col min="9734" max="9734" width="35.7109375" style="25" customWidth="1"/>
    <col min="9735" max="9735" width="18.5703125" style="25" customWidth="1"/>
    <col min="9736" max="9738" width="14.28515625" style="25" customWidth="1"/>
    <col min="9739" max="9739" width="21.42578125" style="25" customWidth="1"/>
    <col min="9740" max="9741" width="14.28515625" style="25" customWidth="1"/>
    <col min="9742" max="9742" width="11.42578125" style="25" customWidth="1"/>
    <col min="9743" max="9743" width="11.7109375" style="25" customWidth="1"/>
    <col min="9744" max="9744" width="9.5703125" style="25" customWidth="1"/>
    <col min="9745" max="9985" width="11.42578125" style="25"/>
    <col min="9986" max="9989" width="14.28515625" style="25" customWidth="1"/>
    <col min="9990" max="9990" width="35.7109375" style="25" customWidth="1"/>
    <col min="9991" max="9991" width="18.5703125" style="25" customWidth="1"/>
    <col min="9992" max="9994" width="14.28515625" style="25" customWidth="1"/>
    <col min="9995" max="9995" width="21.42578125" style="25" customWidth="1"/>
    <col min="9996" max="9997" width="14.28515625" style="25" customWidth="1"/>
    <col min="9998" max="9998" width="11.42578125" style="25" customWidth="1"/>
    <col min="9999" max="9999" width="11.7109375" style="25" customWidth="1"/>
    <col min="10000" max="10000" width="9.5703125" style="25" customWidth="1"/>
    <col min="10001" max="10241" width="11.42578125" style="25"/>
    <col min="10242" max="10245" width="14.28515625" style="25" customWidth="1"/>
    <col min="10246" max="10246" width="35.7109375" style="25" customWidth="1"/>
    <col min="10247" max="10247" width="18.5703125" style="25" customWidth="1"/>
    <col min="10248" max="10250" width="14.28515625" style="25" customWidth="1"/>
    <col min="10251" max="10251" width="21.42578125" style="25" customWidth="1"/>
    <col min="10252" max="10253" width="14.28515625" style="25" customWidth="1"/>
    <col min="10254" max="10254" width="11.42578125" style="25" customWidth="1"/>
    <col min="10255" max="10255" width="11.7109375" style="25" customWidth="1"/>
    <col min="10256" max="10256" width="9.5703125" style="25" customWidth="1"/>
    <col min="10257" max="10497" width="11.42578125" style="25"/>
    <col min="10498" max="10501" width="14.28515625" style="25" customWidth="1"/>
    <col min="10502" max="10502" width="35.7109375" style="25" customWidth="1"/>
    <col min="10503" max="10503" width="18.5703125" style="25" customWidth="1"/>
    <col min="10504" max="10506" width="14.28515625" style="25" customWidth="1"/>
    <col min="10507" max="10507" width="21.42578125" style="25" customWidth="1"/>
    <col min="10508" max="10509" width="14.28515625" style="25" customWidth="1"/>
    <col min="10510" max="10510" width="11.42578125" style="25" customWidth="1"/>
    <col min="10511" max="10511" width="11.7109375" style="25" customWidth="1"/>
    <col min="10512" max="10512" width="9.5703125" style="25" customWidth="1"/>
    <col min="10513" max="10753" width="11.42578125" style="25"/>
    <col min="10754" max="10757" width="14.28515625" style="25" customWidth="1"/>
    <col min="10758" max="10758" width="35.7109375" style="25" customWidth="1"/>
    <col min="10759" max="10759" width="18.5703125" style="25" customWidth="1"/>
    <col min="10760" max="10762" width="14.28515625" style="25" customWidth="1"/>
    <col min="10763" max="10763" width="21.42578125" style="25" customWidth="1"/>
    <col min="10764" max="10765" width="14.28515625" style="25" customWidth="1"/>
    <col min="10766" max="10766" width="11.42578125" style="25" customWidth="1"/>
    <col min="10767" max="10767" width="11.7109375" style="25" customWidth="1"/>
    <col min="10768" max="10768" width="9.5703125" style="25" customWidth="1"/>
    <col min="10769" max="11009" width="11.42578125" style="25"/>
    <col min="11010" max="11013" width="14.28515625" style="25" customWidth="1"/>
    <col min="11014" max="11014" width="35.7109375" style="25" customWidth="1"/>
    <col min="11015" max="11015" width="18.5703125" style="25" customWidth="1"/>
    <col min="11016" max="11018" width="14.28515625" style="25" customWidth="1"/>
    <col min="11019" max="11019" width="21.42578125" style="25" customWidth="1"/>
    <col min="11020" max="11021" width="14.28515625" style="25" customWidth="1"/>
    <col min="11022" max="11022" width="11.42578125" style="25" customWidth="1"/>
    <col min="11023" max="11023" width="11.7109375" style="25" customWidth="1"/>
    <col min="11024" max="11024" width="9.5703125" style="25" customWidth="1"/>
    <col min="11025" max="11265" width="11.42578125" style="25"/>
    <col min="11266" max="11269" width="14.28515625" style="25" customWidth="1"/>
    <col min="11270" max="11270" width="35.7109375" style="25" customWidth="1"/>
    <col min="11271" max="11271" width="18.5703125" style="25" customWidth="1"/>
    <col min="11272" max="11274" width="14.28515625" style="25" customWidth="1"/>
    <col min="11275" max="11275" width="21.42578125" style="25" customWidth="1"/>
    <col min="11276" max="11277" width="14.28515625" style="25" customWidth="1"/>
    <col min="11278" max="11278" width="11.42578125" style="25" customWidth="1"/>
    <col min="11279" max="11279" width="11.7109375" style="25" customWidth="1"/>
    <col min="11280" max="11280" width="9.5703125" style="25" customWidth="1"/>
    <col min="11281" max="11521" width="11.42578125" style="25"/>
    <col min="11522" max="11525" width="14.28515625" style="25" customWidth="1"/>
    <col min="11526" max="11526" width="35.7109375" style="25" customWidth="1"/>
    <col min="11527" max="11527" width="18.5703125" style="25" customWidth="1"/>
    <col min="11528" max="11530" width="14.28515625" style="25" customWidth="1"/>
    <col min="11531" max="11531" width="21.42578125" style="25" customWidth="1"/>
    <col min="11532" max="11533" width="14.28515625" style="25" customWidth="1"/>
    <col min="11534" max="11534" width="11.42578125" style="25" customWidth="1"/>
    <col min="11535" max="11535" width="11.7109375" style="25" customWidth="1"/>
    <col min="11536" max="11536" width="9.5703125" style="25" customWidth="1"/>
    <col min="11537" max="11777" width="11.42578125" style="25"/>
    <col min="11778" max="11781" width="14.28515625" style="25" customWidth="1"/>
    <col min="11782" max="11782" width="35.7109375" style="25" customWidth="1"/>
    <col min="11783" max="11783" width="18.5703125" style="25" customWidth="1"/>
    <col min="11784" max="11786" width="14.28515625" style="25" customWidth="1"/>
    <col min="11787" max="11787" width="21.42578125" style="25" customWidth="1"/>
    <col min="11788" max="11789" width="14.28515625" style="25" customWidth="1"/>
    <col min="11790" max="11790" width="11.42578125" style="25" customWidth="1"/>
    <col min="11791" max="11791" width="11.7109375" style="25" customWidth="1"/>
    <col min="11792" max="11792" width="9.5703125" style="25" customWidth="1"/>
    <col min="11793" max="12033" width="11.42578125" style="25"/>
    <col min="12034" max="12037" width="14.28515625" style="25" customWidth="1"/>
    <col min="12038" max="12038" width="35.7109375" style="25" customWidth="1"/>
    <col min="12039" max="12039" width="18.5703125" style="25" customWidth="1"/>
    <col min="12040" max="12042" width="14.28515625" style="25" customWidth="1"/>
    <col min="12043" max="12043" width="21.42578125" style="25" customWidth="1"/>
    <col min="12044" max="12045" width="14.28515625" style="25" customWidth="1"/>
    <col min="12046" max="12046" width="11.42578125" style="25" customWidth="1"/>
    <col min="12047" max="12047" width="11.7109375" style="25" customWidth="1"/>
    <col min="12048" max="12048" width="9.5703125" style="25" customWidth="1"/>
    <col min="12049" max="12289" width="11.42578125" style="25"/>
    <col min="12290" max="12293" width="14.28515625" style="25" customWidth="1"/>
    <col min="12294" max="12294" width="35.7109375" style="25" customWidth="1"/>
    <col min="12295" max="12295" width="18.5703125" style="25" customWidth="1"/>
    <col min="12296" max="12298" width="14.28515625" style="25" customWidth="1"/>
    <col min="12299" max="12299" width="21.42578125" style="25" customWidth="1"/>
    <col min="12300" max="12301" width="14.28515625" style="25" customWidth="1"/>
    <col min="12302" max="12302" width="11.42578125" style="25" customWidth="1"/>
    <col min="12303" max="12303" width="11.7109375" style="25" customWidth="1"/>
    <col min="12304" max="12304" width="9.5703125" style="25" customWidth="1"/>
    <col min="12305" max="12545" width="11.42578125" style="25"/>
    <col min="12546" max="12549" width="14.28515625" style="25" customWidth="1"/>
    <col min="12550" max="12550" width="35.7109375" style="25" customWidth="1"/>
    <col min="12551" max="12551" width="18.5703125" style="25" customWidth="1"/>
    <col min="12552" max="12554" width="14.28515625" style="25" customWidth="1"/>
    <col min="12555" max="12555" width="21.42578125" style="25" customWidth="1"/>
    <col min="12556" max="12557" width="14.28515625" style="25" customWidth="1"/>
    <col min="12558" max="12558" width="11.42578125" style="25" customWidth="1"/>
    <col min="12559" max="12559" width="11.7109375" style="25" customWidth="1"/>
    <col min="12560" max="12560" width="9.5703125" style="25" customWidth="1"/>
    <col min="12561" max="12801" width="11.42578125" style="25"/>
    <col min="12802" max="12805" width="14.28515625" style="25" customWidth="1"/>
    <col min="12806" max="12806" width="35.7109375" style="25" customWidth="1"/>
    <col min="12807" max="12807" width="18.5703125" style="25" customWidth="1"/>
    <col min="12808" max="12810" width="14.28515625" style="25" customWidth="1"/>
    <col min="12811" max="12811" width="21.42578125" style="25" customWidth="1"/>
    <col min="12812" max="12813" width="14.28515625" style="25" customWidth="1"/>
    <col min="12814" max="12814" width="11.42578125" style="25" customWidth="1"/>
    <col min="12815" max="12815" width="11.7109375" style="25" customWidth="1"/>
    <col min="12816" max="12816" width="9.5703125" style="25" customWidth="1"/>
    <col min="12817" max="13057" width="11.42578125" style="25"/>
    <col min="13058" max="13061" width="14.28515625" style="25" customWidth="1"/>
    <col min="13062" max="13062" width="35.7109375" style="25" customWidth="1"/>
    <col min="13063" max="13063" width="18.5703125" style="25" customWidth="1"/>
    <col min="13064" max="13066" width="14.28515625" style="25" customWidth="1"/>
    <col min="13067" max="13067" width="21.42578125" style="25" customWidth="1"/>
    <col min="13068" max="13069" width="14.28515625" style="25" customWidth="1"/>
    <col min="13070" max="13070" width="11.42578125" style="25" customWidth="1"/>
    <col min="13071" max="13071" width="11.7109375" style="25" customWidth="1"/>
    <col min="13072" max="13072" width="9.5703125" style="25" customWidth="1"/>
    <col min="13073" max="13313" width="11.42578125" style="25"/>
    <col min="13314" max="13317" width="14.28515625" style="25" customWidth="1"/>
    <col min="13318" max="13318" width="35.7109375" style="25" customWidth="1"/>
    <col min="13319" max="13319" width="18.5703125" style="25" customWidth="1"/>
    <col min="13320" max="13322" width="14.28515625" style="25" customWidth="1"/>
    <col min="13323" max="13323" width="21.42578125" style="25" customWidth="1"/>
    <col min="13324" max="13325" width="14.28515625" style="25" customWidth="1"/>
    <col min="13326" max="13326" width="11.42578125" style="25" customWidth="1"/>
    <col min="13327" max="13327" width="11.7109375" style="25" customWidth="1"/>
    <col min="13328" max="13328" width="9.5703125" style="25" customWidth="1"/>
    <col min="13329" max="13569" width="11.42578125" style="25"/>
    <col min="13570" max="13573" width="14.28515625" style="25" customWidth="1"/>
    <col min="13574" max="13574" width="35.7109375" style="25" customWidth="1"/>
    <col min="13575" max="13575" width="18.5703125" style="25" customWidth="1"/>
    <col min="13576" max="13578" width="14.28515625" style="25" customWidth="1"/>
    <col min="13579" max="13579" width="21.42578125" style="25" customWidth="1"/>
    <col min="13580" max="13581" width="14.28515625" style="25" customWidth="1"/>
    <col min="13582" max="13582" width="11.42578125" style="25" customWidth="1"/>
    <col min="13583" max="13583" width="11.7109375" style="25" customWidth="1"/>
    <col min="13584" max="13584" width="9.5703125" style="25" customWidth="1"/>
    <col min="13585" max="13825" width="11.42578125" style="25"/>
    <col min="13826" max="13829" width="14.28515625" style="25" customWidth="1"/>
    <col min="13830" max="13830" width="35.7109375" style="25" customWidth="1"/>
    <col min="13831" max="13831" width="18.5703125" style="25" customWidth="1"/>
    <col min="13832" max="13834" width="14.28515625" style="25" customWidth="1"/>
    <col min="13835" max="13835" width="21.42578125" style="25" customWidth="1"/>
    <col min="13836" max="13837" width="14.28515625" style="25" customWidth="1"/>
    <col min="13838" max="13838" width="11.42578125" style="25" customWidth="1"/>
    <col min="13839" max="13839" width="11.7109375" style="25" customWidth="1"/>
    <col min="13840" max="13840" width="9.5703125" style="25" customWidth="1"/>
    <col min="13841" max="14081" width="11.42578125" style="25"/>
    <col min="14082" max="14085" width="14.28515625" style="25" customWidth="1"/>
    <col min="14086" max="14086" width="35.7109375" style="25" customWidth="1"/>
    <col min="14087" max="14087" width="18.5703125" style="25" customWidth="1"/>
    <col min="14088" max="14090" width="14.28515625" style="25" customWidth="1"/>
    <col min="14091" max="14091" width="21.42578125" style="25" customWidth="1"/>
    <col min="14092" max="14093" width="14.28515625" style="25" customWidth="1"/>
    <col min="14094" max="14094" width="11.42578125" style="25" customWidth="1"/>
    <col min="14095" max="14095" width="11.7109375" style="25" customWidth="1"/>
    <col min="14096" max="14096" width="9.5703125" style="25" customWidth="1"/>
    <col min="14097" max="14337" width="11.42578125" style="25"/>
    <col min="14338" max="14341" width="14.28515625" style="25" customWidth="1"/>
    <col min="14342" max="14342" width="35.7109375" style="25" customWidth="1"/>
    <col min="14343" max="14343" width="18.5703125" style="25" customWidth="1"/>
    <col min="14344" max="14346" width="14.28515625" style="25" customWidth="1"/>
    <col min="14347" max="14347" width="21.42578125" style="25" customWidth="1"/>
    <col min="14348" max="14349" width="14.28515625" style="25" customWidth="1"/>
    <col min="14350" max="14350" width="11.42578125" style="25" customWidth="1"/>
    <col min="14351" max="14351" width="11.7109375" style="25" customWidth="1"/>
    <col min="14352" max="14352" width="9.5703125" style="25" customWidth="1"/>
    <col min="14353" max="14593" width="11.42578125" style="25"/>
    <col min="14594" max="14597" width="14.28515625" style="25" customWidth="1"/>
    <col min="14598" max="14598" width="35.7109375" style="25" customWidth="1"/>
    <col min="14599" max="14599" width="18.5703125" style="25" customWidth="1"/>
    <col min="14600" max="14602" width="14.28515625" style="25" customWidth="1"/>
    <col min="14603" max="14603" width="21.42578125" style="25" customWidth="1"/>
    <col min="14604" max="14605" width="14.28515625" style="25" customWidth="1"/>
    <col min="14606" max="14606" width="11.42578125" style="25" customWidth="1"/>
    <col min="14607" max="14607" width="11.7109375" style="25" customWidth="1"/>
    <col min="14608" max="14608" width="9.5703125" style="25" customWidth="1"/>
    <col min="14609" max="14849" width="11.42578125" style="25"/>
    <col min="14850" max="14853" width="14.28515625" style="25" customWidth="1"/>
    <col min="14854" max="14854" width="35.7109375" style="25" customWidth="1"/>
    <col min="14855" max="14855" width="18.5703125" style="25" customWidth="1"/>
    <col min="14856" max="14858" width="14.28515625" style="25" customWidth="1"/>
    <col min="14859" max="14859" width="21.42578125" style="25" customWidth="1"/>
    <col min="14860" max="14861" width="14.28515625" style="25" customWidth="1"/>
    <col min="14862" max="14862" width="11.42578125" style="25" customWidth="1"/>
    <col min="14863" max="14863" width="11.7109375" style="25" customWidth="1"/>
    <col min="14864" max="14864" width="9.5703125" style="25" customWidth="1"/>
    <col min="14865" max="15105" width="11.42578125" style="25"/>
    <col min="15106" max="15109" width="14.28515625" style="25" customWidth="1"/>
    <col min="15110" max="15110" width="35.7109375" style="25" customWidth="1"/>
    <col min="15111" max="15111" width="18.5703125" style="25" customWidth="1"/>
    <col min="15112" max="15114" width="14.28515625" style="25" customWidth="1"/>
    <col min="15115" max="15115" width="21.42578125" style="25" customWidth="1"/>
    <col min="15116" max="15117" width="14.28515625" style="25" customWidth="1"/>
    <col min="15118" max="15118" width="11.42578125" style="25" customWidth="1"/>
    <col min="15119" max="15119" width="11.7109375" style="25" customWidth="1"/>
    <col min="15120" max="15120" width="9.5703125" style="25" customWidth="1"/>
    <col min="15121" max="15361" width="11.42578125" style="25"/>
    <col min="15362" max="15365" width="14.28515625" style="25" customWidth="1"/>
    <col min="15366" max="15366" width="35.7109375" style="25" customWidth="1"/>
    <col min="15367" max="15367" width="18.5703125" style="25" customWidth="1"/>
    <col min="15368" max="15370" width="14.28515625" style="25" customWidth="1"/>
    <col min="15371" max="15371" width="21.42578125" style="25" customWidth="1"/>
    <col min="15372" max="15373" width="14.28515625" style="25" customWidth="1"/>
    <col min="15374" max="15374" width="11.42578125" style="25" customWidth="1"/>
    <col min="15375" max="15375" width="11.7109375" style="25" customWidth="1"/>
    <col min="15376" max="15376" width="9.5703125" style="25" customWidth="1"/>
    <col min="15377" max="15617" width="11.42578125" style="25"/>
    <col min="15618" max="15621" width="14.28515625" style="25" customWidth="1"/>
    <col min="15622" max="15622" width="35.7109375" style="25" customWidth="1"/>
    <col min="15623" max="15623" width="18.5703125" style="25" customWidth="1"/>
    <col min="15624" max="15626" width="14.28515625" style="25" customWidth="1"/>
    <col min="15627" max="15627" width="21.42578125" style="25" customWidth="1"/>
    <col min="15628" max="15629" width="14.28515625" style="25" customWidth="1"/>
    <col min="15630" max="15630" width="11.42578125" style="25" customWidth="1"/>
    <col min="15631" max="15631" width="11.7109375" style="25" customWidth="1"/>
    <col min="15632" max="15632" width="9.5703125" style="25" customWidth="1"/>
    <col min="15633" max="15873" width="11.42578125" style="25"/>
    <col min="15874" max="15877" width="14.28515625" style="25" customWidth="1"/>
    <col min="15878" max="15878" width="35.7109375" style="25" customWidth="1"/>
    <col min="15879" max="15879" width="18.5703125" style="25" customWidth="1"/>
    <col min="15880" max="15882" width="14.28515625" style="25" customWidth="1"/>
    <col min="15883" max="15883" width="21.42578125" style="25" customWidth="1"/>
    <col min="15884" max="15885" width="14.28515625" style="25" customWidth="1"/>
    <col min="15886" max="15886" width="11.42578125" style="25" customWidth="1"/>
    <col min="15887" max="15887" width="11.7109375" style="25" customWidth="1"/>
    <col min="15888" max="15888" width="9.5703125" style="25" customWidth="1"/>
    <col min="15889" max="16129" width="11.42578125" style="25"/>
    <col min="16130" max="16133" width="14.28515625" style="25" customWidth="1"/>
    <col min="16134" max="16134" width="35.7109375" style="25" customWidth="1"/>
    <col min="16135" max="16135" width="18.5703125" style="25" customWidth="1"/>
    <col min="16136" max="16138" width="14.28515625" style="25" customWidth="1"/>
    <col min="16139" max="16139" width="21.42578125" style="25" customWidth="1"/>
    <col min="16140" max="16141" width="14.28515625" style="25" customWidth="1"/>
    <col min="16142" max="16142" width="11.42578125" style="25" customWidth="1"/>
    <col min="16143" max="16143" width="11.7109375" style="25" customWidth="1"/>
    <col min="16144" max="16144" width="9.5703125" style="25" customWidth="1"/>
    <col min="16145" max="16384" width="11.42578125" style="25"/>
  </cols>
  <sheetData>
    <row r="1" spans="1:21" s="24" customFormat="1" ht="51" x14ac:dyDescent="0.25">
      <c r="A1" s="21" t="s">
        <v>35</v>
      </c>
      <c r="B1" s="22" t="s">
        <v>8</v>
      </c>
      <c r="C1" s="21" t="s">
        <v>36</v>
      </c>
      <c r="D1" s="21" t="s">
        <v>33</v>
      </c>
      <c r="E1" s="21" t="s">
        <v>37</v>
      </c>
      <c r="F1" s="21" t="s">
        <v>38</v>
      </c>
      <c r="G1" s="21" t="s">
        <v>39</v>
      </c>
      <c r="H1" s="21" t="s">
        <v>40</v>
      </c>
      <c r="I1" s="21" t="s">
        <v>41</v>
      </c>
      <c r="J1" s="21" t="s">
        <v>42</v>
      </c>
      <c r="K1" s="21" t="s">
        <v>43</v>
      </c>
      <c r="L1" s="21" t="s">
        <v>44</v>
      </c>
      <c r="M1" s="21" t="s">
        <v>45</v>
      </c>
      <c r="N1" s="22" t="s">
        <v>46</v>
      </c>
      <c r="O1" s="22" t="s">
        <v>47</v>
      </c>
      <c r="P1" s="22" t="s">
        <v>48</v>
      </c>
      <c r="Q1" s="22" t="s">
        <v>49</v>
      </c>
      <c r="R1" s="22" t="s">
        <v>50</v>
      </c>
      <c r="S1" s="23" t="s">
        <v>51</v>
      </c>
      <c r="T1" s="23" t="s">
        <v>52</v>
      </c>
      <c r="U1" s="23" t="s">
        <v>53</v>
      </c>
    </row>
    <row r="2" spans="1:21" s="16" customFormat="1" ht="33.200000000000003" customHeight="1" x14ac:dyDescent="0.2">
      <c r="A2" s="26">
        <v>42736</v>
      </c>
      <c r="B2" s="19" t="s">
        <v>18</v>
      </c>
      <c r="C2" s="33" t="s">
        <v>54</v>
      </c>
      <c r="D2" s="17" t="s">
        <v>76</v>
      </c>
      <c r="E2" s="17" t="s">
        <v>370</v>
      </c>
      <c r="F2" s="17" t="s">
        <v>371</v>
      </c>
      <c r="G2" s="17" t="s">
        <v>372</v>
      </c>
      <c r="H2" s="17" t="s">
        <v>59</v>
      </c>
      <c r="I2" s="17" t="s">
        <v>373</v>
      </c>
      <c r="J2" s="17"/>
      <c r="K2" s="17" t="s">
        <v>374</v>
      </c>
      <c r="L2" s="17" t="s">
        <v>63</v>
      </c>
      <c r="M2" s="17" t="s">
        <v>375</v>
      </c>
      <c r="N2" s="18">
        <v>206</v>
      </c>
      <c r="O2" s="18" t="s">
        <v>65</v>
      </c>
      <c r="P2" s="18">
        <v>15</v>
      </c>
      <c r="Q2" s="18">
        <f>+N2-1</f>
        <v>205</v>
      </c>
      <c r="R2" s="19">
        <f>+A2+N2</f>
        <v>42942</v>
      </c>
      <c r="S2" s="18" t="s">
        <v>430</v>
      </c>
      <c r="T2" s="18" t="s">
        <v>433</v>
      </c>
      <c r="U2" s="20">
        <f>+NETWORKDAYS(A2,R2)</f>
        <v>148</v>
      </c>
    </row>
    <row r="3" spans="1:21" s="16" customFormat="1" ht="33.200000000000003" customHeight="1" x14ac:dyDescent="0.2">
      <c r="A3" s="26">
        <v>42740</v>
      </c>
      <c r="B3" s="19" t="s">
        <v>18</v>
      </c>
      <c r="C3" s="33" t="s">
        <v>54</v>
      </c>
      <c r="D3" s="17" t="s">
        <v>55</v>
      </c>
      <c r="E3" s="17" t="s">
        <v>56</v>
      </c>
      <c r="F3" s="17" t="s">
        <v>57</v>
      </c>
      <c r="G3" s="17" t="s">
        <v>58</v>
      </c>
      <c r="H3" s="17" t="s">
        <v>59</v>
      </c>
      <c r="I3" s="17" t="s">
        <v>60</v>
      </c>
      <c r="J3" s="17" t="s">
        <v>61</v>
      </c>
      <c r="K3" s="17" t="s">
        <v>62</v>
      </c>
      <c r="L3" s="17" t="s">
        <v>63</v>
      </c>
      <c r="M3" s="17" t="s">
        <v>64</v>
      </c>
      <c r="N3" s="18">
        <v>5</v>
      </c>
      <c r="O3" s="18" t="s">
        <v>65</v>
      </c>
      <c r="P3" s="18">
        <v>30</v>
      </c>
      <c r="Q3" s="18">
        <f t="shared" ref="Q3:Q66" si="0">+N3-1</f>
        <v>4</v>
      </c>
      <c r="R3" s="19">
        <f t="shared" ref="R3:R66" si="1">+A3+N3</f>
        <v>42745</v>
      </c>
      <c r="S3" s="18" t="s">
        <v>18</v>
      </c>
      <c r="T3" s="18" t="s">
        <v>21</v>
      </c>
      <c r="U3" s="20">
        <f t="shared" ref="U3:U66" si="2">+NETWORKDAYS(A3,R3)</f>
        <v>4</v>
      </c>
    </row>
    <row r="4" spans="1:21" s="16" customFormat="1" ht="33.200000000000003" customHeight="1" x14ac:dyDescent="0.2">
      <c r="A4" s="26">
        <v>42742</v>
      </c>
      <c r="B4" s="19" t="s">
        <v>18</v>
      </c>
      <c r="C4" s="33" t="s">
        <v>54</v>
      </c>
      <c r="D4" s="17" t="s">
        <v>55</v>
      </c>
      <c r="E4" s="17" t="s">
        <v>56</v>
      </c>
      <c r="F4" s="17" t="s">
        <v>66</v>
      </c>
      <c r="G4" s="17" t="s">
        <v>67</v>
      </c>
      <c r="H4" s="17" t="s">
        <v>59</v>
      </c>
      <c r="I4" s="17" t="s">
        <v>60</v>
      </c>
      <c r="J4" s="17" t="s">
        <v>61</v>
      </c>
      <c r="K4" s="17" t="s">
        <v>68</v>
      </c>
      <c r="L4" s="17" t="s">
        <v>63</v>
      </c>
      <c r="M4" s="17" t="s">
        <v>69</v>
      </c>
      <c r="N4" s="18">
        <v>12</v>
      </c>
      <c r="O4" s="18" t="s">
        <v>65</v>
      </c>
      <c r="P4" s="18">
        <v>30</v>
      </c>
      <c r="Q4" s="18">
        <f t="shared" si="0"/>
        <v>11</v>
      </c>
      <c r="R4" s="19">
        <f t="shared" si="1"/>
        <v>42754</v>
      </c>
      <c r="S4" s="18" t="s">
        <v>18</v>
      </c>
      <c r="T4" s="18" t="s">
        <v>21</v>
      </c>
      <c r="U4" s="20">
        <f t="shared" si="2"/>
        <v>9</v>
      </c>
    </row>
    <row r="5" spans="1:21" s="16" customFormat="1" ht="33.200000000000003" customHeight="1" x14ac:dyDescent="0.2">
      <c r="A5" s="26">
        <v>42745</v>
      </c>
      <c r="B5" s="19" t="s">
        <v>18</v>
      </c>
      <c r="C5" s="33" t="s">
        <v>54</v>
      </c>
      <c r="D5" s="17" t="s">
        <v>76</v>
      </c>
      <c r="E5" s="17" t="s">
        <v>270</v>
      </c>
      <c r="F5" s="17" t="s">
        <v>271</v>
      </c>
      <c r="G5" s="17" t="s">
        <v>272</v>
      </c>
      <c r="H5" s="17" t="s">
        <v>59</v>
      </c>
      <c r="I5" s="17" t="s">
        <v>60</v>
      </c>
      <c r="J5" s="17"/>
      <c r="K5" s="17" t="s">
        <v>273</v>
      </c>
      <c r="L5" s="17" t="s">
        <v>63</v>
      </c>
      <c r="M5" s="17" t="s">
        <v>117</v>
      </c>
      <c r="N5" s="18">
        <v>197</v>
      </c>
      <c r="O5" s="18" t="s">
        <v>65</v>
      </c>
      <c r="P5" s="18">
        <v>30</v>
      </c>
      <c r="Q5" s="18">
        <f t="shared" si="0"/>
        <v>196</v>
      </c>
      <c r="R5" s="19">
        <f t="shared" si="1"/>
        <v>42942</v>
      </c>
      <c r="S5" s="18" t="s">
        <v>430</v>
      </c>
      <c r="T5" s="18" t="s">
        <v>433</v>
      </c>
      <c r="U5" s="20">
        <f t="shared" si="2"/>
        <v>142</v>
      </c>
    </row>
    <row r="6" spans="1:21" s="16" customFormat="1" ht="33.200000000000003" customHeight="1" x14ac:dyDescent="0.2">
      <c r="A6" s="26">
        <v>42747</v>
      </c>
      <c r="B6" s="19" t="s">
        <v>18</v>
      </c>
      <c r="C6" s="33" t="s">
        <v>70</v>
      </c>
      <c r="D6" s="17" t="s">
        <v>55</v>
      </c>
      <c r="E6" s="17" t="s">
        <v>56</v>
      </c>
      <c r="F6" s="17" t="s">
        <v>71</v>
      </c>
      <c r="G6" s="17" t="s">
        <v>72</v>
      </c>
      <c r="H6" s="17" t="s">
        <v>59</v>
      </c>
      <c r="I6" s="17" t="s">
        <v>60</v>
      </c>
      <c r="J6" s="17"/>
      <c r="K6" s="17" t="s">
        <v>73</v>
      </c>
      <c r="L6" s="17" t="s">
        <v>74</v>
      </c>
      <c r="M6" s="17" t="s">
        <v>75</v>
      </c>
      <c r="N6" s="18">
        <v>1</v>
      </c>
      <c r="O6" s="18" t="s">
        <v>65</v>
      </c>
      <c r="P6" s="18">
        <v>30</v>
      </c>
      <c r="Q6" s="18">
        <f t="shared" si="0"/>
        <v>0</v>
      </c>
      <c r="R6" s="19">
        <f t="shared" si="1"/>
        <v>42748</v>
      </c>
      <c r="S6" s="18" t="s">
        <v>18</v>
      </c>
      <c r="T6" s="18" t="s">
        <v>21</v>
      </c>
      <c r="U6" s="20">
        <f t="shared" si="2"/>
        <v>2</v>
      </c>
    </row>
    <row r="7" spans="1:21" s="16" customFormat="1" ht="33.200000000000003" customHeight="1" x14ac:dyDescent="0.2">
      <c r="A7" s="26">
        <v>42747</v>
      </c>
      <c r="B7" s="19" t="s">
        <v>18</v>
      </c>
      <c r="C7" s="33" t="s">
        <v>54</v>
      </c>
      <c r="D7" s="17" t="s">
        <v>76</v>
      </c>
      <c r="E7" s="17" t="s">
        <v>56</v>
      </c>
      <c r="F7" s="17" t="s">
        <v>77</v>
      </c>
      <c r="G7" s="17" t="s">
        <v>78</v>
      </c>
      <c r="H7" s="17" t="s">
        <v>59</v>
      </c>
      <c r="I7" s="17"/>
      <c r="J7" s="17"/>
      <c r="K7" s="17" t="s">
        <v>79</v>
      </c>
      <c r="L7" s="17" t="s">
        <v>63</v>
      </c>
      <c r="M7" s="17" t="s">
        <v>69</v>
      </c>
      <c r="N7" s="18">
        <v>195</v>
      </c>
      <c r="O7" s="18" t="s">
        <v>65</v>
      </c>
      <c r="P7" s="18"/>
      <c r="Q7" s="18">
        <f t="shared" si="0"/>
        <v>194</v>
      </c>
      <c r="R7" s="19">
        <f t="shared" si="1"/>
        <v>42942</v>
      </c>
      <c r="S7" s="18" t="s">
        <v>430</v>
      </c>
      <c r="T7" s="18" t="s">
        <v>433</v>
      </c>
      <c r="U7" s="20">
        <f t="shared" si="2"/>
        <v>140</v>
      </c>
    </row>
    <row r="8" spans="1:21" s="16" customFormat="1" ht="33.200000000000003" customHeight="1" x14ac:dyDescent="0.2">
      <c r="A8" s="26">
        <v>42747</v>
      </c>
      <c r="B8" s="19" t="s">
        <v>18</v>
      </c>
      <c r="C8" s="33" t="s">
        <v>54</v>
      </c>
      <c r="D8" s="17" t="s">
        <v>76</v>
      </c>
      <c r="E8" s="17" t="s">
        <v>56</v>
      </c>
      <c r="F8" s="17" t="s">
        <v>80</v>
      </c>
      <c r="G8" s="17" t="s">
        <v>81</v>
      </c>
      <c r="H8" s="17" t="s">
        <v>82</v>
      </c>
      <c r="I8" s="17" t="s">
        <v>60</v>
      </c>
      <c r="J8" s="17" t="s">
        <v>61</v>
      </c>
      <c r="K8" s="17" t="s">
        <v>83</v>
      </c>
      <c r="L8" s="17" t="s">
        <v>63</v>
      </c>
      <c r="M8" s="17" t="s">
        <v>84</v>
      </c>
      <c r="N8" s="18">
        <v>195</v>
      </c>
      <c r="O8" s="18" t="s">
        <v>65</v>
      </c>
      <c r="P8" s="18">
        <v>30</v>
      </c>
      <c r="Q8" s="18">
        <f t="shared" si="0"/>
        <v>194</v>
      </c>
      <c r="R8" s="19">
        <f t="shared" si="1"/>
        <v>42942</v>
      </c>
      <c r="S8" s="18" t="s">
        <v>430</v>
      </c>
      <c r="T8" s="18" t="s">
        <v>433</v>
      </c>
      <c r="U8" s="20">
        <f t="shared" si="2"/>
        <v>140</v>
      </c>
    </row>
    <row r="9" spans="1:21" s="16" customFormat="1" ht="33.200000000000003" customHeight="1" x14ac:dyDescent="0.2">
      <c r="A9" s="26">
        <v>42747</v>
      </c>
      <c r="B9" s="19" t="s">
        <v>18</v>
      </c>
      <c r="C9" s="33" t="s">
        <v>70</v>
      </c>
      <c r="D9" s="17" t="s">
        <v>55</v>
      </c>
      <c r="E9" s="17" t="s">
        <v>370</v>
      </c>
      <c r="F9" s="17" t="s">
        <v>376</v>
      </c>
      <c r="G9" s="17" t="s">
        <v>377</v>
      </c>
      <c r="H9" s="17" t="s">
        <v>59</v>
      </c>
      <c r="I9" s="17" t="s">
        <v>60</v>
      </c>
      <c r="J9" s="17"/>
      <c r="K9" s="17" t="s">
        <v>378</v>
      </c>
      <c r="L9" s="17" t="s">
        <v>63</v>
      </c>
      <c r="M9" s="17" t="s">
        <v>379</v>
      </c>
      <c r="N9" s="18">
        <v>0</v>
      </c>
      <c r="O9" s="18" t="s">
        <v>65</v>
      </c>
      <c r="P9" s="18">
        <v>30</v>
      </c>
      <c r="Q9" s="18">
        <f t="shared" si="0"/>
        <v>-1</v>
      </c>
      <c r="R9" s="19">
        <f t="shared" si="1"/>
        <v>42747</v>
      </c>
      <c r="S9" s="18" t="s">
        <v>18</v>
      </c>
      <c r="T9" s="18" t="s">
        <v>21</v>
      </c>
      <c r="U9" s="20">
        <f t="shared" si="2"/>
        <v>1</v>
      </c>
    </row>
    <row r="10" spans="1:21" s="16" customFormat="1" ht="33.200000000000003" customHeight="1" x14ac:dyDescent="0.2">
      <c r="A10" s="26">
        <v>42751</v>
      </c>
      <c r="B10" s="19" t="s">
        <v>18</v>
      </c>
      <c r="C10" s="33" t="s">
        <v>54</v>
      </c>
      <c r="D10" s="17" t="s">
        <v>55</v>
      </c>
      <c r="E10" s="17" t="s">
        <v>56</v>
      </c>
      <c r="F10" s="17" t="s">
        <v>85</v>
      </c>
      <c r="G10" s="17" t="s">
        <v>86</v>
      </c>
      <c r="H10" s="17" t="s">
        <v>59</v>
      </c>
      <c r="I10" s="17" t="s">
        <v>60</v>
      </c>
      <c r="J10" s="17" t="s">
        <v>87</v>
      </c>
      <c r="K10" s="17" t="s">
        <v>88</v>
      </c>
      <c r="L10" s="17" t="s">
        <v>63</v>
      </c>
      <c r="M10" s="17" t="s">
        <v>89</v>
      </c>
      <c r="N10" s="18">
        <v>22</v>
      </c>
      <c r="O10" s="18" t="s">
        <v>65</v>
      </c>
      <c r="P10" s="18">
        <v>30</v>
      </c>
      <c r="Q10" s="18">
        <f t="shared" si="0"/>
        <v>21</v>
      </c>
      <c r="R10" s="19">
        <f t="shared" si="1"/>
        <v>42773</v>
      </c>
      <c r="S10" s="18" t="s">
        <v>19</v>
      </c>
      <c r="T10" s="18" t="s">
        <v>21</v>
      </c>
      <c r="U10" s="20">
        <f t="shared" si="2"/>
        <v>17</v>
      </c>
    </row>
    <row r="11" spans="1:21" s="16" customFormat="1" ht="33.200000000000003" customHeight="1" x14ac:dyDescent="0.2">
      <c r="A11" s="26">
        <v>42752</v>
      </c>
      <c r="B11" s="19" t="s">
        <v>18</v>
      </c>
      <c r="C11" s="33" t="s">
        <v>54</v>
      </c>
      <c r="D11" s="17" t="s">
        <v>76</v>
      </c>
      <c r="E11" s="17" t="s">
        <v>56</v>
      </c>
      <c r="F11" s="17" t="s">
        <v>90</v>
      </c>
      <c r="G11" s="17" t="s">
        <v>91</v>
      </c>
      <c r="H11" s="17" t="s">
        <v>59</v>
      </c>
      <c r="I11" s="17"/>
      <c r="J11" s="17"/>
      <c r="K11" s="17" t="s">
        <v>92</v>
      </c>
      <c r="L11" s="17" t="s">
        <v>63</v>
      </c>
      <c r="M11" s="17" t="s">
        <v>69</v>
      </c>
      <c r="N11" s="18">
        <v>191</v>
      </c>
      <c r="O11" s="18" t="s">
        <v>65</v>
      </c>
      <c r="P11" s="18"/>
      <c r="Q11" s="18">
        <f t="shared" si="0"/>
        <v>190</v>
      </c>
      <c r="R11" s="19">
        <f t="shared" si="1"/>
        <v>42943</v>
      </c>
      <c r="S11" s="18" t="s">
        <v>430</v>
      </c>
      <c r="T11" s="18" t="s">
        <v>433</v>
      </c>
      <c r="U11" s="20">
        <f t="shared" si="2"/>
        <v>138</v>
      </c>
    </row>
    <row r="12" spans="1:21" s="16" customFormat="1" ht="33.200000000000003" customHeight="1" x14ac:dyDescent="0.2">
      <c r="A12" s="26">
        <v>42752</v>
      </c>
      <c r="B12" s="19" t="s">
        <v>18</v>
      </c>
      <c r="C12" s="33" t="s">
        <v>54</v>
      </c>
      <c r="D12" s="17" t="s">
        <v>76</v>
      </c>
      <c r="E12" s="17" t="s">
        <v>56</v>
      </c>
      <c r="F12" s="17" t="s">
        <v>93</v>
      </c>
      <c r="G12" s="17" t="s">
        <v>94</v>
      </c>
      <c r="H12" s="17" t="s">
        <v>59</v>
      </c>
      <c r="I12" s="17" t="s">
        <v>60</v>
      </c>
      <c r="J12" s="17" t="s">
        <v>95</v>
      </c>
      <c r="K12" s="17" t="s">
        <v>96</v>
      </c>
      <c r="L12" s="17" t="s">
        <v>63</v>
      </c>
      <c r="M12" s="17" t="s">
        <v>97</v>
      </c>
      <c r="N12" s="18">
        <v>191</v>
      </c>
      <c r="O12" s="18" t="s">
        <v>65</v>
      </c>
      <c r="P12" s="18">
        <v>30</v>
      </c>
      <c r="Q12" s="18">
        <f t="shared" si="0"/>
        <v>190</v>
      </c>
      <c r="R12" s="19">
        <f t="shared" si="1"/>
        <v>42943</v>
      </c>
      <c r="S12" s="18" t="s">
        <v>430</v>
      </c>
      <c r="T12" s="18" t="s">
        <v>433</v>
      </c>
      <c r="U12" s="20">
        <f t="shared" si="2"/>
        <v>138</v>
      </c>
    </row>
    <row r="13" spans="1:21" s="16" customFormat="1" ht="33.200000000000003" customHeight="1" x14ac:dyDescent="0.2">
      <c r="A13" s="26">
        <v>42753</v>
      </c>
      <c r="B13" s="19" t="s">
        <v>18</v>
      </c>
      <c r="C13" s="33" t="s">
        <v>54</v>
      </c>
      <c r="D13" s="17" t="s">
        <v>55</v>
      </c>
      <c r="E13" s="17" t="s">
        <v>56</v>
      </c>
      <c r="F13" s="17" t="s">
        <v>98</v>
      </c>
      <c r="G13" s="17" t="s">
        <v>99</v>
      </c>
      <c r="H13" s="17" t="s">
        <v>59</v>
      </c>
      <c r="I13" s="17" t="s">
        <v>100</v>
      </c>
      <c r="J13" s="17" t="s">
        <v>101</v>
      </c>
      <c r="K13" s="17" t="s">
        <v>102</v>
      </c>
      <c r="L13" s="17" t="s">
        <v>63</v>
      </c>
      <c r="M13" s="17" t="s">
        <v>69</v>
      </c>
      <c r="N13" s="18">
        <v>98</v>
      </c>
      <c r="O13" s="18" t="s">
        <v>65</v>
      </c>
      <c r="P13" s="18">
        <v>15</v>
      </c>
      <c r="Q13" s="18">
        <f t="shared" si="0"/>
        <v>97</v>
      </c>
      <c r="R13" s="19">
        <f t="shared" si="1"/>
        <v>42851</v>
      </c>
      <c r="S13" s="18" t="s">
        <v>29</v>
      </c>
      <c r="T13" s="18" t="s">
        <v>32</v>
      </c>
      <c r="U13" s="20">
        <f t="shared" si="2"/>
        <v>71</v>
      </c>
    </row>
    <row r="14" spans="1:21" s="16" customFormat="1" ht="33.200000000000003" customHeight="1" x14ac:dyDescent="0.2">
      <c r="A14" s="26">
        <v>42753</v>
      </c>
      <c r="B14" s="19" t="s">
        <v>18</v>
      </c>
      <c r="C14" s="33" t="s">
        <v>54</v>
      </c>
      <c r="D14" s="17" t="s">
        <v>55</v>
      </c>
      <c r="E14" s="17" t="s">
        <v>56</v>
      </c>
      <c r="F14" s="17" t="s">
        <v>103</v>
      </c>
      <c r="G14" s="17" t="s">
        <v>104</v>
      </c>
      <c r="H14" s="17" t="s">
        <v>59</v>
      </c>
      <c r="I14" s="17" t="s">
        <v>60</v>
      </c>
      <c r="J14" s="17" t="s">
        <v>87</v>
      </c>
      <c r="K14" s="17" t="s">
        <v>105</v>
      </c>
      <c r="L14" s="17" t="s">
        <v>63</v>
      </c>
      <c r="M14" s="17" t="s">
        <v>69</v>
      </c>
      <c r="N14" s="18">
        <v>18</v>
      </c>
      <c r="O14" s="18" t="s">
        <v>65</v>
      </c>
      <c r="P14" s="18">
        <v>30</v>
      </c>
      <c r="Q14" s="18">
        <f t="shared" si="0"/>
        <v>17</v>
      </c>
      <c r="R14" s="19">
        <f t="shared" si="1"/>
        <v>42771</v>
      </c>
      <c r="S14" s="18" t="s">
        <v>19</v>
      </c>
      <c r="T14" s="18" t="s">
        <v>21</v>
      </c>
      <c r="U14" s="20">
        <f t="shared" si="2"/>
        <v>13</v>
      </c>
    </row>
    <row r="15" spans="1:21" s="16" customFormat="1" ht="33.200000000000003" customHeight="1" x14ac:dyDescent="0.2">
      <c r="A15" s="26">
        <v>42755</v>
      </c>
      <c r="B15" s="19" t="s">
        <v>18</v>
      </c>
      <c r="C15" s="33" t="s">
        <v>70</v>
      </c>
      <c r="D15" s="17" t="s">
        <v>55</v>
      </c>
      <c r="E15" s="17" t="s">
        <v>270</v>
      </c>
      <c r="F15" s="17" t="s">
        <v>274</v>
      </c>
      <c r="G15" s="17" t="s">
        <v>275</v>
      </c>
      <c r="H15" s="17" t="s">
        <v>59</v>
      </c>
      <c r="I15" s="17" t="s">
        <v>60</v>
      </c>
      <c r="J15" s="17"/>
      <c r="K15" s="17" t="s">
        <v>276</v>
      </c>
      <c r="L15" s="17" t="s">
        <v>63</v>
      </c>
      <c r="M15" s="17" t="s">
        <v>69</v>
      </c>
      <c r="N15" s="18">
        <v>115</v>
      </c>
      <c r="O15" s="18" t="s">
        <v>65</v>
      </c>
      <c r="P15" s="18">
        <v>30</v>
      </c>
      <c r="Q15" s="18">
        <f t="shared" si="0"/>
        <v>114</v>
      </c>
      <c r="R15" s="19">
        <f t="shared" si="1"/>
        <v>42870</v>
      </c>
      <c r="S15" s="18" t="s">
        <v>30</v>
      </c>
      <c r="T15" s="18" t="s">
        <v>32</v>
      </c>
      <c r="U15" s="20">
        <f t="shared" si="2"/>
        <v>82</v>
      </c>
    </row>
    <row r="16" spans="1:21" s="16" customFormat="1" ht="33.200000000000003" customHeight="1" x14ac:dyDescent="0.2">
      <c r="A16" s="26">
        <v>42755</v>
      </c>
      <c r="B16" s="19" t="s">
        <v>18</v>
      </c>
      <c r="C16" s="33" t="s">
        <v>54</v>
      </c>
      <c r="D16" s="17" t="s">
        <v>55</v>
      </c>
      <c r="E16" s="17" t="s">
        <v>270</v>
      </c>
      <c r="F16" s="17" t="s">
        <v>277</v>
      </c>
      <c r="G16" s="17" t="s">
        <v>278</v>
      </c>
      <c r="H16" s="17" t="s">
        <v>59</v>
      </c>
      <c r="I16" s="17" t="s">
        <v>60</v>
      </c>
      <c r="J16" s="17"/>
      <c r="K16" s="17" t="s">
        <v>279</v>
      </c>
      <c r="L16" s="17" t="s">
        <v>63</v>
      </c>
      <c r="M16" s="17" t="s">
        <v>69</v>
      </c>
      <c r="N16" s="18">
        <v>6</v>
      </c>
      <c r="O16" s="18" t="s">
        <v>65</v>
      </c>
      <c r="P16" s="18">
        <v>30</v>
      </c>
      <c r="Q16" s="18">
        <f t="shared" si="0"/>
        <v>5</v>
      </c>
      <c r="R16" s="19">
        <f t="shared" si="1"/>
        <v>42761</v>
      </c>
      <c r="S16" s="18" t="s">
        <v>18</v>
      </c>
      <c r="T16" s="18" t="s">
        <v>21</v>
      </c>
      <c r="U16" s="20">
        <f t="shared" si="2"/>
        <v>5</v>
      </c>
    </row>
    <row r="17" spans="1:21" s="16" customFormat="1" ht="33.200000000000003" customHeight="1" x14ac:dyDescent="0.2">
      <c r="A17" s="26">
        <v>42757</v>
      </c>
      <c r="B17" s="19" t="s">
        <v>18</v>
      </c>
      <c r="C17" s="33" t="s">
        <v>54</v>
      </c>
      <c r="D17" s="17" t="s">
        <v>55</v>
      </c>
      <c r="E17" s="17" t="s">
        <v>56</v>
      </c>
      <c r="F17" s="17" t="s">
        <v>106</v>
      </c>
      <c r="G17" s="17" t="s">
        <v>107</v>
      </c>
      <c r="H17" s="17" t="s">
        <v>59</v>
      </c>
      <c r="I17" s="17" t="s">
        <v>60</v>
      </c>
      <c r="J17" s="17" t="s">
        <v>108</v>
      </c>
      <c r="K17" s="17" t="s">
        <v>109</v>
      </c>
      <c r="L17" s="17" t="s">
        <v>63</v>
      </c>
      <c r="M17" s="17" t="s">
        <v>69</v>
      </c>
      <c r="N17" s="18">
        <v>106</v>
      </c>
      <c r="O17" s="18" t="s">
        <v>65</v>
      </c>
      <c r="P17" s="18">
        <v>30</v>
      </c>
      <c r="Q17" s="18">
        <f t="shared" si="0"/>
        <v>105</v>
      </c>
      <c r="R17" s="19">
        <f t="shared" si="1"/>
        <v>42863</v>
      </c>
      <c r="S17" s="18" t="s">
        <v>30</v>
      </c>
      <c r="T17" s="18" t="s">
        <v>32</v>
      </c>
      <c r="U17" s="20">
        <f t="shared" si="2"/>
        <v>76</v>
      </c>
    </row>
    <row r="18" spans="1:21" s="16" customFormat="1" ht="33.200000000000003" customHeight="1" x14ac:dyDescent="0.2">
      <c r="A18" s="26">
        <v>42760</v>
      </c>
      <c r="B18" s="19" t="s">
        <v>18</v>
      </c>
      <c r="C18" s="33" t="s">
        <v>70</v>
      </c>
      <c r="D18" s="17" t="s">
        <v>55</v>
      </c>
      <c r="E18" s="17" t="s">
        <v>270</v>
      </c>
      <c r="F18" s="17" t="s">
        <v>280</v>
      </c>
      <c r="G18" s="17" t="s">
        <v>281</v>
      </c>
      <c r="H18" s="17" t="s">
        <v>59</v>
      </c>
      <c r="I18" s="17" t="s">
        <v>282</v>
      </c>
      <c r="J18" s="17"/>
      <c r="K18" s="17" t="s">
        <v>283</v>
      </c>
      <c r="L18" s="17" t="s">
        <v>74</v>
      </c>
      <c r="M18" s="17" t="s">
        <v>69</v>
      </c>
      <c r="N18" s="18">
        <v>0</v>
      </c>
      <c r="O18" s="18" t="s">
        <v>65</v>
      </c>
      <c r="P18" s="18"/>
      <c r="Q18" s="18">
        <f t="shared" si="0"/>
        <v>-1</v>
      </c>
      <c r="R18" s="19">
        <f t="shared" si="1"/>
        <v>42760</v>
      </c>
      <c r="S18" s="18" t="s">
        <v>18</v>
      </c>
      <c r="T18" s="18" t="s">
        <v>21</v>
      </c>
      <c r="U18" s="20">
        <f t="shared" si="2"/>
        <v>1</v>
      </c>
    </row>
    <row r="19" spans="1:21" s="16" customFormat="1" ht="33.200000000000003" customHeight="1" x14ac:dyDescent="0.2">
      <c r="A19" s="26">
        <v>42762</v>
      </c>
      <c r="B19" s="19" t="s">
        <v>18</v>
      </c>
      <c r="C19" s="33" t="s">
        <v>70</v>
      </c>
      <c r="D19" s="17" t="s">
        <v>55</v>
      </c>
      <c r="E19" s="17" t="s">
        <v>56</v>
      </c>
      <c r="F19" s="17" t="s">
        <v>110</v>
      </c>
      <c r="G19" s="17" t="s">
        <v>111</v>
      </c>
      <c r="H19" s="17" t="s">
        <v>59</v>
      </c>
      <c r="I19" s="17" t="s">
        <v>60</v>
      </c>
      <c r="J19" s="17"/>
      <c r="K19" s="17" t="s">
        <v>112</v>
      </c>
      <c r="L19" s="17" t="s">
        <v>63</v>
      </c>
      <c r="M19" s="17" t="s">
        <v>69</v>
      </c>
      <c r="N19" s="18">
        <v>4</v>
      </c>
      <c r="O19" s="18" t="s">
        <v>65</v>
      </c>
      <c r="P19" s="18">
        <v>30</v>
      </c>
      <c r="Q19" s="18">
        <f t="shared" si="0"/>
        <v>3</v>
      </c>
      <c r="R19" s="19">
        <f t="shared" si="1"/>
        <v>42766</v>
      </c>
      <c r="S19" s="18" t="s">
        <v>18</v>
      </c>
      <c r="T19" s="18" t="s">
        <v>21</v>
      </c>
      <c r="U19" s="20">
        <f t="shared" si="2"/>
        <v>3</v>
      </c>
    </row>
    <row r="20" spans="1:21" s="16" customFormat="1" ht="33.200000000000003" customHeight="1" x14ac:dyDescent="0.2">
      <c r="A20" s="26">
        <v>42762</v>
      </c>
      <c r="B20" s="19" t="s">
        <v>18</v>
      </c>
      <c r="C20" s="33" t="s">
        <v>70</v>
      </c>
      <c r="D20" s="17" t="s">
        <v>55</v>
      </c>
      <c r="E20" s="17" t="s">
        <v>270</v>
      </c>
      <c r="F20" s="17" t="s">
        <v>284</v>
      </c>
      <c r="G20" s="17" t="s">
        <v>285</v>
      </c>
      <c r="H20" s="17" t="s">
        <v>228</v>
      </c>
      <c r="I20" s="17" t="s">
        <v>60</v>
      </c>
      <c r="J20" s="17"/>
      <c r="K20" s="17" t="s">
        <v>286</v>
      </c>
      <c r="L20" s="17" t="s">
        <v>63</v>
      </c>
      <c r="M20" s="17" t="s">
        <v>287</v>
      </c>
      <c r="N20" s="18">
        <v>0</v>
      </c>
      <c r="O20" s="18" t="s">
        <v>65</v>
      </c>
      <c r="P20" s="18">
        <v>30</v>
      </c>
      <c r="Q20" s="18">
        <v>0</v>
      </c>
      <c r="R20" s="19">
        <f t="shared" si="1"/>
        <v>42762</v>
      </c>
      <c r="S20" s="18" t="s">
        <v>18</v>
      </c>
      <c r="T20" s="18" t="s">
        <v>21</v>
      </c>
      <c r="U20" s="20">
        <f t="shared" si="2"/>
        <v>1</v>
      </c>
    </row>
    <row r="21" spans="1:21" s="16" customFormat="1" ht="52.9" customHeight="1" x14ac:dyDescent="0.2">
      <c r="A21" s="26">
        <v>42765</v>
      </c>
      <c r="B21" s="19" t="s">
        <v>18</v>
      </c>
      <c r="C21" s="33" t="s">
        <v>70</v>
      </c>
      <c r="D21" s="17" t="s">
        <v>55</v>
      </c>
      <c r="E21" s="17" t="s">
        <v>56</v>
      </c>
      <c r="F21" s="17" t="s">
        <v>113</v>
      </c>
      <c r="G21" s="17" t="s">
        <v>114</v>
      </c>
      <c r="H21" s="17" t="s">
        <v>82</v>
      </c>
      <c r="I21" s="17" t="s">
        <v>115</v>
      </c>
      <c r="J21" s="17"/>
      <c r="K21" s="17" t="s">
        <v>116</v>
      </c>
      <c r="L21" s="17" t="s">
        <v>63</v>
      </c>
      <c r="M21" s="17" t="s">
        <v>117</v>
      </c>
      <c r="N21" s="18">
        <v>2</v>
      </c>
      <c r="O21" s="18" t="s">
        <v>65</v>
      </c>
      <c r="P21" s="18"/>
      <c r="Q21" s="18">
        <f t="shared" si="0"/>
        <v>1</v>
      </c>
      <c r="R21" s="19">
        <f t="shared" si="1"/>
        <v>42767</v>
      </c>
      <c r="S21" s="18" t="s">
        <v>19</v>
      </c>
      <c r="T21" s="18" t="s">
        <v>21</v>
      </c>
      <c r="U21" s="20">
        <f t="shared" si="2"/>
        <v>3</v>
      </c>
    </row>
    <row r="22" spans="1:21" s="16" customFormat="1" ht="23.45" customHeight="1" x14ac:dyDescent="0.2">
      <c r="A22" s="26">
        <v>42765</v>
      </c>
      <c r="B22" s="19" t="s">
        <v>18</v>
      </c>
      <c r="C22" s="33" t="s">
        <v>70</v>
      </c>
      <c r="D22" s="17" t="s">
        <v>76</v>
      </c>
      <c r="E22" s="17" t="s">
        <v>370</v>
      </c>
      <c r="F22" s="17" t="s">
        <v>71</v>
      </c>
      <c r="G22" s="17" t="s">
        <v>380</v>
      </c>
      <c r="H22" s="17" t="s">
        <v>381</v>
      </c>
      <c r="I22" s="17" t="s">
        <v>60</v>
      </c>
      <c r="J22" s="17"/>
      <c r="K22" s="17" t="s">
        <v>73</v>
      </c>
      <c r="L22" s="17" t="s">
        <v>74</v>
      </c>
      <c r="M22" s="17" t="s">
        <v>75</v>
      </c>
      <c r="N22" s="18">
        <v>178</v>
      </c>
      <c r="O22" s="18" t="s">
        <v>65</v>
      </c>
      <c r="P22" s="18">
        <v>30</v>
      </c>
      <c r="Q22" s="18">
        <f t="shared" si="0"/>
        <v>177</v>
      </c>
      <c r="R22" s="19">
        <f t="shared" si="1"/>
        <v>42943</v>
      </c>
      <c r="S22" s="18" t="s">
        <v>430</v>
      </c>
      <c r="T22" s="18" t="s">
        <v>433</v>
      </c>
      <c r="U22" s="20">
        <f t="shared" si="2"/>
        <v>129</v>
      </c>
    </row>
    <row r="23" spans="1:21" s="16" customFormat="1" ht="33.200000000000003" customHeight="1" x14ac:dyDescent="0.2">
      <c r="A23" s="26">
        <v>42765</v>
      </c>
      <c r="B23" s="19" t="s">
        <v>18</v>
      </c>
      <c r="C23" s="33" t="s">
        <v>70</v>
      </c>
      <c r="D23" s="17" t="s">
        <v>55</v>
      </c>
      <c r="E23" s="17" t="s">
        <v>370</v>
      </c>
      <c r="F23" s="17" t="s">
        <v>382</v>
      </c>
      <c r="G23" s="17" t="s">
        <v>383</v>
      </c>
      <c r="H23" s="17" t="s">
        <v>59</v>
      </c>
      <c r="I23" s="17" t="s">
        <v>60</v>
      </c>
      <c r="J23" s="17"/>
      <c r="K23" s="17" t="s">
        <v>384</v>
      </c>
      <c r="L23" s="17" t="s">
        <v>63</v>
      </c>
      <c r="M23" s="17" t="s">
        <v>69</v>
      </c>
      <c r="N23" s="18">
        <v>0</v>
      </c>
      <c r="O23" s="18" t="s">
        <v>65</v>
      </c>
      <c r="P23" s="18">
        <v>30</v>
      </c>
      <c r="Q23" s="18">
        <f t="shared" si="0"/>
        <v>-1</v>
      </c>
      <c r="R23" s="19">
        <f t="shared" si="1"/>
        <v>42765</v>
      </c>
      <c r="S23" s="18" t="s">
        <v>18</v>
      </c>
      <c r="T23" s="18" t="s">
        <v>21</v>
      </c>
      <c r="U23" s="20">
        <f t="shared" si="2"/>
        <v>1</v>
      </c>
    </row>
    <row r="24" spans="1:21" s="16" customFormat="1" ht="33.200000000000003" customHeight="1" x14ac:dyDescent="0.2">
      <c r="A24" s="26">
        <v>42772</v>
      </c>
      <c r="B24" s="19" t="s">
        <v>19</v>
      </c>
      <c r="C24" s="33" t="s">
        <v>54</v>
      </c>
      <c r="D24" s="17" t="s">
        <v>76</v>
      </c>
      <c r="E24" s="17" t="s">
        <v>56</v>
      </c>
      <c r="F24" s="17" t="s">
        <v>118</v>
      </c>
      <c r="G24" s="17" t="s">
        <v>119</v>
      </c>
      <c r="H24" s="17" t="s">
        <v>59</v>
      </c>
      <c r="I24" s="17" t="s">
        <v>60</v>
      </c>
      <c r="J24" s="17" t="s">
        <v>120</v>
      </c>
      <c r="K24" s="17" t="s">
        <v>121</v>
      </c>
      <c r="L24" s="17" t="s">
        <v>63</v>
      </c>
      <c r="M24" s="17" t="s">
        <v>69</v>
      </c>
      <c r="N24" s="18">
        <v>171</v>
      </c>
      <c r="O24" s="18" t="s">
        <v>65</v>
      </c>
      <c r="P24" s="18">
        <v>30</v>
      </c>
      <c r="Q24" s="18">
        <v>0</v>
      </c>
      <c r="R24" s="19">
        <f t="shared" si="1"/>
        <v>42943</v>
      </c>
      <c r="S24" s="18" t="s">
        <v>430</v>
      </c>
      <c r="T24" s="18" t="s">
        <v>433</v>
      </c>
      <c r="U24" s="20">
        <f t="shared" si="2"/>
        <v>124</v>
      </c>
    </row>
    <row r="25" spans="1:21" s="16" customFormat="1" ht="42.95" customHeight="1" x14ac:dyDescent="0.2">
      <c r="A25" s="26">
        <v>42772</v>
      </c>
      <c r="B25" s="19" t="s">
        <v>19</v>
      </c>
      <c r="C25" s="33" t="s">
        <v>54</v>
      </c>
      <c r="D25" s="17" t="s">
        <v>76</v>
      </c>
      <c r="E25" s="17" t="s">
        <v>56</v>
      </c>
      <c r="F25" s="17" t="s">
        <v>122</v>
      </c>
      <c r="G25" s="17" t="s">
        <v>123</v>
      </c>
      <c r="H25" s="17" t="s">
        <v>59</v>
      </c>
      <c r="I25" s="17" t="s">
        <v>60</v>
      </c>
      <c r="J25" s="17" t="s">
        <v>87</v>
      </c>
      <c r="K25" s="17" t="s">
        <v>124</v>
      </c>
      <c r="L25" s="17" t="s">
        <v>63</v>
      </c>
      <c r="M25" s="17" t="s">
        <v>69</v>
      </c>
      <c r="N25" s="18">
        <v>170</v>
      </c>
      <c r="O25" s="18" t="s">
        <v>65</v>
      </c>
      <c r="P25" s="18">
        <v>30</v>
      </c>
      <c r="Q25" s="18">
        <f t="shared" si="0"/>
        <v>169</v>
      </c>
      <c r="R25" s="19">
        <f t="shared" si="1"/>
        <v>42942</v>
      </c>
      <c r="S25" s="18" t="s">
        <v>430</v>
      </c>
      <c r="T25" s="18" t="s">
        <v>433</v>
      </c>
      <c r="U25" s="20">
        <f t="shared" si="2"/>
        <v>123</v>
      </c>
    </row>
    <row r="26" spans="1:21" s="16" customFormat="1" ht="23.45" customHeight="1" x14ac:dyDescent="0.2">
      <c r="A26" s="26">
        <v>42774</v>
      </c>
      <c r="B26" s="19" t="s">
        <v>19</v>
      </c>
      <c r="C26" s="33" t="s">
        <v>54</v>
      </c>
      <c r="D26" s="17" t="s">
        <v>55</v>
      </c>
      <c r="E26" s="17" t="s">
        <v>56</v>
      </c>
      <c r="F26" s="17" t="s">
        <v>125</v>
      </c>
      <c r="G26" s="17" t="s">
        <v>126</v>
      </c>
      <c r="H26" s="17" t="s">
        <v>59</v>
      </c>
      <c r="I26" s="17" t="s">
        <v>60</v>
      </c>
      <c r="J26" s="17"/>
      <c r="K26" s="17" t="s">
        <v>127</v>
      </c>
      <c r="L26" s="17" t="s">
        <v>74</v>
      </c>
      <c r="M26" s="17" t="s">
        <v>128</v>
      </c>
      <c r="N26" s="18">
        <v>6</v>
      </c>
      <c r="O26" s="18" t="s">
        <v>65</v>
      </c>
      <c r="P26" s="18">
        <v>30</v>
      </c>
      <c r="Q26" s="18">
        <f t="shared" si="0"/>
        <v>5</v>
      </c>
      <c r="R26" s="19">
        <f t="shared" si="1"/>
        <v>42780</v>
      </c>
      <c r="S26" s="18" t="s">
        <v>19</v>
      </c>
      <c r="T26" s="18" t="s">
        <v>21</v>
      </c>
      <c r="U26" s="20">
        <f t="shared" si="2"/>
        <v>5</v>
      </c>
    </row>
    <row r="27" spans="1:21" s="16" customFormat="1" ht="23.45" customHeight="1" x14ac:dyDescent="0.2">
      <c r="A27" s="26">
        <v>42780</v>
      </c>
      <c r="B27" s="19" t="s">
        <v>19</v>
      </c>
      <c r="C27" s="33" t="s">
        <v>54</v>
      </c>
      <c r="D27" s="17" t="s">
        <v>55</v>
      </c>
      <c r="E27" s="17" t="s">
        <v>56</v>
      </c>
      <c r="F27" s="17" t="s">
        <v>129</v>
      </c>
      <c r="G27" s="17" t="s">
        <v>130</v>
      </c>
      <c r="H27" s="17" t="s">
        <v>59</v>
      </c>
      <c r="I27" s="17" t="s">
        <v>60</v>
      </c>
      <c r="J27" s="17"/>
      <c r="K27" s="17" t="s">
        <v>131</v>
      </c>
      <c r="L27" s="17" t="s">
        <v>63</v>
      </c>
      <c r="M27" s="17" t="s">
        <v>69</v>
      </c>
      <c r="N27" s="18">
        <v>31</v>
      </c>
      <c r="O27" s="18" t="s">
        <v>65</v>
      </c>
      <c r="P27" s="18">
        <v>30</v>
      </c>
      <c r="Q27" s="18">
        <f t="shared" si="0"/>
        <v>30</v>
      </c>
      <c r="R27" s="19">
        <f t="shared" si="1"/>
        <v>42811</v>
      </c>
      <c r="S27" s="18" t="s">
        <v>20</v>
      </c>
      <c r="T27" s="18" t="s">
        <v>21</v>
      </c>
      <c r="U27" s="20">
        <f t="shared" si="2"/>
        <v>24</v>
      </c>
    </row>
    <row r="28" spans="1:21" s="16" customFormat="1" ht="52.9" customHeight="1" x14ac:dyDescent="0.2">
      <c r="A28" s="26">
        <v>42780</v>
      </c>
      <c r="B28" s="19" t="s">
        <v>19</v>
      </c>
      <c r="C28" s="33" t="s">
        <v>70</v>
      </c>
      <c r="D28" s="17" t="s">
        <v>55</v>
      </c>
      <c r="E28" s="17" t="s">
        <v>370</v>
      </c>
      <c r="F28" s="17" t="s">
        <v>385</v>
      </c>
      <c r="G28" s="17" t="s">
        <v>386</v>
      </c>
      <c r="H28" s="17" t="s">
        <v>59</v>
      </c>
      <c r="I28" s="17" t="s">
        <v>115</v>
      </c>
      <c r="J28" s="17"/>
      <c r="K28" s="17" t="s">
        <v>387</v>
      </c>
      <c r="L28" s="17" t="s">
        <v>63</v>
      </c>
      <c r="M28" s="17" t="s">
        <v>388</v>
      </c>
      <c r="N28" s="18">
        <v>87</v>
      </c>
      <c r="O28" s="18" t="s">
        <v>65</v>
      </c>
      <c r="P28" s="18"/>
      <c r="Q28" s="18">
        <f t="shared" si="0"/>
        <v>86</v>
      </c>
      <c r="R28" s="19">
        <f t="shared" si="1"/>
        <v>42867</v>
      </c>
      <c r="S28" s="18" t="s">
        <v>30</v>
      </c>
      <c r="T28" s="18" t="s">
        <v>32</v>
      </c>
      <c r="U28" s="20">
        <f t="shared" si="2"/>
        <v>64</v>
      </c>
    </row>
    <row r="29" spans="1:21" s="16" customFormat="1" ht="33.200000000000003" customHeight="1" x14ac:dyDescent="0.2">
      <c r="A29" s="26">
        <v>42787</v>
      </c>
      <c r="B29" s="19" t="s">
        <v>19</v>
      </c>
      <c r="C29" s="33" t="s">
        <v>54</v>
      </c>
      <c r="D29" s="17" t="s">
        <v>55</v>
      </c>
      <c r="E29" s="17" t="s">
        <v>56</v>
      </c>
      <c r="F29" s="17" t="s">
        <v>132</v>
      </c>
      <c r="G29" s="17" t="s">
        <v>133</v>
      </c>
      <c r="H29" s="17" t="s">
        <v>59</v>
      </c>
      <c r="I29" s="17" t="s">
        <v>60</v>
      </c>
      <c r="J29" s="17" t="s">
        <v>87</v>
      </c>
      <c r="K29" s="17" t="s">
        <v>134</v>
      </c>
      <c r="L29" s="17" t="s">
        <v>63</v>
      </c>
      <c r="M29" s="17" t="s">
        <v>69</v>
      </c>
      <c r="N29" s="18">
        <v>6</v>
      </c>
      <c r="O29" s="18" t="s">
        <v>65</v>
      </c>
      <c r="P29" s="18">
        <v>30</v>
      </c>
      <c r="Q29" s="18">
        <f t="shared" si="0"/>
        <v>5</v>
      </c>
      <c r="R29" s="19">
        <f t="shared" si="1"/>
        <v>42793</v>
      </c>
      <c r="S29" s="18" t="s">
        <v>19</v>
      </c>
      <c r="T29" s="18" t="s">
        <v>21</v>
      </c>
      <c r="U29" s="20">
        <f t="shared" si="2"/>
        <v>5</v>
      </c>
    </row>
    <row r="30" spans="1:21" s="16" customFormat="1" ht="33.200000000000003" customHeight="1" x14ac:dyDescent="0.2">
      <c r="A30" s="26">
        <v>42788</v>
      </c>
      <c r="B30" s="19" t="s">
        <v>19</v>
      </c>
      <c r="C30" s="33" t="s">
        <v>70</v>
      </c>
      <c r="D30" s="17" t="s">
        <v>55</v>
      </c>
      <c r="E30" s="17" t="s">
        <v>56</v>
      </c>
      <c r="F30" s="17" t="s">
        <v>135</v>
      </c>
      <c r="G30" s="17" t="s">
        <v>136</v>
      </c>
      <c r="H30" s="17" t="s">
        <v>59</v>
      </c>
      <c r="I30" s="17" t="s">
        <v>60</v>
      </c>
      <c r="J30" s="17"/>
      <c r="K30" s="17" t="s">
        <v>137</v>
      </c>
      <c r="L30" s="17" t="s">
        <v>63</v>
      </c>
      <c r="M30" s="17" t="s">
        <v>69</v>
      </c>
      <c r="N30" s="18">
        <v>0</v>
      </c>
      <c r="O30" s="18" t="s">
        <v>65</v>
      </c>
      <c r="P30" s="18">
        <v>30</v>
      </c>
      <c r="Q30" s="18">
        <f t="shared" si="0"/>
        <v>-1</v>
      </c>
      <c r="R30" s="19">
        <f t="shared" si="1"/>
        <v>42788</v>
      </c>
      <c r="S30" s="18" t="s">
        <v>19</v>
      </c>
      <c r="T30" s="18" t="s">
        <v>21</v>
      </c>
      <c r="U30" s="20">
        <f t="shared" si="2"/>
        <v>1</v>
      </c>
    </row>
    <row r="31" spans="1:21" s="16" customFormat="1" ht="33.200000000000003" customHeight="1" x14ac:dyDescent="0.2">
      <c r="A31" s="26">
        <v>42793</v>
      </c>
      <c r="B31" s="19" t="s">
        <v>19</v>
      </c>
      <c r="C31" s="33" t="s">
        <v>54</v>
      </c>
      <c r="D31" s="17" t="s">
        <v>55</v>
      </c>
      <c r="E31" s="17" t="s">
        <v>56</v>
      </c>
      <c r="F31" s="17" t="s">
        <v>138</v>
      </c>
      <c r="G31" s="17" t="s">
        <v>139</v>
      </c>
      <c r="H31" s="17" t="s">
        <v>59</v>
      </c>
      <c r="I31" s="17" t="s">
        <v>60</v>
      </c>
      <c r="J31" s="17" t="s">
        <v>87</v>
      </c>
      <c r="K31" s="17" t="s">
        <v>140</v>
      </c>
      <c r="L31" s="17" t="s">
        <v>63</v>
      </c>
      <c r="M31" s="17" t="s">
        <v>141</v>
      </c>
      <c r="N31" s="18">
        <v>1</v>
      </c>
      <c r="O31" s="18" t="s">
        <v>65</v>
      </c>
      <c r="P31" s="18">
        <v>30</v>
      </c>
      <c r="Q31" s="18">
        <f t="shared" si="0"/>
        <v>0</v>
      </c>
      <c r="R31" s="19">
        <f t="shared" si="1"/>
        <v>42794</v>
      </c>
      <c r="S31" s="18" t="s">
        <v>19</v>
      </c>
      <c r="T31" s="18" t="s">
        <v>21</v>
      </c>
      <c r="U31" s="20">
        <f t="shared" si="2"/>
        <v>2</v>
      </c>
    </row>
    <row r="32" spans="1:21" s="16" customFormat="1" ht="33.200000000000003" customHeight="1" x14ac:dyDescent="0.2">
      <c r="A32" s="26">
        <v>42793</v>
      </c>
      <c r="B32" s="19" t="s">
        <v>19</v>
      </c>
      <c r="C32" s="33" t="s">
        <v>54</v>
      </c>
      <c r="D32" s="17" t="s">
        <v>55</v>
      </c>
      <c r="E32" s="17" t="s">
        <v>56</v>
      </c>
      <c r="F32" s="17" t="s">
        <v>142</v>
      </c>
      <c r="G32" s="17" t="s">
        <v>143</v>
      </c>
      <c r="H32" s="17" t="s">
        <v>144</v>
      </c>
      <c r="I32" s="17" t="s">
        <v>60</v>
      </c>
      <c r="J32" s="17" t="s">
        <v>87</v>
      </c>
      <c r="K32" s="17" t="s">
        <v>145</v>
      </c>
      <c r="L32" s="17" t="s">
        <v>63</v>
      </c>
      <c r="M32" s="17" t="s">
        <v>146</v>
      </c>
      <c r="N32" s="18">
        <v>49</v>
      </c>
      <c r="O32" s="18" t="s">
        <v>65</v>
      </c>
      <c r="P32" s="18">
        <v>30</v>
      </c>
      <c r="Q32" s="18">
        <f t="shared" si="0"/>
        <v>48</v>
      </c>
      <c r="R32" s="19">
        <f t="shared" si="1"/>
        <v>42842</v>
      </c>
      <c r="S32" s="18" t="s">
        <v>29</v>
      </c>
      <c r="T32" s="18" t="s">
        <v>32</v>
      </c>
      <c r="U32" s="20">
        <f t="shared" si="2"/>
        <v>36</v>
      </c>
    </row>
    <row r="33" spans="1:21" s="16" customFormat="1" ht="33.200000000000003" customHeight="1" x14ac:dyDescent="0.2">
      <c r="A33" s="26">
        <v>42793</v>
      </c>
      <c r="B33" s="19" t="s">
        <v>19</v>
      </c>
      <c r="C33" s="33" t="s">
        <v>54</v>
      </c>
      <c r="D33" s="17" t="s">
        <v>55</v>
      </c>
      <c r="E33" s="17" t="s">
        <v>56</v>
      </c>
      <c r="F33" s="17" t="s">
        <v>147</v>
      </c>
      <c r="G33" s="17" t="s">
        <v>148</v>
      </c>
      <c r="H33" s="17" t="s">
        <v>59</v>
      </c>
      <c r="I33" s="17" t="s">
        <v>60</v>
      </c>
      <c r="J33" s="17" t="s">
        <v>95</v>
      </c>
      <c r="K33" s="17" t="s">
        <v>149</v>
      </c>
      <c r="L33" s="17" t="s">
        <v>63</v>
      </c>
      <c r="M33" s="17" t="s">
        <v>150</v>
      </c>
      <c r="N33" s="18">
        <v>2</v>
      </c>
      <c r="O33" s="18" t="s">
        <v>65</v>
      </c>
      <c r="P33" s="18">
        <v>30</v>
      </c>
      <c r="Q33" s="18">
        <v>0</v>
      </c>
      <c r="R33" s="19">
        <f t="shared" si="1"/>
        <v>42795</v>
      </c>
      <c r="S33" s="18" t="s">
        <v>20</v>
      </c>
      <c r="T33" s="18" t="s">
        <v>21</v>
      </c>
      <c r="U33" s="20">
        <f t="shared" si="2"/>
        <v>3</v>
      </c>
    </row>
    <row r="34" spans="1:21" s="16" customFormat="1" ht="33.200000000000003" customHeight="1" x14ac:dyDescent="0.2">
      <c r="A34" s="26">
        <v>42800</v>
      </c>
      <c r="B34" s="19" t="s">
        <v>20</v>
      </c>
      <c r="C34" s="33" t="s">
        <v>54</v>
      </c>
      <c r="D34" s="17" t="s">
        <v>55</v>
      </c>
      <c r="E34" s="17" t="s">
        <v>370</v>
      </c>
      <c r="F34" s="17" t="s">
        <v>389</v>
      </c>
      <c r="G34" s="17" t="s">
        <v>390</v>
      </c>
      <c r="H34" s="17" t="s">
        <v>59</v>
      </c>
      <c r="I34" s="17" t="s">
        <v>391</v>
      </c>
      <c r="J34" s="17"/>
      <c r="K34" s="17" t="s">
        <v>392</v>
      </c>
      <c r="L34" s="17" t="s">
        <v>63</v>
      </c>
      <c r="M34" s="17" t="s">
        <v>69</v>
      </c>
      <c r="N34" s="18">
        <v>9</v>
      </c>
      <c r="O34" s="18" t="s">
        <v>65</v>
      </c>
      <c r="P34" s="18"/>
      <c r="Q34" s="18">
        <f t="shared" si="0"/>
        <v>8</v>
      </c>
      <c r="R34" s="19">
        <f t="shared" si="1"/>
        <v>42809</v>
      </c>
      <c r="S34" s="18" t="s">
        <v>20</v>
      </c>
      <c r="T34" s="18" t="s">
        <v>21</v>
      </c>
      <c r="U34" s="20">
        <f t="shared" si="2"/>
        <v>8</v>
      </c>
    </row>
    <row r="35" spans="1:21" s="16" customFormat="1" ht="23.45" customHeight="1" x14ac:dyDescent="0.2">
      <c r="A35" s="26">
        <v>42801</v>
      </c>
      <c r="B35" s="19" t="s">
        <v>20</v>
      </c>
      <c r="C35" s="33" t="s">
        <v>70</v>
      </c>
      <c r="D35" s="17" t="s">
        <v>55</v>
      </c>
      <c r="E35" s="17" t="s">
        <v>56</v>
      </c>
      <c r="F35" s="17" t="s">
        <v>151</v>
      </c>
      <c r="G35" s="17" t="s">
        <v>152</v>
      </c>
      <c r="H35" s="17" t="s">
        <v>59</v>
      </c>
      <c r="I35" s="17" t="s">
        <v>153</v>
      </c>
      <c r="J35" s="17"/>
      <c r="K35" s="17" t="s">
        <v>154</v>
      </c>
      <c r="L35" s="17" t="s">
        <v>63</v>
      </c>
      <c r="M35" s="17" t="s">
        <v>69</v>
      </c>
      <c r="N35" s="18">
        <v>0</v>
      </c>
      <c r="O35" s="18" t="s">
        <v>65</v>
      </c>
      <c r="P35" s="18"/>
      <c r="Q35" s="18">
        <f t="shared" si="0"/>
        <v>-1</v>
      </c>
      <c r="R35" s="19">
        <f t="shared" si="1"/>
        <v>42801</v>
      </c>
      <c r="S35" s="18" t="s">
        <v>20</v>
      </c>
      <c r="T35" s="18" t="s">
        <v>21</v>
      </c>
      <c r="U35" s="20">
        <f t="shared" si="2"/>
        <v>1</v>
      </c>
    </row>
    <row r="36" spans="1:21" s="16" customFormat="1" ht="33.200000000000003" customHeight="1" x14ac:dyDescent="0.2">
      <c r="A36" s="26">
        <v>42801</v>
      </c>
      <c r="B36" s="19" t="s">
        <v>20</v>
      </c>
      <c r="C36" s="33" t="s">
        <v>54</v>
      </c>
      <c r="D36" s="17" t="s">
        <v>55</v>
      </c>
      <c r="E36" s="17" t="s">
        <v>56</v>
      </c>
      <c r="F36" s="17" t="s">
        <v>155</v>
      </c>
      <c r="G36" s="17" t="s">
        <v>156</v>
      </c>
      <c r="H36" s="17" t="s">
        <v>59</v>
      </c>
      <c r="I36" s="17" t="s">
        <v>60</v>
      </c>
      <c r="J36" s="17"/>
      <c r="K36" s="17" t="s">
        <v>157</v>
      </c>
      <c r="L36" s="17" t="s">
        <v>63</v>
      </c>
      <c r="M36" s="17" t="s">
        <v>158</v>
      </c>
      <c r="N36" s="18">
        <v>13</v>
      </c>
      <c r="O36" s="18" t="s">
        <v>65</v>
      </c>
      <c r="P36" s="18">
        <v>30</v>
      </c>
      <c r="Q36" s="18">
        <f t="shared" si="0"/>
        <v>12</v>
      </c>
      <c r="R36" s="19">
        <f t="shared" si="1"/>
        <v>42814</v>
      </c>
      <c r="S36" s="18" t="s">
        <v>20</v>
      </c>
      <c r="T36" s="18" t="s">
        <v>21</v>
      </c>
      <c r="U36" s="20">
        <f t="shared" si="2"/>
        <v>10</v>
      </c>
    </row>
    <row r="37" spans="1:21" s="16" customFormat="1" ht="23.45" customHeight="1" x14ac:dyDescent="0.2">
      <c r="A37" s="26">
        <v>42801</v>
      </c>
      <c r="B37" s="19" t="s">
        <v>20</v>
      </c>
      <c r="C37" s="33" t="s">
        <v>54</v>
      </c>
      <c r="D37" s="17" t="s">
        <v>55</v>
      </c>
      <c r="E37" s="17" t="s">
        <v>56</v>
      </c>
      <c r="F37" s="17" t="s">
        <v>159</v>
      </c>
      <c r="G37" s="17" t="s">
        <v>160</v>
      </c>
      <c r="H37" s="17" t="s">
        <v>59</v>
      </c>
      <c r="I37" s="17" t="s">
        <v>60</v>
      </c>
      <c r="J37" s="17" t="s">
        <v>87</v>
      </c>
      <c r="K37" s="17" t="s">
        <v>161</v>
      </c>
      <c r="L37" s="17" t="s">
        <v>63</v>
      </c>
      <c r="M37" s="17" t="s">
        <v>162</v>
      </c>
      <c r="N37" s="18">
        <v>13</v>
      </c>
      <c r="O37" s="18" t="s">
        <v>65</v>
      </c>
      <c r="P37" s="18">
        <v>30</v>
      </c>
      <c r="Q37" s="18">
        <f t="shared" si="0"/>
        <v>12</v>
      </c>
      <c r="R37" s="19">
        <f t="shared" si="1"/>
        <v>42814</v>
      </c>
      <c r="S37" s="18" t="s">
        <v>20</v>
      </c>
      <c r="T37" s="18" t="s">
        <v>21</v>
      </c>
      <c r="U37" s="20">
        <f t="shared" si="2"/>
        <v>10</v>
      </c>
    </row>
    <row r="38" spans="1:21" s="16" customFormat="1" ht="33.200000000000003" customHeight="1" x14ac:dyDescent="0.2">
      <c r="A38" s="26">
        <v>42801</v>
      </c>
      <c r="B38" s="19" t="s">
        <v>20</v>
      </c>
      <c r="C38" s="33" t="s">
        <v>54</v>
      </c>
      <c r="D38" s="17" t="s">
        <v>55</v>
      </c>
      <c r="E38" s="17" t="s">
        <v>56</v>
      </c>
      <c r="F38" s="17" t="s">
        <v>163</v>
      </c>
      <c r="G38" s="17" t="s">
        <v>164</v>
      </c>
      <c r="H38" s="17" t="s">
        <v>59</v>
      </c>
      <c r="I38" s="17" t="s">
        <v>60</v>
      </c>
      <c r="J38" s="17"/>
      <c r="K38" s="17" t="s">
        <v>165</v>
      </c>
      <c r="L38" s="17" t="s">
        <v>63</v>
      </c>
      <c r="M38" s="17" t="s">
        <v>150</v>
      </c>
      <c r="N38" s="18">
        <v>1</v>
      </c>
      <c r="O38" s="18" t="s">
        <v>65</v>
      </c>
      <c r="P38" s="18">
        <v>30</v>
      </c>
      <c r="Q38" s="18">
        <f t="shared" si="0"/>
        <v>0</v>
      </c>
      <c r="R38" s="19">
        <f t="shared" si="1"/>
        <v>42802</v>
      </c>
      <c r="S38" s="18" t="s">
        <v>20</v>
      </c>
      <c r="T38" s="18" t="s">
        <v>21</v>
      </c>
      <c r="U38" s="20">
        <f t="shared" si="2"/>
        <v>2</v>
      </c>
    </row>
    <row r="39" spans="1:21" s="16" customFormat="1" ht="33.200000000000003" customHeight="1" x14ac:dyDescent="0.2">
      <c r="A39" s="26">
        <v>42802</v>
      </c>
      <c r="B39" s="19" t="s">
        <v>20</v>
      </c>
      <c r="C39" s="33" t="s">
        <v>54</v>
      </c>
      <c r="D39" s="17" t="s">
        <v>55</v>
      </c>
      <c r="E39" s="17" t="s">
        <v>56</v>
      </c>
      <c r="F39" s="17" t="s">
        <v>166</v>
      </c>
      <c r="G39" s="17" t="s">
        <v>167</v>
      </c>
      <c r="H39" s="17" t="s">
        <v>59</v>
      </c>
      <c r="I39" s="17" t="s">
        <v>60</v>
      </c>
      <c r="J39" s="17" t="s">
        <v>87</v>
      </c>
      <c r="K39" s="17" t="s">
        <v>168</v>
      </c>
      <c r="L39" s="17" t="s">
        <v>63</v>
      </c>
      <c r="M39" s="17" t="s">
        <v>141</v>
      </c>
      <c r="N39" s="18">
        <v>13</v>
      </c>
      <c r="O39" s="18" t="s">
        <v>65</v>
      </c>
      <c r="P39" s="18">
        <v>30</v>
      </c>
      <c r="Q39" s="18">
        <v>0</v>
      </c>
      <c r="R39" s="19">
        <f t="shared" si="1"/>
        <v>42815</v>
      </c>
      <c r="S39" s="18" t="s">
        <v>20</v>
      </c>
      <c r="T39" s="18" t="s">
        <v>21</v>
      </c>
      <c r="U39" s="20">
        <f t="shared" si="2"/>
        <v>10</v>
      </c>
    </row>
    <row r="40" spans="1:21" ht="33.200000000000003" customHeight="1" x14ac:dyDescent="0.25">
      <c r="A40" s="26">
        <v>42802</v>
      </c>
      <c r="B40" s="19" t="s">
        <v>20</v>
      </c>
      <c r="C40" s="33" t="s">
        <v>54</v>
      </c>
      <c r="D40" s="17" t="s">
        <v>55</v>
      </c>
      <c r="E40" s="17" t="s">
        <v>56</v>
      </c>
      <c r="F40" s="17" t="s">
        <v>169</v>
      </c>
      <c r="G40" s="17" t="s">
        <v>170</v>
      </c>
      <c r="H40" s="17" t="s">
        <v>59</v>
      </c>
      <c r="I40" s="17" t="s">
        <v>60</v>
      </c>
      <c r="J40" s="17" t="s">
        <v>87</v>
      </c>
      <c r="K40" s="17" t="s">
        <v>171</v>
      </c>
      <c r="L40" s="17" t="s">
        <v>63</v>
      </c>
      <c r="M40" s="17" t="s">
        <v>172</v>
      </c>
      <c r="N40" s="18">
        <v>5</v>
      </c>
      <c r="O40" s="18" t="s">
        <v>65</v>
      </c>
      <c r="P40" s="18">
        <v>30</v>
      </c>
      <c r="Q40" s="18">
        <f t="shared" si="0"/>
        <v>4</v>
      </c>
      <c r="R40" s="19">
        <f t="shared" si="1"/>
        <v>42807</v>
      </c>
      <c r="S40" s="18" t="s">
        <v>20</v>
      </c>
      <c r="T40" s="18" t="s">
        <v>21</v>
      </c>
      <c r="U40" s="20">
        <f t="shared" si="2"/>
        <v>4</v>
      </c>
    </row>
    <row r="41" spans="1:21" ht="23.45" customHeight="1" x14ac:dyDescent="0.25">
      <c r="A41" s="26">
        <v>42802</v>
      </c>
      <c r="B41" s="19" t="s">
        <v>20</v>
      </c>
      <c r="C41" s="33" t="s">
        <v>54</v>
      </c>
      <c r="D41" s="17" t="s">
        <v>55</v>
      </c>
      <c r="E41" s="17" t="s">
        <v>56</v>
      </c>
      <c r="F41" s="17" t="s">
        <v>173</v>
      </c>
      <c r="G41" s="17" t="s">
        <v>174</v>
      </c>
      <c r="H41" s="17" t="s">
        <v>59</v>
      </c>
      <c r="I41" s="17" t="s">
        <v>60</v>
      </c>
      <c r="J41" s="17" t="s">
        <v>87</v>
      </c>
      <c r="K41" s="17" t="s">
        <v>171</v>
      </c>
      <c r="L41" s="17" t="s">
        <v>63</v>
      </c>
      <c r="M41" s="17" t="s">
        <v>89</v>
      </c>
      <c r="N41" s="18">
        <v>55</v>
      </c>
      <c r="O41" s="18" t="s">
        <v>65</v>
      </c>
      <c r="P41" s="18">
        <v>30</v>
      </c>
      <c r="Q41" s="18">
        <f t="shared" si="0"/>
        <v>54</v>
      </c>
      <c r="R41" s="19">
        <f t="shared" si="1"/>
        <v>42857</v>
      </c>
      <c r="S41" s="18" t="s">
        <v>30</v>
      </c>
      <c r="T41" s="18" t="s">
        <v>32</v>
      </c>
      <c r="U41" s="20">
        <f t="shared" si="2"/>
        <v>40</v>
      </c>
    </row>
    <row r="42" spans="1:21" ht="33.200000000000003" customHeight="1" x14ac:dyDescent="0.25">
      <c r="A42" s="26">
        <v>42804</v>
      </c>
      <c r="B42" s="19" t="s">
        <v>20</v>
      </c>
      <c r="C42" s="33" t="s">
        <v>54</v>
      </c>
      <c r="D42" s="17" t="s">
        <v>55</v>
      </c>
      <c r="E42" s="17" t="s">
        <v>56</v>
      </c>
      <c r="F42" s="17" t="s">
        <v>175</v>
      </c>
      <c r="G42" s="17" t="s">
        <v>176</v>
      </c>
      <c r="H42" s="17" t="s">
        <v>59</v>
      </c>
      <c r="I42" s="17" t="s">
        <v>60</v>
      </c>
      <c r="J42" s="17"/>
      <c r="K42" s="17" t="s">
        <v>127</v>
      </c>
      <c r="L42" s="17" t="s">
        <v>74</v>
      </c>
      <c r="M42" s="17" t="s">
        <v>128</v>
      </c>
      <c r="N42" s="18">
        <v>6</v>
      </c>
      <c r="O42" s="18" t="s">
        <v>65</v>
      </c>
      <c r="P42" s="18">
        <v>30</v>
      </c>
      <c r="Q42" s="18">
        <f t="shared" si="0"/>
        <v>5</v>
      </c>
      <c r="R42" s="19">
        <f t="shared" si="1"/>
        <v>42810</v>
      </c>
      <c r="S42" s="18" t="s">
        <v>20</v>
      </c>
      <c r="T42" s="18" t="s">
        <v>21</v>
      </c>
      <c r="U42" s="20">
        <f t="shared" si="2"/>
        <v>5</v>
      </c>
    </row>
    <row r="43" spans="1:21" ht="33.200000000000003" customHeight="1" x14ac:dyDescent="0.25">
      <c r="A43" s="26">
        <v>42806</v>
      </c>
      <c r="B43" s="19" t="s">
        <v>20</v>
      </c>
      <c r="C43" s="33" t="s">
        <v>54</v>
      </c>
      <c r="D43" s="17" t="s">
        <v>76</v>
      </c>
      <c r="E43" s="17" t="s">
        <v>56</v>
      </c>
      <c r="F43" s="17" t="s">
        <v>177</v>
      </c>
      <c r="G43" s="17" t="s">
        <v>178</v>
      </c>
      <c r="H43" s="17" t="s">
        <v>59</v>
      </c>
      <c r="I43" s="17" t="s">
        <v>60</v>
      </c>
      <c r="J43" s="17" t="s">
        <v>87</v>
      </c>
      <c r="K43" s="17" t="s">
        <v>179</v>
      </c>
      <c r="L43" s="17" t="s">
        <v>63</v>
      </c>
      <c r="M43" s="17" t="s">
        <v>69</v>
      </c>
      <c r="N43" s="18">
        <v>136</v>
      </c>
      <c r="O43" s="18" t="s">
        <v>65</v>
      </c>
      <c r="P43" s="18">
        <v>30</v>
      </c>
      <c r="Q43" s="18">
        <f t="shared" si="0"/>
        <v>135</v>
      </c>
      <c r="R43" s="19">
        <f t="shared" si="1"/>
        <v>42942</v>
      </c>
      <c r="S43" s="18" t="s">
        <v>430</v>
      </c>
      <c r="T43" s="18" t="s">
        <v>433</v>
      </c>
      <c r="U43" s="20">
        <f t="shared" si="2"/>
        <v>98</v>
      </c>
    </row>
    <row r="44" spans="1:21" ht="33.200000000000003" customHeight="1" x14ac:dyDescent="0.25">
      <c r="A44" s="26">
        <v>42808</v>
      </c>
      <c r="B44" s="19" t="s">
        <v>20</v>
      </c>
      <c r="C44" s="33" t="s">
        <v>70</v>
      </c>
      <c r="D44" s="17" t="s">
        <v>55</v>
      </c>
      <c r="E44" s="17" t="s">
        <v>270</v>
      </c>
      <c r="F44" s="17" t="s">
        <v>288</v>
      </c>
      <c r="G44" s="17" t="s">
        <v>289</v>
      </c>
      <c r="H44" s="17" t="s">
        <v>228</v>
      </c>
      <c r="I44" s="17" t="s">
        <v>290</v>
      </c>
      <c r="J44" s="17"/>
      <c r="K44" s="17" t="s">
        <v>291</v>
      </c>
      <c r="L44" s="17" t="s">
        <v>63</v>
      </c>
      <c r="M44" s="17" t="s">
        <v>292</v>
      </c>
      <c r="N44" s="18">
        <v>8</v>
      </c>
      <c r="O44" s="18" t="s">
        <v>65</v>
      </c>
      <c r="P44" s="18"/>
      <c r="Q44" s="18">
        <f t="shared" si="0"/>
        <v>7</v>
      </c>
      <c r="R44" s="19">
        <f t="shared" si="1"/>
        <v>42816</v>
      </c>
      <c r="S44" s="18" t="s">
        <v>20</v>
      </c>
      <c r="T44" s="18" t="s">
        <v>21</v>
      </c>
      <c r="U44" s="20">
        <f t="shared" si="2"/>
        <v>7</v>
      </c>
    </row>
    <row r="45" spans="1:21" ht="33.200000000000003" customHeight="1" x14ac:dyDescent="0.25">
      <c r="A45" s="26">
        <v>42809</v>
      </c>
      <c r="B45" s="19" t="s">
        <v>20</v>
      </c>
      <c r="C45" s="33" t="s">
        <v>54</v>
      </c>
      <c r="D45" s="17" t="s">
        <v>55</v>
      </c>
      <c r="E45" s="17" t="s">
        <v>270</v>
      </c>
      <c r="F45" s="17" t="s">
        <v>293</v>
      </c>
      <c r="G45" s="17" t="s">
        <v>294</v>
      </c>
      <c r="H45" s="17" t="s">
        <v>144</v>
      </c>
      <c r="I45" s="17" t="s">
        <v>60</v>
      </c>
      <c r="J45" s="17" t="s">
        <v>87</v>
      </c>
      <c r="K45" s="17" t="s">
        <v>295</v>
      </c>
      <c r="L45" s="17" t="s">
        <v>63</v>
      </c>
      <c r="M45" s="17" t="s">
        <v>69</v>
      </c>
      <c r="N45" s="18">
        <v>117</v>
      </c>
      <c r="O45" s="18" t="s">
        <v>65</v>
      </c>
      <c r="P45" s="18">
        <v>30</v>
      </c>
      <c r="Q45" s="18">
        <f t="shared" si="0"/>
        <v>116</v>
      </c>
      <c r="R45" s="19">
        <f t="shared" si="1"/>
        <v>42926</v>
      </c>
      <c r="S45" s="18" t="s">
        <v>430</v>
      </c>
      <c r="T45" s="18" t="s">
        <v>433</v>
      </c>
      <c r="U45" s="20">
        <f t="shared" si="2"/>
        <v>84</v>
      </c>
    </row>
    <row r="46" spans="1:21" ht="33.200000000000003" customHeight="1" x14ac:dyDescent="0.25">
      <c r="A46" s="26">
        <v>42809</v>
      </c>
      <c r="B46" s="19" t="s">
        <v>20</v>
      </c>
      <c r="C46" s="33" t="s">
        <v>54</v>
      </c>
      <c r="D46" s="17" t="s">
        <v>76</v>
      </c>
      <c r="E46" s="17" t="s">
        <v>270</v>
      </c>
      <c r="F46" s="17" t="s">
        <v>296</v>
      </c>
      <c r="G46" s="17" t="s">
        <v>297</v>
      </c>
      <c r="H46" s="17" t="s">
        <v>59</v>
      </c>
      <c r="I46" s="17" t="s">
        <v>60</v>
      </c>
      <c r="J46" s="17" t="s">
        <v>87</v>
      </c>
      <c r="K46" s="17" t="s">
        <v>298</v>
      </c>
      <c r="L46" s="17" t="s">
        <v>74</v>
      </c>
      <c r="M46" s="17" t="s">
        <v>69</v>
      </c>
      <c r="N46" s="18">
        <v>133</v>
      </c>
      <c r="O46" s="18" t="s">
        <v>65</v>
      </c>
      <c r="P46" s="18">
        <v>30</v>
      </c>
      <c r="Q46" s="18">
        <f t="shared" si="0"/>
        <v>132</v>
      </c>
      <c r="R46" s="19">
        <f t="shared" si="1"/>
        <v>42942</v>
      </c>
      <c r="S46" s="18" t="s">
        <v>430</v>
      </c>
      <c r="T46" s="18" t="s">
        <v>433</v>
      </c>
      <c r="U46" s="20">
        <f t="shared" si="2"/>
        <v>96</v>
      </c>
    </row>
    <row r="47" spans="1:21" ht="33.200000000000003" customHeight="1" x14ac:dyDescent="0.25">
      <c r="A47" s="26">
        <v>42815</v>
      </c>
      <c r="B47" s="19" t="s">
        <v>20</v>
      </c>
      <c r="C47" s="33" t="s">
        <v>70</v>
      </c>
      <c r="D47" s="17" t="s">
        <v>55</v>
      </c>
      <c r="E47" s="17" t="s">
        <v>270</v>
      </c>
      <c r="F47" s="17" t="s">
        <v>299</v>
      </c>
      <c r="G47" s="17" t="s">
        <v>300</v>
      </c>
      <c r="H47" s="17" t="s">
        <v>59</v>
      </c>
      <c r="I47" s="17" t="s">
        <v>60</v>
      </c>
      <c r="J47" s="17"/>
      <c r="K47" s="17" t="s">
        <v>301</v>
      </c>
      <c r="L47" s="17" t="s">
        <v>63</v>
      </c>
      <c r="M47" s="17" t="s">
        <v>69</v>
      </c>
      <c r="N47" s="18">
        <v>0</v>
      </c>
      <c r="O47" s="18" t="s">
        <v>65</v>
      </c>
      <c r="P47" s="18">
        <v>30</v>
      </c>
      <c r="Q47" s="18">
        <f t="shared" si="0"/>
        <v>-1</v>
      </c>
      <c r="R47" s="19">
        <f t="shared" si="1"/>
        <v>42815</v>
      </c>
      <c r="S47" s="18" t="s">
        <v>20</v>
      </c>
      <c r="T47" s="18" t="s">
        <v>21</v>
      </c>
      <c r="U47" s="20">
        <f t="shared" si="2"/>
        <v>1</v>
      </c>
    </row>
    <row r="48" spans="1:21" s="16" customFormat="1" ht="33.200000000000003" customHeight="1" x14ac:dyDescent="0.2">
      <c r="A48" s="26">
        <v>42816</v>
      </c>
      <c r="B48" s="19" t="s">
        <v>20</v>
      </c>
      <c r="C48" s="33" t="s">
        <v>54</v>
      </c>
      <c r="D48" s="17" t="s">
        <v>76</v>
      </c>
      <c r="E48" s="17" t="s">
        <v>270</v>
      </c>
      <c r="F48" s="17" t="s">
        <v>302</v>
      </c>
      <c r="G48" s="17" t="s">
        <v>303</v>
      </c>
      <c r="H48" s="17" t="s">
        <v>59</v>
      </c>
      <c r="I48" s="17" t="s">
        <v>60</v>
      </c>
      <c r="J48" s="17" t="s">
        <v>120</v>
      </c>
      <c r="K48" s="17" t="s">
        <v>304</v>
      </c>
      <c r="L48" s="17" t="s">
        <v>63</v>
      </c>
      <c r="M48" s="17" t="s">
        <v>69</v>
      </c>
      <c r="N48" s="18">
        <v>125</v>
      </c>
      <c r="O48" s="18" t="s">
        <v>65</v>
      </c>
      <c r="P48" s="18">
        <v>30</v>
      </c>
      <c r="Q48" s="18">
        <f t="shared" si="0"/>
        <v>124</v>
      </c>
      <c r="R48" s="19">
        <f t="shared" si="1"/>
        <v>42941</v>
      </c>
      <c r="S48" s="18" t="s">
        <v>430</v>
      </c>
      <c r="T48" s="18" t="s">
        <v>433</v>
      </c>
      <c r="U48" s="20">
        <f t="shared" si="2"/>
        <v>90</v>
      </c>
    </row>
    <row r="49" spans="1:21" s="16" customFormat="1" ht="33.200000000000003" customHeight="1" x14ac:dyDescent="0.2">
      <c r="A49" s="26">
        <v>42816</v>
      </c>
      <c r="B49" s="19" t="s">
        <v>20</v>
      </c>
      <c r="C49" s="33" t="s">
        <v>70</v>
      </c>
      <c r="D49" s="17" t="s">
        <v>55</v>
      </c>
      <c r="E49" s="17" t="s">
        <v>370</v>
      </c>
      <c r="F49" s="17" t="s">
        <v>393</v>
      </c>
      <c r="G49" s="17" t="s">
        <v>394</v>
      </c>
      <c r="H49" s="17" t="s">
        <v>59</v>
      </c>
      <c r="I49" s="17" t="s">
        <v>60</v>
      </c>
      <c r="J49" s="17"/>
      <c r="K49" s="17" t="s">
        <v>395</v>
      </c>
      <c r="L49" s="17" t="s">
        <v>63</v>
      </c>
      <c r="M49" s="17" t="s">
        <v>69</v>
      </c>
      <c r="N49" s="18">
        <v>0</v>
      </c>
      <c r="O49" s="18" t="s">
        <v>65</v>
      </c>
      <c r="P49" s="18">
        <v>30</v>
      </c>
      <c r="Q49" s="18">
        <f t="shared" si="0"/>
        <v>-1</v>
      </c>
      <c r="R49" s="19">
        <f t="shared" si="1"/>
        <v>42816</v>
      </c>
      <c r="S49" s="18" t="s">
        <v>20</v>
      </c>
      <c r="T49" s="18" t="s">
        <v>21</v>
      </c>
      <c r="U49" s="20">
        <f t="shared" si="2"/>
        <v>1</v>
      </c>
    </row>
    <row r="50" spans="1:21" s="16" customFormat="1" ht="33.200000000000003" customHeight="1" x14ac:dyDescent="0.2">
      <c r="A50" s="26">
        <v>42817</v>
      </c>
      <c r="B50" s="19" t="s">
        <v>20</v>
      </c>
      <c r="C50" s="33" t="s">
        <v>54</v>
      </c>
      <c r="D50" s="17" t="s">
        <v>76</v>
      </c>
      <c r="E50" s="17" t="s">
        <v>270</v>
      </c>
      <c r="F50" s="17" t="s">
        <v>305</v>
      </c>
      <c r="G50" s="17" t="s">
        <v>306</v>
      </c>
      <c r="H50" s="17" t="s">
        <v>59</v>
      </c>
      <c r="I50" s="17" t="s">
        <v>60</v>
      </c>
      <c r="J50" s="17" t="s">
        <v>307</v>
      </c>
      <c r="K50" s="17" t="s">
        <v>308</v>
      </c>
      <c r="L50" s="17" t="s">
        <v>63</v>
      </c>
      <c r="M50" s="17" t="s">
        <v>69</v>
      </c>
      <c r="N50" s="18">
        <v>125</v>
      </c>
      <c r="O50" s="18" t="s">
        <v>65</v>
      </c>
      <c r="P50" s="18">
        <v>30</v>
      </c>
      <c r="Q50" s="18">
        <f t="shared" si="0"/>
        <v>124</v>
      </c>
      <c r="R50" s="19">
        <f t="shared" si="1"/>
        <v>42942</v>
      </c>
      <c r="S50" s="18" t="s">
        <v>430</v>
      </c>
      <c r="T50" s="18" t="s">
        <v>433</v>
      </c>
      <c r="U50" s="20">
        <f t="shared" si="2"/>
        <v>90</v>
      </c>
    </row>
    <row r="51" spans="1:21" s="16" customFormat="1" ht="42.95" customHeight="1" x14ac:dyDescent="0.2">
      <c r="A51" s="26">
        <v>42817</v>
      </c>
      <c r="B51" s="19" t="s">
        <v>20</v>
      </c>
      <c r="C51" s="33" t="s">
        <v>54</v>
      </c>
      <c r="D51" s="17" t="s">
        <v>76</v>
      </c>
      <c r="E51" s="17" t="s">
        <v>270</v>
      </c>
      <c r="F51" s="17" t="s">
        <v>309</v>
      </c>
      <c r="G51" s="17" t="s">
        <v>310</v>
      </c>
      <c r="H51" s="17" t="s">
        <v>59</v>
      </c>
      <c r="I51" s="17" t="s">
        <v>60</v>
      </c>
      <c r="J51" s="17" t="s">
        <v>87</v>
      </c>
      <c r="K51" s="17" t="s">
        <v>311</v>
      </c>
      <c r="L51" s="17" t="s">
        <v>63</v>
      </c>
      <c r="M51" s="17" t="s">
        <v>69</v>
      </c>
      <c r="N51" s="18">
        <v>125</v>
      </c>
      <c r="O51" s="18" t="s">
        <v>65</v>
      </c>
      <c r="P51" s="18">
        <v>30</v>
      </c>
      <c r="Q51" s="18">
        <f t="shared" si="0"/>
        <v>124</v>
      </c>
      <c r="R51" s="19">
        <f t="shared" si="1"/>
        <v>42942</v>
      </c>
      <c r="S51" s="18" t="s">
        <v>430</v>
      </c>
      <c r="T51" s="18" t="s">
        <v>433</v>
      </c>
      <c r="U51" s="20">
        <f t="shared" si="2"/>
        <v>90</v>
      </c>
    </row>
    <row r="52" spans="1:21" s="16" customFormat="1" ht="33.200000000000003" customHeight="1" x14ac:dyDescent="0.2">
      <c r="A52" s="26">
        <v>42817</v>
      </c>
      <c r="B52" s="19" t="s">
        <v>20</v>
      </c>
      <c r="C52" s="33" t="s">
        <v>54</v>
      </c>
      <c r="D52" s="17" t="s">
        <v>76</v>
      </c>
      <c r="E52" s="17" t="s">
        <v>270</v>
      </c>
      <c r="F52" s="17" t="s">
        <v>312</v>
      </c>
      <c r="G52" s="17" t="s">
        <v>313</v>
      </c>
      <c r="H52" s="17" t="s">
        <v>59</v>
      </c>
      <c r="I52" s="17" t="s">
        <v>60</v>
      </c>
      <c r="J52" s="17" t="s">
        <v>314</v>
      </c>
      <c r="K52" s="17" t="s">
        <v>315</v>
      </c>
      <c r="L52" s="17" t="s">
        <v>63</v>
      </c>
      <c r="M52" s="17" t="s">
        <v>69</v>
      </c>
      <c r="N52" s="18">
        <v>125</v>
      </c>
      <c r="O52" s="18" t="s">
        <v>65</v>
      </c>
      <c r="P52" s="18">
        <v>30</v>
      </c>
      <c r="Q52" s="18">
        <f t="shared" si="0"/>
        <v>124</v>
      </c>
      <c r="R52" s="19">
        <f t="shared" si="1"/>
        <v>42942</v>
      </c>
      <c r="S52" s="18" t="s">
        <v>430</v>
      </c>
      <c r="T52" s="18" t="s">
        <v>433</v>
      </c>
      <c r="U52" s="20">
        <f t="shared" si="2"/>
        <v>90</v>
      </c>
    </row>
    <row r="53" spans="1:21" s="16" customFormat="1" ht="33.200000000000003" customHeight="1" x14ac:dyDescent="0.2">
      <c r="A53" s="26">
        <v>42817</v>
      </c>
      <c r="B53" s="19" t="s">
        <v>20</v>
      </c>
      <c r="C53" s="33" t="s">
        <v>54</v>
      </c>
      <c r="D53" s="17" t="s">
        <v>76</v>
      </c>
      <c r="E53" s="17" t="s">
        <v>270</v>
      </c>
      <c r="F53" s="17" t="s">
        <v>305</v>
      </c>
      <c r="G53" s="17" t="s">
        <v>316</v>
      </c>
      <c r="H53" s="17" t="s">
        <v>59</v>
      </c>
      <c r="I53" s="17" t="s">
        <v>60</v>
      </c>
      <c r="J53" s="17" t="s">
        <v>87</v>
      </c>
      <c r="K53" s="17" t="s">
        <v>317</v>
      </c>
      <c r="L53" s="17" t="s">
        <v>63</v>
      </c>
      <c r="M53" s="17" t="s">
        <v>69</v>
      </c>
      <c r="N53" s="18">
        <v>125</v>
      </c>
      <c r="O53" s="18" t="s">
        <v>65</v>
      </c>
      <c r="P53" s="18">
        <v>30</v>
      </c>
      <c r="Q53" s="18">
        <f t="shared" si="0"/>
        <v>124</v>
      </c>
      <c r="R53" s="19">
        <f t="shared" si="1"/>
        <v>42942</v>
      </c>
      <c r="S53" s="18" t="s">
        <v>430</v>
      </c>
      <c r="T53" s="18" t="s">
        <v>433</v>
      </c>
      <c r="U53" s="20">
        <f t="shared" si="2"/>
        <v>90</v>
      </c>
    </row>
    <row r="54" spans="1:21" s="16" customFormat="1" ht="23.45" customHeight="1" x14ac:dyDescent="0.2">
      <c r="A54" s="26">
        <v>42817</v>
      </c>
      <c r="B54" s="19" t="s">
        <v>20</v>
      </c>
      <c r="C54" s="33" t="s">
        <v>54</v>
      </c>
      <c r="D54" s="17" t="s">
        <v>76</v>
      </c>
      <c r="E54" s="17" t="s">
        <v>270</v>
      </c>
      <c r="F54" s="17" t="s">
        <v>318</v>
      </c>
      <c r="G54" s="17" t="s">
        <v>319</v>
      </c>
      <c r="H54" s="17" t="s">
        <v>59</v>
      </c>
      <c r="I54" s="17" t="s">
        <v>60</v>
      </c>
      <c r="J54" s="17" t="s">
        <v>87</v>
      </c>
      <c r="K54" s="17" t="s">
        <v>320</v>
      </c>
      <c r="L54" s="17" t="s">
        <v>63</v>
      </c>
      <c r="M54" s="17" t="s">
        <v>69</v>
      </c>
      <c r="N54" s="18">
        <v>125</v>
      </c>
      <c r="O54" s="18" t="s">
        <v>65</v>
      </c>
      <c r="P54" s="18">
        <v>30</v>
      </c>
      <c r="Q54" s="18">
        <f t="shared" si="0"/>
        <v>124</v>
      </c>
      <c r="R54" s="19">
        <f t="shared" si="1"/>
        <v>42942</v>
      </c>
      <c r="S54" s="18" t="s">
        <v>430</v>
      </c>
      <c r="T54" s="18" t="s">
        <v>433</v>
      </c>
      <c r="U54" s="20">
        <f t="shared" si="2"/>
        <v>90</v>
      </c>
    </row>
    <row r="55" spans="1:21" s="16" customFormat="1" ht="23.45" customHeight="1" x14ac:dyDescent="0.2">
      <c r="A55" s="26">
        <v>42817</v>
      </c>
      <c r="B55" s="19" t="s">
        <v>20</v>
      </c>
      <c r="C55" s="33" t="s">
        <v>54</v>
      </c>
      <c r="D55" s="17" t="s">
        <v>76</v>
      </c>
      <c r="E55" s="17" t="s">
        <v>270</v>
      </c>
      <c r="F55" s="17" t="s">
        <v>321</v>
      </c>
      <c r="G55" s="17" t="s">
        <v>322</v>
      </c>
      <c r="H55" s="17" t="s">
        <v>59</v>
      </c>
      <c r="I55" s="17" t="s">
        <v>60</v>
      </c>
      <c r="J55" s="17" t="s">
        <v>87</v>
      </c>
      <c r="K55" s="17" t="s">
        <v>323</v>
      </c>
      <c r="L55" s="17" t="s">
        <v>63</v>
      </c>
      <c r="M55" s="17" t="s">
        <v>69</v>
      </c>
      <c r="N55" s="18">
        <v>125</v>
      </c>
      <c r="O55" s="18" t="s">
        <v>65</v>
      </c>
      <c r="P55" s="18">
        <v>30</v>
      </c>
      <c r="Q55" s="18">
        <f t="shared" si="0"/>
        <v>124</v>
      </c>
      <c r="R55" s="19">
        <f t="shared" si="1"/>
        <v>42942</v>
      </c>
      <c r="S55" s="18" t="s">
        <v>430</v>
      </c>
      <c r="T55" s="18" t="s">
        <v>433</v>
      </c>
      <c r="U55" s="20">
        <f t="shared" si="2"/>
        <v>90</v>
      </c>
    </row>
    <row r="56" spans="1:21" s="16" customFormat="1" ht="33.200000000000003" customHeight="1" x14ac:dyDescent="0.2">
      <c r="A56" s="26">
        <v>42817</v>
      </c>
      <c r="B56" s="19" t="s">
        <v>20</v>
      </c>
      <c r="C56" s="33" t="s">
        <v>70</v>
      </c>
      <c r="D56" s="17" t="s">
        <v>55</v>
      </c>
      <c r="E56" s="17" t="s">
        <v>370</v>
      </c>
      <c r="F56" s="17" t="s">
        <v>396</v>
      </c>
      <c r="G56" s="17" t="s">
        <v>397</v>
      </c>
      <c r="H56" s="17" t="s">
        <v>59</v>
      </c>
      <c r="I56" s="17" t="s">
        <v>60</v>
      </c>
      <c r="J56" s="17"/>
      <c r="K56" s="17" t="s">
        <v>398</v>
      </c>
      <c r="L56" s="17" t="s">
        <v>63</v>
      </c>
      <c r="M56" s="17" t="s">
        <v>69</v>
      </c>
      <c r="N56" s="18">
        <v>0</v>
      </c>
      <c r="O56" s="18" t="s">
        <v>65</v>
      </c>
      <c r="P56" s="18">
        <v>30</v>
      </c>
      <c r="Q56" s="18">
        <f t="shared" si="0"/>
        <v>-1</v>
      </c>
      <c r="R56" s="19">
        <f t="shared" si="1"/>
        <v>42817</v>
      </c>
      <c r="S56" s="18" t="s">
        <v>20</v>
      </c>
      <c r="T56" s="18" t="s">
        <v>21</v>
      </c>
      <c r="U56" s="20">
        <f t="shared" si="2"/>
        <v>1</v>
      </c>
    </row>
    <row r="57" spans="1:21" s="16" customFormat="1" ht="31.5" x14ac:dyDescent="0.2">
      <c r="A57" s="26">
        <v>42818</v>
      </c>
      <c r="B57" s="19" t="s">
        <v>20</v>
      </c>
      <c r="C57" s="33" t="s">
        <v>70</v>
      </c>
      <c r="D57" s="17" t="s">
        <v>55</v>
      </c>
      <c r="E57" s="17" t="s">
        <v>56</v>
      </c>
      <c r="F57" s="17" t="s">
        <v>180</v>
      </c>
      <c r="G57" s="17" t="s">
        <v>181</v>
      </c>
      <c r="H57" s="17" t="s">
        <v>59</v>
      </c>
      <c r="I57" s="17" t="s">
        <v>115</v>
      </c>
      <c r="J57" s="17"/>
      <c r="K57" s="17" t="s">
        <v>182</v>
      </c>
      <c r="L57" s="17" t="s">
        <v>63</v>
      </c>
      <c r="M57" s="17" t="s">
        <v>69</v>
      </c>
      <c r="N57" s="18">
        <v>0</v>
      </c>
      <c r="O57" s="18" t="s">
        <v>65</v>
      </c>
      <c r="P57" s="18"/>
      <c r="Q57" s="18">
        <f t="shared" si="0"/>
        <v>-1</v>
      </c>
      <c r="R57" s="19">
        <f t="shared" si="1"/>
        <v>42818</v>
      </c>
      <c r="S57" s="18" t="s">
        <v>20</v>
      </c>
      <c r="T57" s="18" t="s">
        <v>21</v>
      </c>
      <c r="U57" s="20">
        <f t="shared" si="2"/>
        <v>1</v>
      </c>
    </row>
    <row r="58" spans="1:21" s="16" customFormat="1" ht="31.5" x14ac:dyDescent="0.2">
      <c r="A58" s="26">
        <v>42820</v>
      </c>
      <c r="B58" s="19" t="s">
        <v>20</v>
      </c>
      <c r="C58" s="33" t="s">
        <v>54</v>
      </c>
      <c r="D58" s="17" t="s">
        <v>55</v>
      </c>
      <c r="E58" s="17" t="s">
        <v>56</v>
      </c>
      <c r="F58" s="17" t="s">
        <v>183</v>
      </c>
      <c r="G58" s="17" t="s">
        <v>184</v>
      </c>
      <c r="H58" s="17" t="s">
        <v>59</v>
      </c>
      <c r="I58" s="17" t="s">
        <v>60</v>
      </c>
      <c r="J58" s="17" t="s">
        <v>95</v>
      </c>
      <c r="K58" s="17" t="s">
        <v>185</v>
      </c>
      <c r="L58" s="17" t="s">
        <v>63</v>
      </c>
      <c r="M58" s="17" t="s">
        <v>69</v>
      </c>
      <c r="N58" s="18">
        <v>8</v>
      </c>
      <c r="O58" s="18" t="s">
        <v>65</v>
      </c>
      <c r="P58" s="18">
        <v>30</v>
      </c>
      <c r="Q58" s="18">
        <f t="shared" si="0"/>
        <v>7</v>
      </c>
      <c r="R58" s="19">
        <f t="shared" si="1"/>
        <v>42828</v>
      </c>
      <c r="S58" s="18" t="s">
        <v>29</v>
      </c>
      <c r="T58" s="18" t="s">
        <v>32</v>
      </c>
      <c r="U58" s="20">
        <f t="shared" si="2"/>
        <v>6</v>
      </c>
    </row>
    <row r="59" spans="1:21" s="16" customFormat="1" ht="21" x14ac:dyDescent="0.2">
      <c r="A59" s="26">
        <v>42821</v>
      </c>
      <c r="B59" s="19" t="s">
        <v>20</v>
      </c>
      <c r="C59" s="33" t="s">
        <v>54</v>
      </c>
      <c r="D59" s="17" t="s">
        <v>55</v>
      </c>
      <c r="E59" s="17" t="s">
        <v>56</v>
      </c>
      <c r="F59" s="17" t="s">
        <v>186</v>
      </c>
      <c r="G59" s="17" t="s">
        <v>187</v>
      </c>
      <c r="H59" s="17" t="s">
        <v>59</v>
      </c>
      <c r="I59" s="17" t="s">
        <v>60</v>
      </c>
      <c r="J59" s="17" t="s">
        <v>87</v>
      </c>
      <c r="K59" s="17" t="s">
        <v>188</v>
      </c>
      <c r="L59" s="17" t="s">
        <v>63</v>
      </c>
      <c r="M59" s="17" t="s">
        <v>189</v>
      </c>
      <c r="N59" s="18">
        <v>10</v>
      </c>
      <c r="O59" s="18" t="s">
        <v>65</v>
      </c>
      <c r="P59" s="18">
        <v>30</v>
      </c>
      <c r="Q59" s="18">
        <f t="shared" si="0"/>
        <v>9</v>
      </c>
      <c r="R59" s="19">
        <f t="shared" si="1"/>
        <v>42831</v>
      </c>
      <c r="S59" s="18" t="s">
        <v>29</v>
      </c>
      <c r="T59" s="18" t="s">
        <v>32</v>
      </c>
      <c r="U59" s="20">
        <f t="shared" si="2"/>
        <v>9</v>
      </c>
    </row>
    <row r="60" spans="1:21" s="16" customFormat="1" ht="31.5" x14ac:dyDescent="0.2">
      <c r="A60" s="26">
        <v>42822</v>
      </c>
      <c r="B60" s="19" t="s">
        <v>20</v>
      </c>
      <c r="C60" s="33" t="s">
        <v>54</v>
      </c>
      <c r="D60" s="17" t="s">
        <v>55</v>
      </c>
      <c r="E60" s="17" t="s">
        <v>56</v>
      </c>
      <c r="F60" s="17" t="s">
        <v>190</v>
      </c>
      <c r="G60" s="17" t="s">
        <v>191</v>
      </c>
      <c r="H60" s="17" t="s">
        <v>192</v>
      </c>
      <c r="I60" s="17" t="s">
        <v>56</v>
      </c>
      <c r="J60" s="17" t="s">
        <v>61</v>
      </c>
      <c r="K60" s="17" t="s">
        <v>193</v>
      </c>
      <c r="L60" s="17" t="s">
        <v>63</v>
      </c>
      <c r="M60" s="17" t="s">
        <v>69</v>
      </c>
      <c r="N60" s="18">
        <v>9</v>
      </c>
      <c r="O60" s="18" t="s">
        <v>65</v>
      </c>
      <c r="P60" s="18">
        <v>15</v>
      </c>
      <c r="Q60" s="18">
        <v>0</v>
      </c>
      <c r="R60" s="19">
        <f t="shared" si="1"/>
        <v>42831</v>
      </c>
      <c r="S60" s="18" t="s">
        <v>29</v>
      </c>
      <c r="T60" s="18" t="s">
        <v>32</v>
      </c>
      <c r="U60" s="20">
        <f t="shared" si="2"/>
        <v>8</v>
      </c>
    </row>
    <row r="61" spans="1:21" s="16" customFormat="1" ht="21" x14ac:dyDescent="0.2">
      <c r="A61" s="26">
        <v>42822</v>
      </c>
      <c r="B61" s="19" t="s">
        <v>20</v>
      </c>
      <c r="C61" s="33" t="s">
        <v>54</v>
      </c>
      <c r="D61" s="17" t="s">
        <v>76</v>
      </c>
      <c r="E61" s="17" t="s">
        <v>56</v>
      </c>
      <c r="F61" s="17" t="s">
        <v>194</v>
      </c>
      <c r="G61" s="17" t="s">
        <v>195</v>
      </c>
      <c r="H61" s="17" t="s">
        <v>59</v>
      </c>
      <c r="I61" s="17" t="s">
        <v>60</v>
      </c>
      <c r="J61" s="17"/>
      <c r="K61" s="17" t="s">
        <v>196</v>
      </c>
      <c r="L61" s="17" t="s">
        <v>63</v>
      </c>
      <c r="M61" s="17" t="s">
        <v>197</v>
      </c>
      <c r="N61" s="18">
        <v>119</v>
      </c>
      <c r="O61" s="18" t="s">
        <v>65</v>
      </c>
      <c r="P61" s="18">
        <v>30</v>
      </c>
      <c r="Q61" s="18">
        <v>0</v>
      </c>
      <c r="R61" s="19">
        <f t="shared" si="1"/>
        <v>42941</v>
      </c>
      <c r="S61" s="18" t="s">
        <v>430</v>
      </c>
      <c r="T61" s="18" t="s">
        <v>433</v>
      </c>
      <c r="U61" s="20">
        <f t="shared" si="2"/>
        <v>86</v>
      </c>
    </row>
    <row r="62" spans="1:21" s="16" customFormat="1" ht="31.5" x14ac:dyDescent="0.2">
      <c r="A62" s="26">
        <v>42822</v>
      </c>
      <c r="B62" s="19" t="s">
        <v>20</v>
      </c>
      <c r="C62" s="33" t="s">
        <v>70</v>
      </c>
      <c r="D62" s="17" t="s">
        <v>76</v>
      </c>
      <c r="E62" s="17" t="s">
        <v>270</v>
      </c>
      <c r="F62" s="17" t="s">
        <v>324</v>
      </c>
      <c r="G62" s="17" t="s">
        <v>325</v>
      </c>
      <c r="H62" s="17" t="s">
        <v>59</v>
      </c>
      <c r="I62" s="17" t="s">
        <v>60</v>
      </c>
      <c r="J62" s="17"/>
      <c r="K62" s="17" t="s">
        <v>326</v>
      </c>
      <c r="L62" s="17" t="s">
        <v>63</v>
      </c>
      <c r="M62" s="17" t="s">
        <v>69</v>
      </c>
      <c r="N62" s="18">
        <v>121</v>
      </c>
      <c r="O62" s="18" t="s">
        <v>65</v>
      </c>
      <c r="P62" s="18">
        <v>30</v>
      </c>
      <c r="Q62" s="18">
        <f t="shared" si="0"/>
        <v>120</v>
      </c>
      <c r="R62" s="19">
        <f t="shared" si="1"/>
        <v>42943</v>
      </c>
      <c r="S62" s="18" t="s">
        <v>430</v>
      </c>
      <c r="T62" s="18" t="s">
        <v>433</v>
      </c>
      <c r="U62" s="20">
        <f t="shared" si="2"/>
        <v>88</v>
      </c>
    </row>
    <row r="63" spans="1:21" s="16" customFormat="1" ht="31.5" x14ac:dyDescent="0.2">
      <c r="A63" s="26">
        <v>42824</v>
      </c>
      <c r="B63" s="19" t="s">
        <v>20</v>
      </c>
      <c r="C63" s="33" t="s">
        <v>54</v>
      </c>
      <c r="D63" s="17" t="s">
        <v>55</v>
      </c>
      <c r="E63" s="17" t="s">
        <v>56</v>
      </c>
      <c r="F63" s="17" t="s">
        <v>198</v>
      </c>
      <c r="G63" s="17" t="s">
        <v>199</v>
      </c>
      <c r="H63" s="17" t="s">
        <v>200</v>
      </c>
      <c r="I63" s="17" t="s">
        <v>60</v>
      </c>
      <c r="J63" s="17"/>
      <c r="K63" s="17" t="s">
        <v>201</v>
      </c>
      <c r="L63" s="17" t="s">
        <v>74</v>
      </c>
      <c r="M63" s="17" t="s">
        <v>117</v>
      </c>
      <c r="N63" s="18">
        <v>18</v>
      </c>
      <c r="O63" s="18" t="s">
        <v>65</v>
      </c>
      <c r="P63" s="18">
        <v>30</v>
      </c>
      <c r="Q63" s="18">
        <f t="shared" si="0"/>
        <v>17</v>
      </c>
      <c r="R63" s="19">
        <f t="shared" si="1"/>
        <v>42842</v>
      </c>
      <c r="S63" s="18" t="s">
        <v>29</v>
      </c>
      <c r="T63" s="18" t="s">
        <v>32</v>
      </c>
      <c r="U63" s="20">
        <f t="shared" si="2"/>
        <v>13</v>
      </c>
    </row>
    <row r="64" spans="1:21" s="16" customFormat="1" ht="31.5" x14ac:dyDescent="0.2">
      <c r="A64" s="26">
        <v>42824</v>
      </c>
      <c r="B64" s="19" t="s">
        <v>20</v>
      </c>
      <c r="C64" s="33" t="s">
        <v>70</v>
      </c>
      <c r="D64" s="17" t="s">
        <v>55</v>
      </c>
      <c r="E64" s="17" t="s">
        <v>270</v>
      </c>
      <c r="F64" s="17" t="s">
        <v>327</v>
      </c>
      <c r="G64" s="17" t="s">
        <v>328</v>
      </c>
      <c r="H64" s="17" t="s">
        <v>59</v>
      </c>
      <c r="I64" s="17" t="s">
        <v>60</v>
      </c>
      <c r="J64" s="17"/>
      <c r="K64" s="17" t="s">
        <v>329</v>
      </c>
      <c r="L64" s="17" t="s">
        <v>63</v>
      </c>
      <c r="M64" s="17" t="s">
        <v>69</v>
      </c>
      <c r="N64" s="18">
        <v>1</v>
      </c>
      <c r="O64" s="18" t="s">
        <v>65</v>
      </c>
      <c r="P64" s="18">
        <v>30</v>
      </c>
      <c r="Q64" s="18">
        <f t="shared" si="0"/>
        <v>0</v>
      </c>
      <c r="R64" s="19">
        <f t="shared" si="1"/>
        <v>42825</v>
      </c>
      <c r="S64" s="18" t="s">
        <v>20</v>
      </c>
      <c r="T64" s="18" t="s">
        <v>21</v>
      </c>
      <c r="U64" s="20">
        <f t="shared" si="2"/>
        <v>2</v>
      </c>
    </row>
    <row r="65" spans="1:21" s="16" customFormat="1" ht="31.5" x14ac:dyDescent="0.2">
      <c r="A65" s="26">
        <v>42825</v>
      </c>
      <c r="B65" s="19" t="s">
        <v>20</v>
      </c>
      <c r="C65" s="33" t="s">
        <v>70</v>
      </c>
      <c r="D65" s="17" t="s">
        <v>55</v>
      </c>
      <c r="E65" s="17" t="s">
        <v>56</v>
      </c>
      <c r="F65" s="17" t="s">
        <v>202</v>
      </c>
      <c r="G65" s="17" t="s">
        <v>203</v>
      </c>
      <c r="H65" s="17" t="s">
        <v>59</v>
      </c>
      <c r="I65" s="17" t="s">
        <v>115</v>
      </c>
      <c r="J65" s="17"/>
      <c r="K65" s="17" t="s">
        <v>204</v>
      </c>
      <c r="L65" s="17" t="s">
        <v>63</v>
      </c>
      <c r="M65" s="17" t="s">
        <v>69</v>
      </c>
      <c r="N65" s="18">
        <v>0</v>
      </c>
      <c r="O65" s="18" t="s">
        <v>65</v>
      </c>
      <c r="P65" s="18"/>
      <c r="Q65" s="18">
        <v>0</v>
      </c>
      <c r="R65" s="19">
        <f t="shared" si="1"/>
        <v>42825</v>
      </c>
      <c r="S65" s="18" t="s">
        <v>20</v>
      </c>
      <c r="T65" s="18" t="s">
        <v>21</v>
      </c>
      <c r="U65" s="20">
        <f t="shared" si="2"/>
        <v>1</v>
      </c>
    </row>
    <row r="66" spans="1:21" s="16" customFormat="1" ht="31.5" x14ac:dyDescent="0.2">
      <c r="A66" s="26">
        <v>42825</v>
      </c>
      <c r="B66" s="19" t="s">
        <v>20</v>
      </c>
      <c r="C66" s="33" t="s">
        <v>70</v>
      </c>
      <c r="D66" s="17" t="s">
        <v>76</v>
      </c>
      <c r="E66" s="17" t="s">
        <v>370</v>
      </c>
      <c r="F66" s="17" t="s">
        <v>399</v>
      </c>
      <c r="G66" s="17" t="s">
        <v>400</v>
      </c>
      <c r="H66" s="17" t="s">
        <v>59</v>
      </c>
      <c r="I66" s="17" t="s">
        <v>60</v>
      </c>
      <c r="J66" s="17"/>
      <c r="K66" s="17" t="s">
        <v>401</v>
      </c>
      <c r="L66" s="17" t="s">
        <v>63</v>
      </c>
      <c r="M66" s="17" t="s">
        <v>117</v>
      </c>
      <c r="N66" s="18">
        <v>118</v>
      </c>
      <c r="O66" s="18" t="s">
        <v>65</v>
      </c>
      <c r="P66" s="18">
        <v>30</v>
      </c>
      <c r="Q66" s="18">
        <f t="shared" si="0"/>
        <v>117</v>
      </c>
      <c r="R66" s="19">
        <f t="shared" si="1"/>
        <v>42943</v>
      </c>
      <c r="S66" s="18" t="s">
        <v>430</v>
      </c>
      <c r="T66" s="18" t="s">
        <v>433</v>
      </c>
      <c r="U66" s="20">
        <f t="shared" si="2"/>
        <v>85</v>
      </c>
    </row>
    <row r="67" spans="1:21" s="16" customFormat="1" ht="31.5" x14ac:dyDescent="0.2">
      <c r="A67" s="19">
        <v>42828</v>
      </c>
      <c r="B67" s="19" t="s">
        <v>29</v>
      </c>
      <c r="C67" s="18" t="s">
        <v>70</v>
      </c>
      <c r="D67" s="18" t="s">
        <v>55</v>
      </c>
      <c r="E67" s="18" t="s">
        <v>56</v>
      </c>
      <c r="F67" s="18" t="s">
        <v>205</v>
      </c>
      <c r="G67" s="18" t="s">
        <v>206</v>
      </c>
      <c r="H67" s="18" t="s">
        <v>59</v>
      </c>
      <c r="I67" s="18" t="s">
        <v>115</v>
      </c>
      <c r="J67" s="18"/>
      <c r="K67" s="18" t="s">
        <v>207</v>
      </c>
      <c r="L67" s="18" t="s">
        <v>63</v>
      </c>
      <c r="M67" s="18" t="s">
        <v>69</v>
      </c>
      <c r="N67" s="18">
        <v>4</v>
      </c>
      <c r="O67" s="18" t="s">
        <v>65</v>
      </c>
      <c r="P67" s="18"/>
      <c r="Q67" s="18">
        <f t="shared" ref="Q67:Q130" si="3">+N67-1</f>
        <v>3</v>
      </c>
      <c r="R67" s="19">
        <f t="shared" ref="R67:R130" si="4">+A67+N67</f>
        <v>42832</v>
      </c>
      <c r="S67" s="18" t="s">
        <v>29</v>
      </c>
      <c r="T67" s="18" t="s">
        <v>32</v>
      </c>
      <c r="U67" s="20">
        <f t="shared" ref="U67:U130" si="5">+NETWORKDAYS(A67,R67)</f>
        <v>5</v>
      </c>
    </row>
    <row r="68" spans="1:21" s="16" customFormat="1" ht="21" x14ac:dyDescent="0.2">
      <c r="A68" s="19">
        <v>42828</v>
      </c>
      <c r="B68" s="19" t="s">
        <v>29</v>
      </c>
      <c r="C68" s="18" t="s">
        <v>54</v>
      </c>
      <c r="D68" s="18" t="s">
        <v>55</v>
      </c>
      <c r="E68" s="18" t="s">
        <v>56</v>
      </c>
      <c r="F68" s="18" t="s">
        <v>208</v>
      </c>
      <c r="G68" s="18" t="s">
        <v>209</v>
      </c>
      <c r="H68" s="18" t="s">
        <v>59</v>
      </c>
      <c r="I68" s="18" t="s">
        <v>60</v>
      </c>
      <c r="J68" s="18" t="s">
        <v>87</v>
      </c>
      <c r="K68" s="18" t="s">
        <v>210</v>
      </c>
      <c r="L68" s="18" t="s">
        <v>63</v>
      </c>
      <c r="M68" s="18" t="s">
        <v>211</v>
      </c>
      <c r="N68" s="18">
        <v>22</v>
      </c>
      <c r="O68" s="18" t="s">
        <v>65</v>
      </c>
      <c r="P68" s="18">
        <v>30</v>
      </c>
      <c r="Q68" s="18">
        <f t="shared" si="3"/>
        <v>21</v>
      </c>
      <c r="R68" s="19">
        <f t="shared" si="4"/>
        <v>42850</v>
      </c>
      <c r="S68" s="18" t="s">
        <v>29</v>
      </c>
      <c r="T68" s="18" t="s">
        <v>32</v>
      </c>
      <c r="U68" s="20">
        <f t="shared" si="5"/>
        <v>17</v>
      </c>
    </row>
    <row r="69" spans="1:21" s="16" customFormat="1" ht="31.5" x14ac:dyDescent="0.2">
      <c r="A69" s="19">
        <v>42828</v>
      </c>
      <c r="B69" s="19" t="s">
        <v>29</v>
      </c>
      <c r="C69" s="18" t="s">
        <v>70</v>
      </c>
      <c r="D69" s="18" t="s">
        <v>55</v>
      </c>
      <c r="E69" s="18" t="s">
        <v>270</v>
      </c>
      <c r="F69" s="18" t="s">
        <v>330</v>
      </c>
      <c r="G69" s="18" t="s">
        <v>331</v>
      </c>
      <c r="H69" s="18" t="s">
        <v>59</v>
      </c>
      <c r="I69" s="18" t="s">
        <v>60</v>
      </c>
      <c r="J69" s="18"/>
      <c r="K69" s="18" t="s">
        <v>332</v>
      </c>
      <c r="L69" s="18" t="s">
        <v>63</v>
      </c>
      <c r="M69" s="18" t="s">
        <v>117</v>
      </c>
      <c r="N69" s="18">
        <v>2</v>
      </c>
      <c r="O69" s="18" t="s">
        <v>65</v>
      </c>
      <c r="P69" s="18">
        <v>30</v>
      </c>
      <c r="Q69" s="18">
        <f t="shared" si="3"/>
        <v>1</v>
      </c>
      <c r="R69" s="19">
        <f t="shared" si="4"/>
        <v>42830</v>
      </c>
      <c r="S69" s="18" t="s">
        <v>29</v>
      </c>
      <c r="T69" s="18" t="s">
        <v>32</v>
      </c>
      <c r="U69" s="20">
        <f t="shared" si="5"/>
        <v>3</v>
      </c>
    </row>
    <row r="70" spans="1:21" s="16" customFormat="1" ht="52.5" x14ac:dyDescent="0.2">
      <c r="A70" s="19">
        <v>42829</v>
      </c>
      <c r="B70" s="19" t="s">
        <v>29</v>
      </c>
      <c r="C70" s="18" t="s">
        <v>70</v>
      </c>
      <c r="D70" s="18" t="s">
        <v>55</v>
      </c>
      <c r="E70" s="18" t="s">
        <v>370</v>
      </c>
      <c r="F70" s="18" t="s">
        <v>71</v>
      </c>
      <c r="G70" s="18" t="s">
        <v>402</v>
      </c>
      <c r="H70" s="18" t="s">
        <v>403</v>
      </c>
      <c r="I70" s="18" t="s">
        <v>60</v>
      </c>
      <c r="J70" s="18"/>
      <c r="K70" s="18" t="s">
        <v>404</v>
      </c>
      <c r="L70" s="18" t="s">
        <v>63</v>
      </c>
      <c r="M70" s="18" t="s">
        <v>405</v>
      </c>
      <c r="N70" s="18">
        <v>37</v>
      </c>
      <c r="O70" s="18" t="s">
        <v>65</v>
      </c>
      <c r="P70" s="18">
        <v>30</v>
      </c>
      <c r="Q70" s="18">
        <f t="shared" si="3"/>
        <v>36</v>
      </c>
      <c r="R70" s="19">
        <f t="shared" si="4"/>
        <v>42866</v>
      </c>
      <c r="S70" s="18" t="s">
        <v>30</v>
      </c>
      <c r="T70" s="18" t="s">
        <v>32</v>
      </c>
      <c r="U70" s="20">
        <f t="shared" si="5"/>
        <v>28</v>
      </c>
    </row>
    <row r="71" spans="1:21" s="16" customFormat="1" ht="31.5" x14ac:dyDescent="0.2">
      <c r="A71" s="19">
        <v>42831</v>
      </c>
      <c r="B71" s="19" t="s">
        <v>29</v>
      </c>
      <c r="C71" s="18" t="s">
        <v>54</v>
      </c>
      <c r="D71" s="18" t="s">
        <v>55</v>
      </c>
      <c r="E71" s="18" t="s">
        <v>56</v>
      </c>
      <c r="F71" s="18" t="s">
        <v>212</v>
      </c>
      <c r="G71" s="18" t="s">
        <v>213</v>
      </c>
      <c r="H71" s="18" t="s">
        <v>59</v>
      </c>
      <c r="I71" s="18" t="s">
        <v>60</v>
      </c>
      <c r="J71" s="18" t="s">
        <v>95</v>
      </c>
      <c r="K71" s="18" t="s">
        <v>214</v>
      </c>
      <c r="L71" s="18" t="s">
        <v>63</v>
      </c>
      <c r="M71" s="18" t="s">
        <v>64</v>
      </c>
      <c r="N71" s="18">
        <v>28</v>
      </c>
      <c r="O71" s="18" t="s">
        <v>65</v>
      </c>
      <c r="P71" s="18">
        <v>30</v>
      </c>
      <c r="Q71" s="18">
        <f t="shared" si="3"/>
        <v>27</v>
      </c>
      <c r="R71" s="19">
        <f t="shared" si="4"/>
        <v>42859</v>
      </c>
      <c r="S71" s="18" t="s">
        <v>30</v>
      </c>
      <c r="T71" s="18" t="s">
        <v>32</v>
      </c>
      <c r="U71" s="20">
        <f t="shared" si="5"/>
        <v>21</v>
      </c>
    </row>
    <row r="72" spans="1:21" s="16" customFormat="1" ht="31.5" x14ac:dyDescent="0.2">
      <c r="A72" s="19">
        <v>42831</v>
      </c>
      <c r="B72" s="19" t="s">
        <v>29</v>
      </c>
      <c r="C72" s="18" t="s">
        <v>70</v>
      </c>
      <c r="D72" s="18" t="s">
        <v>55</v>
      </c>
      <c r="E72" s="18" t="s">
        <v>370</v>
      </c>
      <c r="F72" s="18" t="s">
        <v>406</v>
      </c>
      <c r="G72" s="18" t="s">
        <v>407</v>
      </c>
      <c r="H72" s="18" t="s">
        <v>228</v>
      </c>
      <c r="I72" s="18" t="s">
        <v>60</v>
      </c>
      <c r="J72" s="18"/>
      <c r="K72" s="18" t="s">
        <v>408</v>
      </c>
      <c r="L72" s="18" t="s">
        <v>63</v>
      </c>
      <c r="M72" s="18" t="s">
        <v>69</v>
      </c>
      <c r="N72" s="18">
        <v>0</v>
      </c>
      <c r="O72" s="18" t="s">
        <v>65</v>
      </c>
      <c r="P72" s="18">
        <v>30</v>
      </c>
      <c r="Q72" s="18">
        <f t="shared" si="3"/>
        <v>-1</v>
      </c>
      <c r="R72" s="19">
        <f t="shared" si="4"/>
        <v>42831</v>
      </c>
      <c r="S72" s="18" t="s">
        <v>29</v>
      </c>
      <c r="T72" s="18" t="s">
        <v>32</v>
      </c>
      <c r="U72" s="20">
        <f t="shared" si="5"/>
        <v>1</v>
      </c>
    </row>
    <row r="73" spans="1:21" s="16" customFormat="1" ht="31.5" x14ac:dyDescent="0.2">
      <c r="A73" s="19">
        <v>42842</v>
      </c>
      <c r="B73" s="19" t="s">
        <v>29</v>
      </c>
      <c r="C73" s="18" t="s">
        <v>54</v>
      </c>
      <c r="D73" s="18" t="s">
        <v>55</v>
      </c>
      <c r="E73" s="18" t="s">
        <v>56</v>
      </c>
      <c r="F73" s="18" t="s">
        <v>215</v>
      </c>
      <c r="G73" s="18" t="s">
        <v>216</v>
      </c>
      <c r="H73" s="18" t="s">
        <v>59</v>
      </c>
      <c r="I73" s="18" t="s">
        <v>56</v>
      </c>
      <c r="J73" s="18"/>
      <c r="K73" s="18" t="s">
        <v>217</v>
      </c>
      <c r="L73" s="18" t="s">
        <v>63</v>
      </c>
      <c r="M73" s="18" t="s">
        <v>69</v>
      </c>
      <c r="N73" s="18">
        <v>24</v>
      </c>
      <c r="O73" s="18" t="s">
        <v>65</v>
      </c>
      <c r="P73" s="18">
        <v>15</v>
      </c>
      <c r="Q73" s="18">
        <f t="shared" si="3"/>
        <v>23</v>
      </c>
      <c r="R73" s="19">
        <f t="shared" si="4"/>
        <v>42866</v>
      </c>
      <c r="S73" s="18" t="s">
        <v>30</v>
      </c>
      <c r="T73" s="18" t="s">
        <v>32</v>
      </c>
      <c r="U73" s="20">
        <f t="shared" si="5"/>
        <v>19</v>
      </c>
    </row>
    <row r="74" spans="1:21" s="16" customFormat="1" ht="31.5" x14ac:dyDescent="0.2">
      <c r="A74" s="19">
        <v>42843</v>
      </c>
      <c r="B74" s="19" t="s">
        <v>29</v>
      </c>
      <c r="C74" s="18" t="s">
        <v>54</v>
      </c>
      <c r="D74" s="18" t="s">
        <v>55</v>
      </c>
      <c r="E74" s="18" t="s">
        <v>56</v>
      </c>
      <c r="F74" s="18" t="s">
        <v>218</v>
      </c>
      <c r="G74" s="18" t="s">
        <v>219</v>
      </c>
      <c r="H74" s="18" t="s">
        <v>192</v>
      </c>
      <c r="I74" s="18" t="s">
        <v>56</v>
      </c>
      <c r="J74" s="18" t="s">
        <v>220</v>
      </c>
      <c r="K74" s="18" t="s">
        <v>221</v>
      </c>
      <c r="L74" s="18" t="s">
        <v>63</v>
      </c>
      <c r="M74" s="18" t="s">
        <v>69</v>
      </c>
      <c r="N74" s="18">
        <v>64</v>
      </c>
      <c r="O74" s="18" t="s">
        <v>65</v>
      </c>
      <c r="P74" s="18">
        <v>15</v>
      </c>
      <c r="Q74" s="18">
        <f t="shared" si="3"/>
        <v>63</v>
      </c>
      <c r="R74" s="19">
        <f t="shared" si="4"/>
        <v>42907</v>
      </c>
      <c r="S74" s="18" t="s">
        <v>31</v>
      </c>
      <c r="T74" s="18" t="s">
        <v>32</v>
      </c>
      <c r="U74" s="20">
        <f t="shared" si="5"/>
        <v>47</v>
      </c>
    </row>
    <row r="75" spans="1:21" ht="31.5" x14ac:dyDescent="0.25">
      <c r="A75" s="19">
        <v>42843</v>
      </c>
      <c r="B75" s="19" t="s">
        <v>29</v>
      </c>
      <c r="C75" s="18" t="s">
        <v>54</v>
      </c>
      <c r="D75" s="18" t="s">
        <v>55</v>
      </c>
      <c r="E75" s="18" t="s">
        <v>56</v>
      </c>
      <c r="F75" s="18" t="s">
        <v>222</v>
      </c>
      <c r="G75" s="18" t="s">
        <v>223</v>
      </c>
      <c r="H75" s="18" t="s">
        <v>82</v>
      </c>
      <c r="I75" s="18" t="s">
        <v>56</v>
      </c>
      <c r="J75" s="18"/>
      <c r="K75" s="18" t="s">
        <v>224</v>
      </c>
      <c r="L75" s="18" t="s">
        <v>63</v>
      </c>
      <c r="M75" s="18" t="s">
        <v>225</v>
      </c>
      <c r="N75" s="18">
        <v>13</v>
      </c>
      <c r="O75" s="18" t="s">
        <v>65</v>
      </c>
      <c r="P75" s="18">
        <v>15</v>
      </c>
      <c r="Q75" s="18">
        <f t="shared" si="3"/>
        <v>12</v>
      </c>
      <c r="R75" s="19">
        <f t="shared" si="4"/>
        <v>42856</v>
      </c>
      <c r="S75" s="18" t="s">
        <v>30</v>
      </c>
      <c r="T75" s="18" t="s">
        <v>32</v>
      </c>
      <c r="U75" s="20">
        <f t="shared" si="5"/>
        <v>10</v>
      </c>
    </row>
    <row r="76" spans="1:21" ht="31.5" x14ac:dyDescent="0.25">
      <c r="A76" s="19">
        <v>42843</v>
      </c>
      <c r="B76" s="19" t="s">
        <v>29</v>
      </c>
      <c r="C76" s="18" t="s">
        <v>70</v>
      </c>
      <c r="D76" s="18" t="s">
        <v>55</v>
      </c>
      <c r="E76" s="18" t="s">
        <v>270</v>
      </c>
      <c r="F76" s="18" t="s">
        <v>333</v>
      </c>
      <c r="G76" s="18" t="s">
        <v>334</v>
      </c>
      <c r="H76" s="18" t="s">
        <v>59</v>
      </c>
      <c r="I76" s="18" t="s">
        <v>60</v>
      </c>
      <c r="J76" s="18"/>
      <c r="K76" s="18" t="s">
        <v>335</v>
      </c>
      <c r="L76" s="18" t="s">
        <v>63</v>
      </c>
      <c r="M76" s="18" t="s">
        <v>69</v>
      </c>
      <c r="N76" s="18">
        <v>6</v>
      </c>
      <c r="O76" s="18" t="s">
        <v>65</v>
      </c>
      <c r="P76" s="18">
        <v>30</v>
      </c>
      <c r="Q76" s="18">
        <f t="shared" si="3"/>
        <v>5</v>
      </c>
      <c r="R76" s="19">
        <f t="shared" si="4"/>
        <v>42849</v>
      </c>
      <c r="S76" s="18" t="s">
        <v>29</v>
      </c>
      <c r="T76" s="18" t="s">
        <v>32</v>
      </c>
      <c r="U76" s="20">
        <f t="shared" si="5"/>
        <v>5</v>
      </c>
    </row>
    <row r="77" spans="1:21" ht="31.5" x14ac:dyDescent="0.25">
      <c r="A77" s="19">
        <v>42845</v>
      </c>
      <c r="B77" s="19" t="s">
        <v>29</v>
      </c>
      <c r="C77" s="18" t="s">
        <v>70</v>
      </c>
      <c r="D77" s="18" t="s">
        <v>55</v>
      </c>
      <c r="E77" s="18" t="s">
        <v>370</v>
      </c>
      <c r="F77" s="18" t="s">
        <v>409</v>
      </c>
      <c r="G77" s="18" t="s">
        <v>410</v>
      </c>
      <c r="H77" s="18" t="s">
        <v>59</v>
      </c>
      <c r="I77" s="18" t="s">
        <v>115</v>
      </c>
      <c r="J77" s="18"/>
      <c r="K77" s="18" t="s">
        <v>401</v>
      </c>
      <c r="L77" s="18" t="s">
        <v>63</v>
      </c>
      <c r="M77" s="18" t="s">
        <v>117</v>
      </c>
      <c r="N77" s="18">
        <v>18</v>
      </c>
      <c r="O77" s="18" t="s">
        <v>65</v>
      </c>
      <c r="P77" s="18"/>
      <c r="Q77" s="18">
        <f t="shared" si="3"/>
        <v>17</v>
      </c>
      <c r="R77" s="19">
        <f t="shared" si="4"/>
        <v>42863</v>
      </c>
      <c r="S77" s="18" t="s">
        <v>30</v>
      </c>
      <c r="T77" s="18" t="s">
        <v>32</v>
      </c>
      <c r="U77" s="20">
        <f t="shared" si="5"/>
        <v>13</v>
      </c>
    </row>
    <row r="78" spans="1:21" s="16" customFormat="1" ht="31.5" x14ac:dyDescent="0.2">
      <c r="A78" s="19">
        <v>42848</v>
      </c>
      <c r="B78" s="19" t="s">
        <v>29</v>
      </c>
      <c r="C78" s="18" t="s">
        <v>54</v>
      </c>
      <c r="D78" s="18" t="s">
        <v>55</v>
      </c>
      <c r="E78" s="18" t="s">
        <v>56</v>
      </c>
      <c r="F78" s="18" t="s">
        <v>226</v>
      </c>
      <c r="G78" s="18" t="s">
        <v>227</v>
      </c>
      <c r="H78" s="18" t="s">
        <v>228</v>
      </c>
      <c r="I78" s="18" t="s">
        <v>60</v>
      </c>
      <c r="J78" s="18" t="s">
        <v>229</v>
      </c>
      <c r="K78" s="18" t="s">
        <v>230</v>
      </c>
      <c r="L78" s="18" t="s">
        <v>63</v>
      </c>
      <c r="M78" s="18" t="s">
        <v>231</v>
      </c>
      <c r="N78" s="18">
        <v>1</v>
      </c>
      <c r="O78" s="18" t="s">
        <v>65</v>
      </c>
      <c r="P78" s="18">
        <v>30</v>
      </c>
      <c r="Q78" s="18">
        <v>0</v>
      </c>
      <c r="R78" s="19">
        <f t="shared" si="4"/>
        <v>42849</v>
      </c>
      <c r="S78" s="18" t="s">
        <v>29</v>
      </c>
      <c r="T78" s="18" t="s">
        <v>32</v>
      </c>
      <c r="U78" s="20">
        <f t="shared" si="5"/>
        <v>1</v>
      </c>
    </row>
    <row r="79" spans="1:21" s="16" customFormat="1" ht="31.5" x14ac:dyDescent="0.2">
      <c r="A79" s="19">
        <v>42852</v>
      </c>
      <c r="B79" s="19" t="s">
        <v>29</v>
      </c>
      <c r="C79" s="18" t="s">
        <v>54</v>
      </c>
      <c r="D79" s="18" t="s">
        <v>55</v>
      </c>
      <c r="E79" s="18" t="s">
        <v>56</v>
      </c>
      <c r="F79" s="18" t="s">
        <v>232</v>
      </c>
      <c r="G79" s="18" t="s">
        <v>233</v>
      </c>
      <c r="H79" s="18" t="s">
        <v>59</v>
      </c>
      <c r="I79" s="18" t="s">
        <v>60</v>
      </c>
      <c r="J79" s="18" t="s">
        <v>234</v>
      </c>
      <c r="K79" s="18" t="s">
        <v>235</v>
      </c>
      <c r="L79" s="18" t="s">
        <v>63</v>
      </c>
      <c r="M79" s="18" t="s">
        <v>236</v>
      </c>
      <c r="N79" s="18">
        <v>18</v>
      </c>
      <c r="O79" s="18" t="s">
        <v>65</v>
      </c>
      <c r="P79" s="18">
        <v>30</v>
      </c>
      <c r="Q79" s="18">
        <f t="shared" si="3"/>
        <v>17</v>
      </c>
      <c r="R79" s="19">
        <f t="shared" si="4"/>
        <v>42870</v>
      </c>
      <c r="S79" s="18" t="s">
        <v>30</v>
      </c>
      <c r="T79" s="18" t="s">
        <v>32</v>
      </c>
      <c r="U79" s="20">
        <f t="shared" si="5"/>
        <v>13</v>
      </c>
    </row>
    <row r="80" spans="1:21" s="16" customFormat="1" ht="31.5" x14ac:dyDescent="0.2">
      <c r="A80" s="19">
        <v>42852</v>
      </c>
      <c r="B80" s="19" t="s">
        <v>29</v>
      </c>
      <c r="C80" s="18" t="s">
        <v>54</v>
      </c>
      <c r="D80" s="18" t="s">
        <v>76</v>
      </c>
      <c r="E80" s="18" t="s">
        <v>270</v>
      </c>
      <c r="F80" s="18" t="s">
        <v>336</v>
      </c>
      <c r="G80" s="18" t="s">
        <v>337</v>
      </c>
      <c r="H80" s="18" t="s">
        <v>59</v>
      </c>
      <c r="I80" s="18" t="s">
        <v>60</v>
      </c>
      <c r="J80" s="18" t="s">
        <v>338</v>
      </c>
      <c r="K80" s="18" t="s">
        <v>339</v>
      </c>
      <c r="L80" s="18" t="s">
        <v>63</v>
      </c>
      <c r="M80" s="18" t="s">
        <v>69</v>
      </c>
      <c r="N80" s="18">
        <v>90</v>
      </c>
      <c r="O80" s="18" t="s">
        <v>65</v>
      </c>
      <c r="P80" s="18">
        <v>30</v>
      </c>
      <c r="Q80" s="18">
        <f t="shared" si="3"/>
        <v>89</v>
      </c>
      <c r="R80" s="19">
        <f t="shared" si="4"/>
        <v>42942</v>
      </c>
      <c r="S80" s="18" t="s">
        <v>430</v>
      </c>
      <c r="T80" s="18" t="s">
        <v>433</v>
      </c>
      <c r="U80" s="20">
        <f t="shared" si="5"/>
        <v>65</v>
      </c>
    </row>
    <row r="81" spans="1:21" s="16" customFormat="1" ht="31.5" x14ac:dyDescent="0.2">
      <c r="A81" s="26">
        <v>42863</v>
      </c>
      <c r="B81" s="19" t="s">
        <v>30</v>
      </c>
      <c r="C81" s="33" t="s">
        <v>70</v>
      </c>
      <c r="D81" s="17" t="s">
        <v>55</v>
      </c>
      <c r="E81" s="17" t="s">
        <v>370</v>
      </c>
      <c r="F81" s="17" t="s">
        <v>411</v>
      </c>
      <c r="G81" s="17" t="s">
        <v>412</v>
      </c>
      <c r="H81" s="17" t="s">
        <v>59</v>
      </c>
      <c r="I81" s="17" t="s">
        <v>60</v>
      </c>
      <c r="J81" s="17"/>
      <c r="K81" s="17" t="s">
        <v>413</v>
      </c>
      <c r="L81" s="17" t="s">
        <v>63</v>
      </c>
      <c r="M81" s="17" t="s">
        <v>69</v>
      </c>
      <c r="N81" s="18">
        <v>0</v>
      </c>
      <c r="O81" s="18" t="s">
        <v>65</v>
      </c>
      <c r="P81" s="18">
        <v>30</v>
      </c>
      <c r="Q81" s="18">
        <v>0</v>
      </c>
      <c r="R81" s="19">
        <f t="shared" si="4"/>
        <v>42863</v>
      </c>
      <c r="S81" s="18" t="s">
        <v>30</v>
      </c>
      <c r="T81" s="18" t="s">
        <v>32</v>
      </c>
      <c r="U81" s="20">
        <f t="shared" si="5"/>
        <v>1</v>
      </c>
    </row>
    <row r="82" spans="1:21" s="16" customFormat="1" ht="31.5" x14ac:dyDescent="0.2">
      <c r="A82" s="26">
        <v>42864</v>
      </c>
      <c r="B82" s="19" t="s">
        <v>30</v>
      </c>
      <c r="C82" s="33" t="s">
        <v>70</v>
      </c>
      <c r="D82" s="17" t="s">
        <v>55</v>
      </c>
      <c r="E82" s="17" t="s">
        <v>270</v>
      </c>
      <c r="F82" s="17" t="s">
        <v>340</v>
      </c>
      <c r="G82" s="17" t="s">
        <v>341</v>
      </c>
      <c r="H82" s="17" t="s">
        <v>59</v>
      </c>
      <c r="I82" s="17" t="s">
        <v>60</v>
      </c>
      <c r="J82" s="17"/>
      <c r="K82" s="17" t="s">
        <v>342</v>
      </c>
      <c r="L82" s="17" t="s">
        <v>63</v>
      </c>
      <c r="M82" s="17" t="s">
        <v>69</v>
      </c>
      <c r="N82" s="18">
        <v>0</v>
      </c>
      <c r="O82" s="18" t="s">
        <v>65</v>
      </c>
      <c r="P82" s="18">
        <v>30</v>
      </c>
      <c r="Q82" s="18">
        <v>0</v>
      </c>
      <c r="R82" s="19">
        <f t="shared" si="4"/>
        <v>42864</v>
      </c>
      <c r="S82" s="18" t="s">
        <v>30</v>
      </c>
      <c r="T82" s="18" t="s">
        <v>32</v>
      </c>
      <c r="U82" s="20">
        <f t="shared" si="5"/>
        <v>1</v>
      </c>
    </row>
    <row r="83" spans="1:21" s="16" customFormat="1" ht="31.5" x14ac:dyDescent="0.2">
      <c r="A83" s="26">
        <v>42865</v>
      </c>
      <c r="B83" s="19" t="s">
        <v>30</v>
      </c>
      <c r="C83" s="33" t="s">
        <v>54</v>
      </c>
      <c r="D83" s="17" t="s">
        <v>55</v>
      </c>
      <c r="E83" s="17" t="s">
        <v>56</v>
      </c>
      <c r="F83" s="17" t="s">
        <v>237</v>
      </c>
      <c r="G83" s="17" t="s">
        <v>238</v>
      </c>
      <c r="H83" s="17" t="s">
        <v>192</v>
      </c>
      <c r="I83" s="17" t="s">
        <v>56</v>
      </c>
      <c r="J83" s="17"/>
      <c r="K83" s="17" t="s">
        <v>239</v>
      </c>
      <c r="L83" s="17" t="s">
        <v>63</v>
      </c>
      <c r="M83" s="17" t="s">
        <v>69</v>
      </c>
      <c r="N83" s="18">
        <v>21</v>
      </c>
      <c r="O83" s="18" t="s">
        <v>65</v>
      </c>
      <c r="P83" s="18">
        <v>15</v>
      </c>
      <c r="Q83" s="18">
        <v>0</v>
      </c>
      <c r="R83" s="19">
        <f t="shared" si="4"/>
        <v>42886</v>
      </c>
      <c r="S83" s="18" t="s">
        <v>30</v>
      </c>
      <c r="T83" s="18" t="s">
        <v>32</v>
      </c>
      <c r="U83" s="20">
        <f t="shared" si="5"/>
        <v>16</v>
      </c>
    </row>
    <row r="84" spans="1:21" s="16" customFormat="1" ht="31.5" x14ac:dyDescent="0.2">
      <c r="A84" s="26">
        <v>42866</v>
      </c>
      <c r="B84" s="19" t="s">
        <v>30</v>
      </c>
      <c r="C84" s="33" t="s">
        <v>54</v>
      </c>
      <c r="D84" s="17" t="s">
        <v>55</v>
      </c>
      <c r="E84" s="17" t="s">
        <v>56</v>
      </c>
      <c r="F84" s="17" t="s">
        <v>240</v>
      </c>
      <c r="G84" s="17" t="s">
        <v>241</v>
      </c>
      <c r="H84" s="17" t="s">
        <v>59</v>
      </c>
      <c r="I84" s="17" t="s">
        <v>60</v>
      </c>
      <c r="J84" s="17" t="s">
        <v>95</v>
      </c>
      <c r="K84" s="17" t="s">
        <v>242</v>
      </c>
      <c r="L84" s="17" t="s">
        <v>63</v>
      </c>
      <c r="M84" s="17" t="s">
        <v>243</v>
      </c>
      <c r="N84" s="18">
        <v>26</v>
      </c>
      <c r="O84" s="18" t="s">
        <v>65</v>
      </c>
      <c r="P84" s="18">
        <v>30</v>
      </c>
      <c r="Q84" s="18">
        <f t="shared" si="3"/>
        <v>25</v>
      </c>
      <c r="R84" s="19">
        <f t="shared" si="4"/>
        <v>42892</v>
      </c>
      <c r="S84" s="18" t="s">
        <v>31</v>
      </c>
      <c r="T84" s="18" t="s">
        <v>32</v>
      </c>
      <c r="U84" s="20">
        <f t="shared" si="5"/>
        <v>19</v>
      </c>
    </row>
    <row r="85" spans="1:21" s="16" customFormat="1" ht="31.5" x14ac:dyDescent="0.2">
      <c r="A85" s="26">
        <v>42866</v>
      </c>
      <c r="B85" s="19" t="s">
        <v>30</v>
      </c>
      <c r="C85" s="33" t="s">
        <v>54</v>
      </c>
      <c r="D85" s="17" t="s">
        <v>55</v>
      </c>
      <c r="E85" s="17" t="s">
        <v>270</v>
      </c>
      <c r="F85" s="17" t="s">
        <v>343</v>
      </c>
      <c r="G85" s="17" t="s">
        <v>344</v>
      </c>
      <c r="H85" s="17" t="s">
        <v>228</v>
      </c>
      <c r="I85" s="17" t="s">
        <v>60</v>
      </c>
      <c r="J85" s="17"/>
      <c r="K85" s="17" t="s">
        <v>345</v>
      </c>
      <c r="L85" s="17" t="s">
        <v>63</v>
      </c>
      <c r="M85" s="17" t="s">
        <v>69</v>
      </c>
      <c r="N85" s="18">
        <v>5</v>
      </c>
      <c r="O85" s="18" t="s">
        <v>65</v>
      </c>
      <c r="P85" s="18">
        <v>30</v>
      </c>
      <c r="Q85" s="18">
        <f t="shared" si="3"/>
        <v>4</v>
      </c>
      <c r="R85" s="19">
        <f t="shared" si="4"/>
        <v>42871</v>
      </c>
      <c r="S85" s="18" t="s">
        <v>30</v>
      </c>
      <c r="T85" s="18" t="s">
        <v>32</v>
      </c>
      <c r="U85" s="20">
        <f t="shared" si="5"/>
        <v>4</v>
      </c>
    </row>
    <row r="86" spans="1:21" s="16" customFormat="1" ht="31.5" x14ac:dyDescent="0.2">
      <c r="A86" s="26">
        <v>42866</v>
      </c>
      <c r="B86" s="19" t="s">
        <v>30</v>
      </c>
      <c r="C86" s="33" t="s">
        <v>70</v>
      </c>
      <c r="D86" s="17" t="s">
        <v>55</v>
      </c>
      <c r="E86" s="17" t="s">
        <v>370</v>
      </c>
      <c r="F86" s="17" t="s">
        <v>414</v>
      </c>
      <c r="G86" s="17" t="s">
        <v>415</v>
      </c>
      <c r="H86" s="17" t="s">
        <v>59</v>
      </c>
      <c r="I86" s="17" t="s">
        <v>115</v>
      </c>
      <c r="J86" s="17"/>
      <c r="K86" s="17" t="s">
        <v>401</v>
      </c>
      <c r="L86" s="17" t="s">
        <v>63</v>
      </c>
      <c r="M86" s="17" t="s">
        <v>117</v>
      </c>
      <c r="N86" s="18">
        <v>0</v>
      </c>
      <c r="O86" s="18" t="s">
        <v>65</v>
      </c>
      <c r="P86" s="18"/>
      <c r="Q86" s="18">
        <v>0</v>
      </c>
      <c r="R86" s="19">
        <f t="shared" si="4"/>
        <v>42866</v>
      </c>
      <c r="S86" s="18" t="s">
        <v>30</v>
      </c>
      <c r="T86" s="18" t="s">
        <v>32</v>
      </c>
      <c r="U86" s="20">
        <f t="shared" si="5"/>
        <v>1</v>
      </c>
    </row>
    <row r="87" spans="1:21" s="16" customFormat="1" ht="31.5" x14ac:dyDescent="0.2">
      <c r="A87" s="26">
        <v>42867</v>
      </c>
      <c r="B87" s="19" t="s">
        <v>30</v>
      </c>
      <c r="C87" s="33" t="s">
        <v>54</v>
      </c>
      <c r="D87" s="17" t="s">
        <v>55</v>
      </c>
      <c r="E87" s="17" t="s">
        <v>56</v>
      </c>
      <c r="F87" s="17" t="s">
        <v>244</v>
      </c>
      <c r="G87" s="17" t="s">
        <v>245</v>
      </c>
      <c r="H87" s="17" t="s">
        <v>59</v>
      </c>
      <c r="I87" s="17" t="s">
        <v>60</v>
      </c>
      <c r="J87" s="17" t="s">
        <v>246</v>
      </c>
      <c r="K87" s="17" t="s">
        <v>247</v>
      </c>
      <c r="L87" s="17" t="s">
        <v>63</v>
      </c>
      <c r="M87" s="17" t="s">
        <v>248</v>
      </c>
      <c r="N87" s="18">
        <v>20</v>
      </c>
      <c r="O87" s="18" t="s">
        <v>65</v>
      </c>
      <c r="P87" s="18">
        <v>30</v>
      </c>
      <c r="Q87" s="18">
        <f t="shared" si="3"/>
        <v>19</v>
      </c>
      <c r="R87" s="19">
        <f t="shared" si="4"/>
        <v>42887</v>
      </c>
      <c r="S87" s="18" t="s">
        <v>31</v>
      </c>
      <c r="T87" s="18" t="s">
        <v>32</v>
      </c>
      <c r="U87" s="20">
        <f t="shared" si="5"/>
        <v>15</v>
      </c>
    </row>
    <row r="88" spans="1:21" s="16" customFormat="1" ht="31.5" x14ac:dyDescent="0.2">
      <c r="A88" s="26">
        <v>42870</v>
      </c>
      <c r="B88" s="19" t="s">
        <v>30</v>
      </c>
      <c r="C88" s="33" t="s">
        <v>70</v>
      </c>
      <c r="D88" s="17" t="s">
        <v>76</v>
      </c>
      <c r="E88" s="17" t="s">
        <v>270</v>
      </c>
      <c r="F88" s="17" t="s">
        <v>346</v>
      </c>
      <c r="G88" s="17" t="s">
        <v>347</v>
      </c>
      <c r="H88" s="17" t="s">
        <v>59</v>
      </c>
      <c r="I88" s="17" t="s">
        <v>115</v>
      </c>
      <c r="J88" s="17"/>
      <c r="K88" s="17" t="s">
        <v>116</v>
      </c>
      <c r="L88" s="17" t="s">
        <v>63</v>
      </c>
      <c r="M88" s="17" t="s">
        <v>348</v>
      </c>
      <c r="N88" s="18">
        <v>73</v>
      </c>
      <c r="O88" s="18" t="s">
        <v>65</v>
      </c>
      <c r="P88" s="18"/>
      <c r="Q88" s="18">
        <v>0</v>
      </c>
      <c r="R88" s="19">
        <f t="shared" si="4"/>
        <v>42943</v>
      </c>
      <c r="S88" s="18" t="s">
        <v>430</v>
      </c>
      <c r="T88" s="18" t="s">
        <v>433</v>
      </c>
      <c r="U88" s="20">
        <f t="shared" si="5"/>
        <v>54</v>
      </c>
    </row>
    <row r="89" spans="1:21" s="16" customFormat="1" ht="31.5" x14ac:dyDescent="0.2">
      <c r="A89" s="26">
        <v>42872</v>
      </c>
      <c r="B89" s="19" t="s">
        <v>30</v>
      </c>
      <c r="C89" s="33" t="s">
        <v>70</v>
      </c>
      <c r="D89" s="17" t="s">
        <v>55</v>
      </c>
      <c r="E89" s="17" t="s">
        <v>370</v>
      </c>
      <c r="F89" s="17" t="s">
        <v>416</v>
      </c>
      <c r="G89" s="17" t="s">
        <v>417</v>
      </c>
      <c r="H89" s="17" t="s">
        <v>59</v>
      </c>
      <c r="I89" s="17" t="s">
        <v>60</v>
      </c>
      <c r="J89" s="17"/>
      <c r="K89" s="17" t="s">
        <v>418</v>
      </c>
      <c r="L89" s="17" t="s">
        <v>63</v>
      </c>
      <c r="M89" s="17" t="s">
        <v>117</v>
      </c>
      <c r="N89" s="18">
        <v>0</v>
      </c>
      <c r="O89" s="18" t="s">
        <v>65</v>
      </c>
      <c r="P89" s="18">
        <v>30</v>
      </c>
      <c r="Q89" s="18">
        <f t="shared" si="3"/>
        <v>-1</v>
      </c>
      <c r="R89" s="19">
        <f t="shared" si="4"/>
        <v>42872</v>
      </c>
      <c r="S89" s="18" t="s">
        <v>30</v>
      </c>
      <c r="T89" s="18" t="s">
        <v>32</v>
      </c>
      <c r="U89" s="20">
        <f t="shared" si="5"/>
        <v>1</v>
      </c>
    </row>
    <row r="90" spans="1:21" s="16" customFormat="1" ht="42" x14ac:dyDescent="0.2">
      <c r="A90" s="26">
        <v>42879</v>
      </c>
      <c r="B90" s="19" t="s">
        <v>30</v>
      </c>
      <c r="C90" s="33" t="s">
        <v>54</v>
      </c>
      <c r="D90" s="17" t="s">
        <v>55</v>
      </c>
      <c r="E90" s="17" t="s">
        <v>56</v>
      </c>
      <c r="F90" s="17" t="s">
        <v>249</v>
      </c>
      <c r="G90" s="17" t="s">
        <v>250</v>
      </c>
      <c r="H90" s="17" t="s">
        <v>59</v>
      </c>
      <c r="I90" s="17" t="s">
        <v>60</v>
      </c>
      <c r="J90" s="17" t="s">
        <v>87</v>
      </c>
      <c r="K90" s="17" t="s">
        <v>251</v>
      </c>
      <c r="L90" s="17" t="s">
        <v>63</v>
      </c>
      <c r="M90" s="17" t="s">
        <v>252</v>
      </c>
      <c r="N90" s="18">
        <v>62</v>
      </c>
      <c r="O90" s="18" t="s">
        <v>65</v>
      </c>
      <c r="P90" s="18">
        <v>30</v>
      </c>
      <c r="Q90" s="18">
        <v>0</v>
      </c>
      <c r="R90" s="19">
        <f t="shared" si="4"/>
        <v>42941</v>
      </c>
      <c r="S90" s="18" t="s">
        <v>430</v>
      </c>
      <c r="T90" s="18" t="s">
        <v>433</v>
      </c>
      <c r="U90" s="20">
        <f t="shared" si="5"/>
        <v>45</v>
      </c>
    </row>
    <row r="91" spans="1:21" s="16" customFormat="1" ht="31.5" x14ac:dyDescent="0.2">
      <c r="A91" s="26">
        <v>42879</v>
      </c>
      <c r="B91" s="19" t="s">
        <v>30</v>
      </c>
      <c r="C91" s="33" t="s">
        <v>70</v>
      </c>
      <c r="D91" s="17" t="s">
        <v>55</v>
      </c>
      <c r="E91" s="17" t="s">
        <v>270</v>
      </c>
      <c r="F91" s="17" t="s">
        <v>349</v>
      </c>
      <c r="G91" s="17" t="s">
        <v>350</v>
      </c>
      <c r="H91" s="17" t="s">
        <v>59</v>
      </c>
      <c r="I91" s="17" t="s">
        <v>351</v>
      </c>
      <c r="J91" s="17"/>
      <c r="K91" s="17" t="s">
        <v>352</v>
      </c>
      <c r="L91" s="17" t="s">
        <v>63</v>
      </c>
      <c r="M91" s="17" t="s">
        <v>69</v>
      </c>
      <c r="N91" s="18">
        <v>0</v>
      </c>
      <c r="O91" s="18" t="s">
        <v>65</v>
      </c>
      <c r="P91" s="18"/>
      <c r="Q91" s="18">
        <f t="shared" si="3"/>
        <v>-1</v>
      </c>
      <c r="R91" s="19">
        <f t="shared" si="4"/>
        <v>42879</v>
      </c>
      <c r="S91" s="18" t="s">
        <v>30</v>
      </c>
      <c r="T91" s="18" t="s">
        <v>32</v>
      </c>
      <c r="U91" s="20">
        <f t="shared" si="5"/>
        <v>1</v>
      </c>
    </row>
    <row r="92" spans="1:21" s="16" customFormat="1" ht="21" x14ac:dyDescent="0.2">
      <c r="A92" s="26">
        <v>42880</v>
      </c>
      <c r="B92" s="19" t="s">
        <v>30</v>
      </c>
      <c r="C92" s="33" t="s">
        <v>70</v>
      </c>
      <c r="D92" s="17" t="s">
        <v>55</v>
      </c>
      <c r="E92" s="17" t="s">
        <v>370</v>
      </c>
      <c r="F92" s="17" t="s">
        <v>419</v>
      </c>
      <c r="G92" s="17" t="s">
        <v>420</v>
      </c>
      <c r="H92" s="17" t="s">
        <v>144</v>
      </c>
      <c r="I92" s="17" t="s">
        <v>115</v>
      </c>
      <c r="J92" s="17"/>
      <c r="K92" s="17" t="s">
        <v>401</v>
      </c>
      <c r="L92" s="17" t="s">
        <v>63</v>
      </c>
      <c r="M92" s="17" t="s">
        <v>421</v>
      </c>
      <c r="N92" s="18">
        <v>41</v>
      </c>
      <c r="O92" s="18" t="s">
        <v>65</v>
      </c>
      <c r="P92" s="18"/>
      <c r="Q92" s="18">
        <f t="shared" si="3"/>
        <v>40</v>
      </c>
      <c r="R92" s="19">
        <f t="shared" si="4"/>
        <v>42921</v>
      </c>
      <c r="S92" s="18" t="s">
        <v>430</v>
      </c>
      <c r="T92" s="18" t="s">
        <v>433</v>
      </c>
      <c r="U92" s="20">
        <f t="shared" si="5"/>
        <v>30</v>
      </c>
    </row>
    <row r="93" spans="1:21" s="16" customFormat="1" ht="31.5" x14ac:dyDescent="0.2">
      <c r="A93" s="26">
        <v>42885</v>
      </c>
      <c r="B93" s="19" t="s">
        <v>30</v>
      </c>
      <c r="C93" s="33" t="s">
        <v>54</v>
      </c>
      <c r="D93" s="17" t="s">
        <v>55</v>
      </c>
      <c r="E93" s="17" t="s">
        <v>56</v>
      </c>
      <c r="F93" s="17" t="s">
        <v>253</v>
      </c>
      <c r="G93" s="17" t="s">
        <v>254</v>
      </c>
      <c r="H93" s="17" t="s">
        <v>59</v>
      </c>
      <c r="I93" s="17"/>
      <c r="J93" s="17"/>
      <c r="K93" s="17" t="s">
        <v>255</v>
      </c>
      <c r="L93" s="17" t="s">
        <v>63</v>
      </c>
      <c r="M93" s="17" t="s">
        <v>69</v>
      </c>
      <c r="N93" s="18">
        <v>2</v>
      </c>
      <c r="O93" s="18" t="s">
        <v>65</v>
      </c>
      <c r="P93" s="18"/>
      <c r="Q93" s="18">
        <v>0</v>
      </c>
      <c r="R93" s="19">
        <f t="shared" si="4"/>
        <v>42887</v>
      </c>
      <c r="S93" s="18" t="s">
        <v>31</v>
      </c>
      <c r="T93" s="18" t="s">
        <v>32</v>
      </c>
      <c r="U93" s="20">
        <f t="shared" si="5"/>
        <v>3</v>
      </c>
    </row>
    <row r="94" spans="1:21" s="16" customFormat="1" ht="31.5" x14ac:dyDescent="0.2">
      <c r="A94" s="26">
        <v>42885</v>
      </c>
      <c r="B94" s="19" t="s">
        <v>30</v>
      </c>
      <c r="C94" s="33" t="s">
        <v>70</v>
      </c>
      <c r="D94" s="17" t="s">
        <v>55</v>
      </c>
      <c r="E94" s="17" t="s">
        <v>370</v>
      </c>
      <c r="F94" s="17" t="s">
        <v>422</v>
      </c>
      <c r="G94" s="17" t="s">
        <v>423</v>
      </c>
      <c r="H94" s="17" t="s">
        <v>59</v>
      </c>
      <c r="I94" s="17" t="s">
        <v>60</v>
      </c>
      <c r="J94" s="17"/>
      <c r="K94" s="17" t="s">
        <v>424</v>
      </c>
      <c r="L94" s="17" t="s">
        <v>63</v>
      </c>
      <c r="M94" s="17" t="s">
        <v>69</v>
      </c>
      <c r="N94" s="18">
        <v>0</v>
      </c>
      <c r="O94" s="18" t="s">
        <v>65</v>
      </c>
      <c r="P94" s="18">
        <v>30</v>
      </c>
      <c r="Q94" s="18">
        <v>0</v>
      </c>
      <c r="R94" s="19">
        <f t="shared" si="4"/>
        <v>42885</v>
      </c>
      <c r="S94" s="18" t="s">
        <v>30</v>
      </c>
      <c r="T94" s="18" t="s">
        <v>32</v>
      </c>
      <c r="U94" s="20">
        <f t="shared" si="5"/>
        <v>1</v>
      </c>
    </row>
    <row r="95" spans="1:21" s="16" customFormat="1" ht="31.5" x14ac:dyDescent="0.2">
      <c r="A95" s="26">
        <v>42890</v>
      </c>
      <c r="B95" s="19" t="s">
        <v>31</v>
      </c>
      <c r="C95" s="33" t="s">
        <v>54</v>
      </c>
      <c r="D95" s="17" t="s">
        <v>55</v>
      </c>
      <c r="E95" s="17" t="s">
        <v>56</v>
      </c>
      <c r="F95" s="17" t="s">
        <v>256</v>
      </c>
      <c r="G95" s="17" t="s">
        <v>257</v>
      </c>
      <c r="H95" s="17" t="s">
        <v>59</v>
      </c>
      <c r="I95" s="17" t="s">
        <v>60</v>
      </c>
      <c r="J95" s="17" t="s">
        <v>258</v>
      </c>
      <c r="K95" s="17" t="s">
        <v>259</v>
      </c>
      <c r="L95" s="17" t="s">
        <v>63</v>
      </c>
      <c r="M95" s="17" t="s">
        <v>69</v>
      </c>
      <c r="N95" s="18">
        <v>4</v>
      </c>
      <c r="O95" s="18" t="s">
        <v>65</v>
      </c>
      <c r="P95" s="18">
        <v>30</v>
      </c>
      <c r="Q95" s="18">
        <f t="shared" si="3"/>
        <v>3</v>
      </c>
      <c r="R95" s="19">
        <f t="shared" si="4"/>
        <v>42894</v>
      </c>
      <c r="S95" s="18" t="s">
        <v>31</v>
      </c>
      <c r="T95" s="18" t="s">
        <v>32</v>
      </c>
      <c r="U95" s="20">
        <f t="shared" si="5"/>
        <v>4</v>
      </c>
    </row>
    <row r="96" spans="1:21" ht="31.5" x14ac:dyDescent="0.25">
      <c r="A96" s="26">
        <v>42890</v>
      </c>
      <c r="B96" s="19" t="s">
        <v>31</v>
      </c>
      <c r="C96" s="33" t="s">
        <v>54</v>
      </c>
      <c r="D96" s="17" t="s">
        <v>55</v>
      </c>
      <c r="E96" s="17" t="s">
        <v>56</v>
      </c>
      <c r="F96" s="17" t="s">
        <v>260</v>
      </c>
      <c r="G96" s="17" t="s">
        <v>261</v>
      </c>
      <c r="H96" s="17" t="s">
        <v>59</v>
      </c>
      <c r="I96" s="17" t="s">
        <v>60</v>
      </c>
      <c r="J96" s="17" t="s">
        <v>87</v>
      </c>
      <c r="K96" s="17" t="s">
        <v>262</v>
      </c>
      <c r="L96" s="17" t="s">
        <v>63</v>
      </c>
      <c r="M96" s="17" t="s">
        <v>263</v>
      </c>
      <c r="N96" s="18">
        <v>1</v>
      </c>
      <c r="O96" s="18" t="s">
        <v>65</v>
      </c>
      <c r="P96" s="18">
        <v>30</v>
      </c>
      <c r="Q96" s="18">
        <f t="shared" si="3"/>
        <v>0</v>
      </c>
      <c r="R96" s="19">
        <f t="shared" si="4"/>
        <v>42891</v>
      </c>
      <c r="S96" s="18" t="s">
        <v>31</v>
      </c>
      <c r="T96" s="18" t="s">
        <v>32</v>
      </c>
      <c r="U96" s="20">
        <f t="shared" si="5"/>
        <v>1</v>
      </c>
    </row>
    <row r="97" spans="1:21" ht="31.5" x14ac:dyDescent="0.25">
      <c r="A97" s="26">
        <v>42895</v>
      </c>
      <c r="B97" s="19" t="s">
        <v>31</v>
      </c>
      <c r="C97" s="33" t="s">
        <v>70</v>
      </c>
      <c r="D97" s="17" t="s">
        <v>55</v>
      </c>
      <c r="E97" s="17" t="s">
        <v>270</v>
      </c>
      <c r="F97" s="17" t="s">
        <v>353</v>
      </c>
      <c r="G97" s="17" t="s">
        <v>354</v>
      </c>
      <c r="H97" s="17" t="s">
        <v>59</v>
      </c>
      <c r="I97" s="17" t="s">
        <v>60</v>
      </c>
      <c r="J97" s="17"/>
      <c r="K97" s="17" t="s">
        <v>355</v>
      </c>
      <c r="L97" s="17" t="s">
        <v>63</v>
      </c>
      <c r="M97" s="17" t="s">
        <v>69</v>
      </c>
      <c r="N97" s="18">
        <v>0</v>
      </c>
      <c r="O97" s="18" t="s">
        <v>65</v>
      </c>
      <c r="P97" s="18">
        <v>30</v>
      </c>
      <c r="Q97" s="18">
        <v>0</v>
      </c>
      <c r="R97" s="19">
        <f t="shared" si="4"/>
        <v>42895</v>
      </c>
      <c r="S97" s="18" t="s">
        <v>31</v>
      </c>
      <c r="T97" s="18" t="s">
        <v>32</v>
      </c>
      <c r="U97" s="20">
        <f t="shared" si="5"/>
        <v>1</v>
      </c>
    </row>
    <row r="98" spans="1:21" ht="42" x14ac:dyDescent="0.25">
      <c r="A98" s="26">
        <v>42898</v>
      </c>
      <c r="B98" s="19" t="s">
        <v>31</v>
      </c>
      <c r="C98" s="33" t="s">
        <v>70</v>
      </c>
      <c r="D98" s="17" t="s">
        <v>55</v>
      </c>
      <c r="E98" s="17" t="s">
        <v>270</v>
      </c>
      <c r="F98" s="17" t="s">
        <v>356</v>
      </c>
      <c r="G98" s="17" t="s">
        <v>357</v>
      </c>
      <c r="H98" s="17" t="s">
        <v>59</v>
      </c>
      <c r="I98" s="17" t="s">
        <v>60</v>
      </c>
      <c r="J98" s="17"/>
      <c r="K98" s="17" t="s">
        <v>358</v>
      </c>
      <c r="L98" s="17" t="s">
        <v>63</v>
      </c>
      <c r="M98" s="17" t="s">
        <v>359</v>
      </c>
      <c r="N98" s="18">
        <v>0</v>
      </c>
      <c r="O98" s="18" t="s">
        <v>65</v>
      </c>
      <c r="P98" s="18">
        <v>30</v>
      </c>
      <c r="Q98" s="18">
        <f t="shared" si="3"/>
        <v>-1</v>
      </c>
      <c r="R98" s="19">
        <f t="shared" si="4"/>
        <v>42898</v>
      </c>
      <c r="S98" s="18" t="s">
        <v>31</v>
      </c>
      <c r="T98" s="18" t="s">
        <v>32</v>
      </c>
      <c r="U98" s="20">
        <f t="shared" si="5"/>
        <v>1</v>
      </c>
    </row>
    <row r="99" spans="1:21" s="16" customFormat="1" ht="31.5" x14ac:dyDescent="0.2">
      <c r="A99" s="26">
        <v>42900</v>
      </c>
      <c r="B99" s="19" t="s">
        <v>31</v>
      </c>
      <c r="C99" s="33" t="s">
        <v>54</v>
      </c>
      <c r="D99" s="17" t="s">
        <v>55</v>
      </c>
      <c r="E99" s="17" t="s">
        <v>56</v>
      </c>
      <c r="F99" s="17" t="s">
        <v>264</v>
      </c>
      <c r="G99" s="17" t="s">
        <v>265</v>
      </c>
      <c r="H99" s="17" t="s">
        <v>59</v>
      </c>
      <c r="I99" s="17" t="s">
        <v>60</v>
      </c>
      <c r="J99" s="17" t="s">
        <v>87</v>
      </c>
      <c r="K99" s="17" t="s">
        <v>266</v>
      </c>
      <c r="L99" s="17" t="s">
        <v>63</v>
      </c>
      <c r="M99" s="17" t="s">
        <v>263</v>
      </c>
      <c r="N99" s="18">
        <v>1</v>
      </c>
      <c r="O99" s="18" t="s">
        <v>65</v>
      </c>
      <c r="P99" s="18">
        <v>30</v>
      </c>
      <c r="Q99" s="18">
        <v>0</v>
      </c>
      <c r="R99" s="19">
        <f t="shared" si="4"/>
        <v>42901</v>
      </c>
      <c r="S99" s="18" t="s">
        <v>31</v>
      </c>
      <c r="T99" s="18" t="s">
        <v>32</v>
      </c>
      <c r="U99" s="20">
        <f t="shared" si="5"/>
        <v>2</v>
      </c>
    </row>
    <row r="100" spans="1:21" s="16" customFormat="1" ht="31.5" x14ac:dyDescent="0.2">
      <c r="A100" s="26">
        <v>42901</v>
      </c>
      <c r="B100" s="19" t="s">
        <v>31</v>
      </c>
      <c r="C100" s="33" t="s">
        <v>70</v>
      </c>
      <c r="D100" s="17" t="s">
        <v>55</v>
      </c>
      <c r="E100" s="17" t="s">
        <v>270</v>
      </c>
      <c r="F100" s="17" t="s">
        <v>360</v>
      </c>
      <c r="G100" s="17" t="s">
        <v>361</v>
      </c>
      <c r="H100" s="17" t="s">
        <v>59</v>
      </c>
      <c r="I100" s="17" t="s">
        <v>60</v>
      </c>
      <c r="J100" s="17"/>
      <c r="K100" s="17" t="s">
        <v>362</v>
      </c>
      <c r="L100" s="17" t="s">
        <v>63</v>
      </c>
      <c r="M100" s="17" t="s">
        <v>69</v>
      </c>
      <c r="N100" s="18">
        <v>5</v>
      </c>
      <c r="O100" s="18" t="s">
        <v>65</v>
      </c>
      <c r="P100" s="18">
        <v>30</v>
      </c>
      <c r="Q100" s="18">
        <v>0</v>
      </c>
      <c r="R100" s="19">
        <f t="shared" si="4"/>
        <v>42906</v>
      </c>
      <c r="S100" s="18" t="s">
        <v>31</v>
      </c>
      <c r="T100" s="18" t="s">
        <v>32</v>
      </c>
      <c r="U100" s="20">
        <f t="shared" si="5"/>
        <v>4</v>
      </c>
    </row>
    <row r="101" spans="1:21" s="16" customFormat="1" ht="31.5" x14ac:dyDescent="0.2">
      <c r="A101" s="26">
        <v>42902</v>
      </c>
      <c r="B101" s="19" t="s">
        <v>31</v>
      </c>
      <c r="C101" s="33" t="s">
        <v>70</v>
      </c>
      <c r="D101" s="17" t="s">
        <v>55</v>
      </c>
      <c r="E101" s="17" t="s">
        <v>270</v>
      </c>
      <c r="F101" s="17" t="s">
        <v>363</v>
      </c>
      <c r="G101" s="17" t="s">
        <v>364</v>
      </c>
      <c r="H101" s="17" t="s">
        <v>59</v>
      </c>
      <c r="I101" s="17" t="s">
        <v>365</v>
      </c>
      <c r="J101" s="17"/>
      <c r="K101" s="17" t="s">
        <v>366</v>
      </c>
      <c r="L101" s="17" t="s">
        <v>63</v>
      </c>
      <c r="M101" s="17" t="s">
        <v>64</v>
      </c>
      <c r="N101" s="18">
        <v>6</v>
      </c>
      <c r="O101" s="18" t="s">
        <v>65</v>
      </c>
      <c r="P101" s="18"/>
      <c r="Q101" s="18">
        <v>0</v>
      </c>
      <c r="R101" s="19">
        <f t="shared" si="4"/>
        <v>42908</v>
      </c>
      <c r="S101" s="18" t="s">
        <v>31</v>
      </c>
      <c r="T101" s="18" t="s">
        <v>32</v>
      </c>
      <c r="U101" s="20">
        <f t="shared" si="5"/>
        <v>5</v>
      </c>
    </row>
    <row r="102" spans="1:21" s="16" customFormat="1" ht="31.5" x14ac:dyDescent="0.2">
      <c r="A102" s="26">
        <v>42907</v>
      </c>
      <c r="B102" s="19" t="s">
        <v>31</v>
      </c>
      <c r="C102" s="33" t="s">
        <v>70</v>
      </c>
      <c r="D102" s="17" t="s">
        <v>55</v>
      </c>
      <c r="E102" s="17" t="s">
        <v>270</v>
      </c>
      <c r="F102" s="17" t="s">
        <v>367</v>
      </c>
      <c r="G102" s="17" t="s">
        <v>368</v>
      </c>
      <c r="H102" s="17" t="s">
        <v>59</v>
      </c>
      <c r="I102" s="17" t="s">
        <v>60</v>
      </c>
      <c r="J102" s="17"/>
      <c r="K102" s="17" t="s">
        <v>369</v>
      </c>
      <c r="L102" s="17" t="s">
        <v>63</v>
      </c>
      <c r="M102" s="17" t="s">
        <v>69</v>
      </c>
      <c r="N102" s="18">
        <v>0</v>
      </c>
      <c r="O102" s="18" t="s">
        <v>65</v>
      </c>
      <c r="P102" s="18">
        <v>30</v>
      </c>
      <c r="Q102" s="18">
        <f t="shared" si="3"/>
        <v>-1</v>
      </c>
      <c r="R102" s="19">
        <f t="shared" si="4"/>
        <v>42907</v>
      </c>
      <c r="S102" s="18" t="s">
        <v>31</v>
      </c>
      <c r="T102" s="18" t="s">
        <v>32</v>
      </c>
      <c r="U102" s="20">
        <f t="shared" si="5"/>
        <v>1</v>
      </c>
    </row>
    <row r="103" spans="1:21" s="16" customFormat="1" ht="31.5" x14ac:dyDescent="0.2">
      <c r="A103" s="26">
        <v>42909</v>
      </c>
      <c r="B103" s="19" t="s">
        <v>31</v>
      </c>
      <c r="C103" s="33" t="s">
        <v>70</v>
      </c>
      <c r="D103" s="17" t="s">
        <v>76</v>
      </c>
      <c r="E103" s="17" t="s">
        <v>56</v>
      </c>
      <c r="F103" s="17" t="s">
        <v>267</v>
      </c>
      <c r="G103" s="17" t="s">
        <v>268</v>
      </c>
      <c r="H103" s="17" t="s">
        <v>59</v>
      </c>
      <c r="I103" s="17" t="s">
        <v>115</v>
      </c>
      <c r="J103" s="17"/>
      <c r="K103" s="17" t="s">
        <v>269</v>
      </c>
      <c r="L103" s="17" t="s">
        <v>63</v>
      </c>
      <c r="M103" s="17" t="s">
        <v>69</v>
      </c>
      <c r="N103" s="18">
        <v>34</v>
      </c>
      <c r="O103" s="18" t="s">
        <v>65</v>
      </c>
      <c r="P103" s="18"/>
      <c r="Q103" s="18">
        <v>0</v>
      </c>
      <c r="R103" s="19">
        <f t="shared" si="4"/>
        <v>42943</v>
      </c>
      <c r="S103" s="18" t="s">
        <v>430</v>
      </c>
      <c r="T103" s="18" t="s">
        <v>433</v>
      </c>
      <c r="U103" s="20">
        <f t="shared" si="5"/>
        <v>25</v>
      </c>
    </row>
    <row r="104" spans="1:21" ht="21" x14ac:dyDescent="0.25">
      <c r="A104" s="59">
        <v>42928</v>
      </c>
      <c r="B104" s="59" t="s">
        <v>430</v>
      </c>
      <c r="C104" s="34" t="s">
        <v>54</v>
      </c>
      <c r="D104" s="32" t="s">
        <v>55</v>
      </c>
      <c r="E104" s="32" t="s">
        <v>56</v>
      </c>
      <c r="F104" s="32" t="s">
        <v>461</v>
      </c>
      <c r="G104" s="32" t="s">
        <v>462</v>
      </c>
      <c r="H104" s="32" t="s">
        <v>59</v>
      </c>
      <c r="I104" s="32" t="s">
        <v>60</v>
      </c>
      <c r="J104" s="32" t="s">
        <v>87</v>
      </c>
      <c r="K104" s="32" t="s">
        <v>463</v>
      </c>
      <c r="L104" s="32" t="s">
        <v>63</v>
      </c>
      <c r="M104" s="32" t="s">
        <v>464</v>
      </c>
      <c r="N104" s="34">
        <v>4</v>
      </c>
      <c r="O104" s="34" t="s">
        <v>65</v>
      </c>
      <c r="P104" s="34">
        <v>30</v>
      </c>
      <c r="Q104" s="18">
        <f t="shared" si="3"/>
        <v>3</v>
      </c>
      <c r="R104" s="19">
        <f t="shared" si="4"/>
        <v>42932</v>
      </c>
      <c r="S104" s="18" t="s">
        <v>430</v>
      </c>
      <c r="T104" s="18" t="s">
        <v>433</v>
      </c>
      <c r="U104" s="20">
        <f t="shared" si="5"/>
        <v>3</v>
      </c>
    </row>
    <row r="105" spans="1:21" ht="42" x14ac:dyDescent="0.25">
      <c r="A105" s="59">
        <v>42928</v>
      </c>
      <c r="B105" s="59" t="s">
        <v>430</v>
      </c>
      <c r="C105" s="34" t="s">
        <v>54</v>
      </c>
      <c r="D105" s="32" t="s">
        <v>55</v>
      </c>
      <c r="E105" s="32" t="s">
        <v>56</v>
      </c>
      <c r="F105" s="32" t="s">
        <v>465</v>
      </c>
      <c r="G105" s="32" t="s">
        <v>466</v>
      </c>
      <c r="H105" s="32" t="s">
        <v>59</v>
      </c>
      <c r="I105" s="32" t="s">
        <v>60</v>
      </c>
      <c r="J105" s="32" t="s">
        <v>87</v>
      </c>
      <c r="K105" s="32" t="s">
        <v>467</v>
      </c>
      <c r="L105" s="32" t="s">
        <v>63</v>
      </c>
      <c r="M105" s="32" t="s">
        <v>468</v>
      </c>
      <c r="N105" s="34">
        <v>21</v>
      </c>
      <c r="O105" s="34" t="s">
        <v>65</v>
      </c>
      <c r="P105" s="34">
        <v>30</v>
      </c>
      <c r="Q105" s="18">
        <f t="shared" si="3"/>
        <v>20</v>
      </c>
      <c r="R105" s="19">
        <f t="shared" si="4"/>
        <v>42949</v>
      </c>
      <c r="S105" s="60" t="s">
        <v>431</v>
      </c>
      <c r="T105" s="18" t="s">
        <v>433</v>
      </c>
      <c r="U105" s="20">
        <f t="shared" si="5"/>
        <v>16</v>
      </c>
    </row>
    <row r="106" spans="1:21" ht="31.5" x14ac:dyDescent="0.25">
      <c r="A106" s="59">
        <v>42934</v>
      </c>
      <c r="B106" s="59" t="s">
        <v>430</v>
      </c>
      <c r="C106" s="34" t="s">
        <v>54</v>
      </c>
      <c r="D106" s="32" t="s">
        <v>55</v>
      </c>
      <c r="E106" s="32" t="s">
        <v>56</v>
      </c>
      <c r="F106" s="32" t="s">
        <v>469</v>
      </c>
      <c r="G106" s="32" t="s">
        <v>470</v>
      </c>
      <c r="H106" s="32" t="s">
        <v>144</v>
      </c>
      <c r="I106" s="32" t="s">
        <v>60</v>
      </c>
      <c r="J106" s="32" t="s">
        <v>471</v>
      </c>
      <c r="K106" s="32" t="s">
        <v>171</v>
      </c>
      <c r="L106" s="32" t="s">
        <v>63</v>
      </c>
      <c r="M106" s="32" t="s">
        <v>172</v>
      </c>
      <c r="N106" s="34">
        <v>13</v>
      </c>
      <c r="O106" s="34" t="s">
        <v>65</v>
      </c>
      <c r="P106" s="34">
        <v>30</v>
      </c>
      <c r="Q106" s="18">
        <f t="shared" si="3"/>
        <v>12</v>
      </c>
      <c r="R106" s="19">
        <f t="shared" si="4"/>
        <v>42947</v>
      </c>
      <c r="S106" s="18" t="s">
        <v>430</v>
      </c>
      <c r="T106" s="18" t="s">
        <v>433</v>
      </c>
      <c r="U106" s="20">
        <f t="shared" si="5"/>
        <v>10</v>
      </c>
    </row>
    <row r="107" spans="1:21" ht="31.5" x14ac:dyDescent="0.25">
      <c r="A107" s="59">
        <v>42937</v>
      </c>
      <c r="B107" s="59" t="s">
        <v>430</v>
      </c>
      <c r="C107" s="34" t="s">
        <v>70</v>
      </c>
      <c r="D107" s="32" t="s">
        <v>55</v>
      </c>
      <c r="E107" s="32" t="s">
        <v>370</v>
      </c>
      <c r="F107" s="32" t="s">
        <v>530</v>
      </c>
      <c r="G107" s="32" t="s">
        <v>531</v>
      </c>
      <c r="H107" s="32" t="s">
        <v>144</v>
      </c>
      <c r="I107" s="32" t="s">
        <v>60</v>
      </c>
      <c r="J107" s="32"/>
      <c r="K107" s="32" t="s">
        <v>201</v>
      </c>
      <c r="L107" s="32" t="s">
        <v>63</v>
      </c>
      <c r="M107" s="32" t="s">
        <v>117</v>
      </c>
      <c r="N107" s="34">
        <v>62</v>
      </c>
      <c r="O107" s="34" t="s">
        <v>65</v>
      </c>
      <c r="P107" s="34">
        <v>30</v>
      </c>
      <c r="Q107" s="18">
        <f t="shared" si="3"/>
        <v>61</v>
      </c>
      <c r="R107" s="19">
        <f t="shared" si="4"/>
        <v>42999</v>
      </c>
      <c r="S107" s="60" t="s">
        <v>432</v>
      </c>
      <c r="T107" s="18" t="s">
        <v>433</v>
      </c>
      <c r="U107" s="20">
        <f t="shared" si="5"/>
        <v>45</v>
      </c>
    </row>
    <row r="108" spans="1:21" ht="31.5" x14ac:dyDescent="0.25">
      <c r="A108" s="59">
        <v>42942</v>
      </c>
      <c r="B108" s="59" t="s">
        <v>430</v>
      </c>
      <c r="C108" s="34" t="s">
        <v>54</v>
      </c>
      <c r="D108" s="32" t="s">
        <v>55</v>
      </c>
      <c r="E108" s="32" t="s">
        <v>56</v>
      </c>
      <c r="F108" s="32" t="s">
        <v>472</v>
      </c>
      <c r="G108" s="32" t="s">
        <v>473</v>
      </c>
      <c r="H108" s="32" t="s">
        <v>59</v>
      </c>
      <c r="I108" s="32" t="s">
        <v>60</v>
      </c>
      <c r="J108" s="32" t="s">
        <v>229</v>
      </c>
      <c r="K108" s="32" t="s">
        <v>474</v>
      </c>
      <c r="L108" s="32" t="s">
        <v>63</v>
      </c>
      <c r="M108" s="32" t="s">
        <v>69</v>
      </c>
      <c r="N108" s="34">
        <v>5</v>
      </c>
      <c r="O108" s="34" t="s">
        <v>65</v>
      </c>
      <c r="P108" s="34">
        <v>30</v>
      </c>
      <c r="Q108" s="18">
        <f t="shared" si="3"/>
        <v>4</v>
      </c>
      <c r="R108" s="19">
        <f t="shared" si="4"/>
        <v>42947</v>
      </c>
      <c r="S108" s="18" t="s">
        <v>430</v>
      </c>
      <c r="T108" s="18" t="s">
        <v>433</v>
      </c>
      <c r="U108" s="20">
        <f t="shared" si="5"/>
        <v>4</v>
      </c>
    </row>
    <row r="109" spans="1:21" ht="31.5" x14ac:dyDescent="0.25">
      <c r="A109" s="59">
        <v>42949</v>
      </c>
      <c r="B109" s="59" t="s">
        <v>431</v>
      </c>
      <c r="C109" s="34" t="s">
        <v>70</v>
      </c>
      <c r="D109" s="32" t="s">
        <v>55</v>
      </c>
      <c r="E109" s="32" t="s">
        <v>270</v>
      </c>
      <c r="F109" s="32" t="s">
        <v>434</v>
      </c>
      <c r="G109" s="32" t="s">
        <v>435</v>
      </c>
      <c r="H109" s="32" t="s">
        <v>59</v>
      </c>
      <c r="I109" s="32" t="s">
        <v>60</v>
      </c>
      <c r="J109" s="32"/>
      <c r="K109" s="32" t="s">
        <v>436</v>
      </c>
      <c r="L109" s="32" t="s">
        <v>63</v>
      </c>
      <c r="M109" s="32" t="s">
        <v>69</v>
      </c>
      <c r="N109" s="34">
        <v>0</v>
      </c>
      <c r="O109" s="34" t="s">
        <v>65</v>
      </c>
      <c r="P109" s="34">
        <v>30</v>
      </c>
      <c r="Q109" s="18">
        <f t="shared" si="3"/>
        <v>-1</v>
      </c>
      <c r="R109" s="19">
        <f t="shared" si="4"/>
        <v>42949</v>
      </c>
      <c r="S109" s="60" t="s">
        <v>431</v>
      </c>
      <c r="T109" s="18" t="s">
        <v>433</v>
      </c>
      <c r="U109" s="20">
        <f t="shared" si="5"/>
        <v>1</v>
      </c>
    </row>
    <row r="110" spans="1:21" ht="31.5" x14ac:dyDescent="0.25">
      <c r="A110" s="59">
        <v>42949</v>
      </c>
      <c r="B110" s="59" t="s">
        <v>431</v>
      </c>
      <c r="C110" s="34" t="s">
        <v>70</v>
      </c>
      <c r="D110" s="32" t="s">
        <v>55</v>
      </c>
      <c r="E110" s="32" t="s">
        <v>56</v>
      </c>
      <c r="F110" s="32" t="s">
        <v>475</v>
      </c>
      <c r="G110" s="32" t="s">
        <v>476</v>
      </c>
      <c r="H110" s="32" t="s">
        <v>59</v>
      </c>
      <c r="I110" s="32" t="s">
        <v>60</v>
      </c>
      <c r="J110" s="32"/>
      <c r="K110" s="32" t="s">
        <v>477</v>
      </c>
      <c r="L110" s="32" t="s">
        <v>63</v>
      </c>
      <c r="M110" s="32" t="s">
        <v>69</v>
      </c>
      <c r="N110" s="34">
        <v>0</v>
      </c>
      <c r="O110" s="34" t="s">
        <v>65</v>
      </c>
      <c r="P110" s="34">
        <v>30</v>
      </c>
      <c r="Q110" s="18">
        <f t="shared" si="3"/>
        <v>-1</v>
      </c>
      <c r="R110" s="19">
        <f t="shared" si="4"/>
        <v>42949</v>
      </c>
      <c r="S110" s="60" t="s">
        <v>431</v>
      </c>
      <c r="T110" s="18" t="s">
        <v>433</v>
      </c>
      <c r="U110" s="20">
        <f t="shared" si="5"/>
        <v>1</v>
      </c>
    </row>
    <row r="111" spans="1:21" ht="31.5" x14ac:dyDescent="0.25">
      <c r="A111" s="59">
        <v>42956</v>
      </c>
      <c r="B111" s="59" t="s">
        <v>431</v>
      </c>
      <c r="C111" s="34" t="s">
        <v>70</v>
      </c>
      <c r="D111" s="32" t="s">
        <v>76</v>
      </c>
      <c r="E111" s="32" t="s">
        <v>270</v>
      </c>
      <c r="F111" s="32" t="s">
        <v>437</v>
      </c>
      <c r="G111" s="32" t="s">
        <v>438</v>
      </c>
      <c r="H111" s="32" t="s">
        <v>59</v>
      </c>
      <c r="I111" s="32" t="s">
        <v>60</v>
      </c>
      <c r="J111" s="32"/>
      <c r="K111" s="32" t="s">
        <v>439</v>
      </c>
      <c r="L111" s="32" t="s">
        <v>63</v>
      </c>
      <c r="M111" s="32" t="s">
        <v>69</v>
      </c>
      <c r="N111" s="34">
        <v>58</v>
      </c>
      <c r="O111" s="34" t="s">
        <v>65</v>
      </c>
      <c r="P111" s="34">
        <v>30</v>
      </c>
      <c r="Q111" s="18">
        <f t="shared" si="3"/>
        <v>57</v>
      </c>
      <c r="R111" s="19">
        <f t="shared" si="4"/>
        <v>43014</v>
      </c>
      <c r="S111" s="60" t="s">
        <v>559</v>
      </c>
      <c r="T111" s="60" t="s">
        <v>22</v>
      </c>
      <c r="U111" s="20">
        <f t="shared" si="5"/>
        <v>43</v>
      </c>
    </row>
    <row r="112" spans="1:21" ht="31.5" x14ac:dyDescent="0.25">
      <c r="A112" s="59">
        <v>42961</v>
      </c>
      <c r="B112" s="59" t="s">
        <v>431</v>
      </c>
      <c r="C112" s="34" t="s">
        <v>70</v>
      </c>
      <c r="D112" s="32" t="s">
        <v>55</v>
      </c>
      <c r="E112" s="32" t="s">
        <v>270</v>
      </c>
      <c r="F112" s="32" t="s">
        <v>440</v>
      </c>
      <c r="G112" s="32" t="s">
        <v>441</v>
      </c>
      <c r="H112" s="32" t="s">
        <v>59</v>
      </c>
      <c r="I112" s="32" t="s">
        <v>60</v>
      </c>
      <c r="J112" s="32"/>
      <c r="K112" s="32" t="s">
        <v>442</v>
      </c>
      <c r="L112" s="32" t="s">
        <v>63</v>
      </c>
      <c r="M112" s="32" t="s">
        <v>69</v>
      </c>
      <c r="N112" s="34">
        <v>1</v>
      </c>
      <c r="O112" s="34" t="s">
        <v>65</v>
      </c>
      <c r="P112" s="34">
        <v>30</v>
      </c>
      <c r="Q112" s="18">
        <f t="shared" si="3"/>
        <v>0</v>
      </c>
      <c r="R112" s="19">
        <f t="shared" si="4"/>
        <v>42962</v>
      </c>
      <c r="S112" s="60" t="s">
        <v>431</v>
      </c>
      <c r="T112" s="18" t="s">
        <v>433</v>
      </c>
      <c r="U112" s="20">
        <f t="shared" si="5"/>
        <v>2</v>
      </c>
    </row>
    <row r="113" spans="1:21" ht="31.5" x14ac:dyDescent="0.25">
      <c r="A113" s="59">
        <v>42961</v>
      </c>
      <c r="B113" s="59" t="s">
        <v>431</v>
      </c>
      <c r="C113" s="34" t="s">
        <v>54</v>
      </c>
      <c r="D113" s="32" t="s">
        <v>55</v>
      </c>
      <c r="E113" s="32" t="s">
        <v>56</v>
      </c>
      <c r="F113" s="32" t="s">
        <v>478</v>
      </c>
      <c r="G113" s="32" t="s">
        <v>479</v>
      </c>
      <c r="H113" s="32" t="s">
        <v>59</v>
      </c>
      <c r="I113" s="32" t="s">
        <v>60</v>
      </c>
      <c r="J113" s="32" t="s">
        <v>471</v>
      </c>
      <c r="K113" s="32" t="s">
        <v>480</v>
      </c>
      <c r="L113" s="32" t="s">
        <v>63</v>
      </c>
      <c r="M113" s="32" t="s">
        <v>69</v>
      </c>
      <c r="N113" s="34">
        <v>1</v>
      </c>
      <c r="O113" s="34" t="s">
        <v>65</v>
      </c>
      <c r="P113" s="34">
        <v>30</v>
      </c>
      <c r="Q113" s="18">
        <f t="shared" si="3"/>
        <v>0</v>
      </c>
      <c r="R113" s="19">
        <f t="shared" si="4"/>
        <v>42962</v>
      </c>
      <c r="S113" s="60" t="s">
        <v>431</v>
      </c>
      <c r="T113" s="18" t="s">
        <v>433</v>
      </c>
      <c r="U113" s="20">
        <f t="shared" si="5"/>
        <v>2</v>
      </c>
    </row>
    <row r="114" spans="1:21" ht="31.5" x14ac:dyDescent="0.25">
      <c r="A114" s="59">
        <v>42962</v>
      </c>
      <c r="B114" s="59" t="s">
        <v>431</v>
      </c>
      <c r="C114" s="34" t="s">
        <v>70</v>
      </c>
      <c r="D114" s="32" t="s">
        <v>76</v>
      </c>
      <c r="E114" s="32" t="s">
        <v>270</v>
      </c>
      <c r="F114" s="32" t="s">
        <v>443</v>
      </c>
      <c r="G114" s="32" t="s">
        <v>444</v>
      </c>
      <c r="H114" s="32" t="s">
        <v>59</v>
      </c>
      <c r="I114" s="32" t="s">
        <v>60</v>
      </c>
      <c r="J114" s="32"/>
      <c r="K114" s="32" t="s">
        <v>445</v>
      </c>
      <c r="L114" s="32" t="s">
        <v>63</v>
      </c>
      <c r="M114" s="32" t="s">
        <v>69</v>
      </c>
      <c r="N114" s="34">
        <v>52</v>
      </c>
      <c r="O114" s="34" t="s">
        <v>65</v>
      </c>
      <c r="P114" s="34">
        <v>30</v>
      </c>
      <c r="Q114" s="18">
        <f t="shared" si="3"/>
        <v>51</v>
      </c>
      <c r="R114" s="19">
        <f t="shared" si="4"/>
        <v>43014</v>
      </c>
      <c r="S114" s="60" t="s">
        <v>559</v>
      </c>
      <c r="T114" s="60" t="s">
        <v>22</v>
      </c>
      <c r="U114" s="20">
        <f t="shared" si="5"/>
        <v>39</v>
      </c>
    </row>
    <row r="115" spans="1:21" ht="31.5" x14ac:dyDescent="0.25">
      <c r="A115" s="59">
        <v>42962</v>
      </c>
      <c r="B115" s="59" t="s">
        <v>431</v>
      </c>
      <c r="C115" s="34" t="s">
        <v>54</v>
      </c>
      <c r="D115" s="32" t="s">
        <v>55</v>
      </c>
      <c r="E115" s="32" t="s">
        <v>56</v>
      </c>
      <c r="F115" s="32" t="s">
        <v>481</v>
      </c>
      <c r="G115" s="32" t="s">
        <v>482</v>
      </c>
      <c r="H115" s="32" t="s">
        <v>59</v>
      </c>
      <c r="I115" s="32" t="s">
        <v>60</v>
      </c>
      <c r="J115" s="32" t="s">
        <v>471</v>
      </c>
      <c r="K115" s="32" t="s">
        <v>483</v>
      </c>
      <c r="L115" s="32" t="s">
        <v>63</v>
      </c>
      <c r="M115" s="32" t="s">
        <v>69</v>
      </c>
      <c r="N115" s="34">
        <v>1</v>
      </c>
      <c r="O115" s="34" t="s">
        <v>65</v>
      </c>
      <c r="P115" s="34">
        <v>30</v>
      </c>
      <c r="Q115" s="18">
        <f t="shared" si="3"/>
        <v>0</v>
      </c>
      <c r="R115" s="19">
        <f t="shared" si="4"/>
        <v>42963</v>
      </c>
      <c r="S115" s="60" t="s">
        <v>431</v>
      </c>
      <c r="T115" s="18" t="s">
        <v>433</v>
      </c>
      <c r="U115" s="20">
        <f t="shared" si="5"/>
        <v>2</v>
      </c>
    </row>
    <row r="116" spans="1:21" ht="31.5" x14ac:dyDescent="0.25">
      <c r="A116" s="59">
        <v>42963</v>
      </c>
      <c r="B116" s="59" t="s">
        <v>431</v>
      </c>
      <c r="C116" s="34" t="s">
        <v>54</v>
      </c>
      <c r="D116" s="32" t="s">
        <v>55</v>
      </c>
      <c r="E116" s="32" t="s">
        <v>56</v>
      </c>
      <c r="F116" s="32" t="s">
        <v>484</v>
      </c>
      <c r="G116" s="32" t="s">
        <v>485</v>
      </c>
      <c r="H116" s="32" t="s">
        <v>59</v>
      </c>
      <c r="I116" s="32" t="s">
        <v>60</v>
      </c>
      <c r="J116" s="32" t="s">
        <v>471</v>
      </c>
      <c r="K116" s="32" t="s">
        <v>266</v>
      </c>
      <c r="L116" s="32" t="s">
        <v>63</v>
      </c>
      <c r="M116" s="32" t="s">
        <v>263</v>
      </c>
      <c r="N116" s="34">
        <v>8</v>
      </c>
      <c r="O116" s="34" t="s">
        <v>65</v>
      </c>
      <c r="P116" s="34">
        <v>30</v>
      </c>
      <c r="Q116" s="18">
        <f t="shared" si="3"/>
        <v>7</v>
      </c>
      <c r="R116" s="19">
        <f t="shared" si="4"/>
        <v>42971</v>
      </c>
      <c r="S116" s="60" t="s">
        <v>431</v>
      </c>
      <c r="T116" s="18" t="s">
        <v>433</v>
      </c>
      <c r="U116" s="20">
        <f t="shared" si="5"/>
        <v>7</v>
      </c>
    </row>
    <row r="117" spans="1:21" ht="31.5" x14ac:dyDescent="0.25">
      <c r="A117" s="59">
        <v>42964</v>
      </c>
      <c r="B117" s="59" t="s">
        <v>431</v>
      </c>
      <c r="C117" s="34" t="s">
        <v>54</v>
      </c>
      <c r="D117" s="32" t="s">
        <v>55</v>
      </c>
      <c r="E117" s="32" t="s">
        <v>56</v>
      </c>
      <c r="F117" s="32" t="s">
        <v>486</v>
      </c>
      <c r="G117" s="32" t="s">
        <v>487</v>
      </c>
      <c r="H117" s="32" t="s">
        <v>59</v>
      </c>
      <c r="I117" s="32" t="s">
        <v>60</v>
      </c>
      <c r="J117" s="32" t="s">
        <v>471</v>
      </c>
      <c r="K117" s="32" t="s">
        <v>488</v>
      </c>
      <c r="L117" s="32" t="s">
        <v>63</v>
      </c>
      <c r="M117" s="32" t="s">
        <v>489</v>
      </c>
      <c r="N117" s="34">
        <v>17</v>
      </c>
      <c r="O117" s="34" t="s">
        <v>65</v>
      </c>
      <c r="P117" s="34">
        <v>30</v>
      </c>
      <c r="Q117" s="18">
        <f t="shared" si="3"/>
        <v>16</v>
      </c>
      <c r="R117" s="19">
        <f t="shared" si="4"/>
        <v>42981</v>
      </c>
      <c r="S117" s="60" t="s">
        <v>432</v>
      </c>
      <c r="T117" s="18" t="s">
        <v>433</v>
      </c>
      <c r="U117" s="20">
        <f t="shared" si="5"/>
        <v>12</v>
      </c>
    </row>
    <row r="118" spans="1:21" ht="31.5" x14ac:dyDescent="0.25">
      <c r="A118" s="59">
        <v>42965</v>
      </c>
      <c r="B118" s="59" t="s">
        <v>431</v>
      </c>
      <c r="C118" s="34" t="s">
        <v>70</v>
      </c>
      <c r="D118" s="32" t="s">
        <v>76</v>
      </c>
      <c r="E118" s="32" t="s">
        <v>270</v>
      </c>
      <c r="F118" s="32" t="s">
        <v>446</v>
      </c>
      <c r="G118" s="32" t="s">
        <v>447</v>
      </c>
      <c r="H118" s="32" t="s">
        <v>59</v>
      </c>
      <c r="I118" s="32" t="s">
        <v>60</v>
      </c>
      <c r="J118" s="32"/>
      <c r="K118" s="32" t="s">
        <v>448</v>
      </c>
      <c r="L118" s="32" t="s">
        <v>63</v>
      </c>
      <c r="M118" s="32" t="s">
        <v>69</v>
      </c>
      <c r="N118" s="34">
        <v>49</v>
      </c>
      <c r="O118" s="34" t="s">
        <v>65</v>
      </c>
      <c r="P118" s="34">
        <v>30</v>
      </c>
      <c r="Q118" s="18">
        <f t="shared" si="3"/>
        <v>48</v>
      </c>
      <c r="R118" s="19">
        <f t="shared" si="4"/>
        <v>43014</v>
      </c>
      <c r="S118" s="60" t="s">
        <v>559</v>
      </c>
      <c r="T118" s="60" t="s">
        <v>22</v>
      </c>
      <c r="U118" s="20">
        <f t="shared" si="5"/>
        <v>36</v>
      </c>
    </row>
    <row r="119" spans="1:21" ht="31.5" x14ac:dyDescent="0.25">
      <c r="A119" s="59">
        <v>42969</v>
      </c>
      <c r="B119" s="59" t="s">
        <v>431</v>
      </c>
      <c r="C119" s="34" t="s">
        <v>70</v>
      </c>
      <c r="D119" s="32" t="s">
        <v>55</v>
      </c>
      <c r="E119" s="32" t="s">
        <v>370</v>
      </c>
      <c r="F119" s="32" t="s">
        <v>532</v>
      </c>
      <c r="G119" s="32" t="s">
        <v>533</v>
      </c>
      <c r="H119" s="32" t="s">
        <v>59</v>
      </c>
      <c r="I119" s="32" t="s">
        <v>60</v>
      </c>
      <c r="J119" s="32"/>
      <c r="K119" s="32" t="s">
        <v>495</v>
      </c>
      <c r="L119" s="32" t="s">
        <v>63</v>
      </c>
      <c r="M119" s="32" t="s">
        <v>69</v>
      </c>
      <c r="N119" s="34">
        <v>0</v>
      </c>
      <c r="O119" s="34" t="s">
        <v>65</v>
      </c>
      <c r="P119" s="34">
        <v>30</v>
      </c>
      <c r="Q119" s="18">
        <f t="shared" si="3"/>
        <v>-1</v>
      </c>
      <c r="R119" s="19">
        <f t="shared" si="4"/>
        <v>42969</v>
      </c>
      <c r="S119" s="60" t="s">
        <v>431</v>
      </c>
      <c r="T119" s="18" t="s">
        <v>433</v>
      </c>
      <c r="U119" s="20">
        <f t="shared" si="5"/>
        <v>1</v>
      </c>
    </row>
    <row r="120" spans="1:21" ht="31.5" x14ac:dyDescent="0.25">
      <c r="A120" s="59">
        <v>42975</v>
      </c>
      <c r="B120" s="59" t="s">
        <v>431</v>
      </c>
      <c r="C120" s="34" t="s">
        <v>70</v>
      </c>
      <c r="D120" s="32" t="s">
        <v>55</v>
      </c>
      <c r="E120" s="32" t="s">
        <v>56</v>
      </c>
      <c r="F120" s="32" t="s">
        <v>490</v>
      </c>
      <c r="G120" s="32" t="s">
        <v>491</v>
      </c>
      <c r="H120" s="32" t="s">
        <v>59</v>
      </c>
      <c r="I120" s="32" t="s">
        <v>60</v>
      </c>
      <c r="J120" s="32"/>
      <c r="K120" s="32" t="s">
        <v>492</v>
      </c>
      <c r="L120" s="32" t="s">
        <v>63</v>
      </c>
      <c r="M120" s="32" t="s">
        <v>69</v>
      </c>
      <c r="N120" s="34">
        <v>3</v>
      </c>
      <c r="O120" s="34" t="s">
        <v>65</v>
      </c>
      <c r="P120" s="34">
        <v>30</v>
      </c>
      <c r="Q120" s="18">
        <f t="shared" si="3"/>
        <v>2</v>
      </c>
      <c r="R120" s="19">
        <f t="shared" si="4"/>
        <v>42978</v>
      </c>
      <c r="S120" s="60" t="s">
        <v>431</v>
      </c>
      <c r="T120" s="18" t="s">
        <v>433</v>
      </c>
      <c r="U120" s="20">
        <f t="shared" si="5"/>
        <v>4</v>
      </c>
    </row>
    <row r="121" spans="1:21" ht="31.5" x14ac:dyDescent="0.25">
      <c r="A121" s="59">
        <v>42979</v>
      </c>
      <c r="B121" s="59" t="s">
        <v>432</v>
      </c>
      <c r="C121" s="34" t="s">
        <v>70</v>
      </c>
      <c r="D121" s="32" t="s">
        <v>55</v>
      </c>
      <c r="E121" s="32" t="s">
        <v>56</v>
      </c>
      <c r="F121" s="32" t="s">
        <v>493</v>
      </c>
      <c r="G121" s="32" t="s">
        <v>494</v>
      </c>
      <c r="H121" s="32" t="s">
        <v>59</v>
      </c>
      <c r="I121" s="32" t="s">
        <v>365</v>
      </c>
      <c r="J121" s="32"/>
      <c r="K121" s="32" t="s">
        <v>495</v>
      </c>
      <c r="L121" s="32" t="s">
        <v>63</v>
      </c>
      <c r="M121" s="32" t="s">
        <v>388</v>
      </c>
      <c r="N121" s="34">
        <v>3</v>
      </c>
      <c r="O121" s="34" t="s">
        <v>65</v>
      </c>
      <c r="P121" s="34"/>
      <c r="Q121" s="18">
        <f t="shared" si="3"/>
        <v>2</v>
      </c>
      <c r="R121" s="19">
        <f t="shared" si="4"/>
        <v>42982</v>
      </c>
      <c r="S121" s="60" t="s">
        <v>432</v>
      </c>
      <c r="T121" s="18" t="s">
        <v>433</v>
      </c>
      <c r="U121" s="20">
        <f t="shared" si="5"/>
        <v>2</v>
      </c>
    </row>
    <row r="122" spans="1:21" ht="31.5" x14ac:dyDescent="0.25">
      <c r="A122" s="59">
        <v>42979</v>
      </c>
      <c r="B122" s="59" t="s">
        <v>432</v>
      </c>
      <c r="C122" s="34" t="s">
        <v>54</v>
      </c>
      <c r="D122" s="32" t="s">
        <v>76</v>
      </c>
      <c r="E122" s="32" t="s">
        <v>56</v>
      </c>
      <c r="F122" s="32" t="s">
        <v>496</v>
      </c>
      <c r="G122" s="32" t="s">
        <v>497</v>
      </c>
      <c r="H122" s="32" t="s">
        <v>59</v>
      </c>
      <c r="I122" s="32" t="s">
        <v>60</v>
      </c>
      <c r="J122" s="32"/>
      <c r="K122" s="32" t="s">
        <v>498</v>
      </c>
      <c r="L122" s="32" t="s">
        <v>63</v>
      </c>
      <c r="M122" s="32" t="s">
        <v>69</v>
      </c>
      <c r="N122" s="34">
        <v>32</v>
      </c>
      <c r="O122" s="34" t="s">
        <v>65</v>
      </c>
      <c r="P122" s="34">
        <v>30</v>
      </c>
      <c r="Q122" s="18">
        <f t="shared" si="3"/>
        <v>31</v>
      </c>
      <c r="R122" s="19">
        <f t="shared" si="4"/>
        <v>43011</v>
      </c>
      <c r="S122" s="60" t="s">
        <v>559</v>
      </c>
      <c r="T122" s="60" t="s">
        <v>22</v>
      </c>
      <c r="U122" s="20">
        <f t="shared" si="5"/>
        <v>23</v>
      </c>
    </row>
    <row r="123" spans="1:21" ht="31.5" x14ac:dyDescent="0.25">
      <c r="A123" s="59">
        <v>42981</v>
      </c>
      <c r="B123" s="59" t="s">
        <v>432</v>
      </c>
      <c r="C123" s="34" t="s">
        <v>54</v>
      </c>
      <c r="D123" s="32" t="s">
        <v>55</v>
      </c>
      <c r="E123" s="32" t="s">
        <v>56</v>
      </c>
      <c r="F123" s="32" t="s">
        <v>499</v>
      </c>
      <c r="G123" s="32" t="s">
        <v>500</v>
      </c>
      <c r="H123" s="32" t="s">
        <v>59</v>
      </c>
      <c r="I123" s="32" t="s">
        <v>60</v>
      </c>
      <c r="J123" s="32" t="s">
        <v>471</v>
      </c>
      <c r="K123" s="32" t="s">
        <v>501</v>
      </c>
      <c r="L123" s="32" t="s">
        <v>63</v>
      </c>
      <c r="M123" s="32" t="s">
        <v>69</v>
      </c>
      <c r="N123" s="34">
        <v>2</v>
      </c>
      <c r="O123" s="34" t="s">
        <v>65</v>
      </c>
      <c r="P123" s="34">
        <v>30</v>
      </c>
      <c r="Q123" s="18">
        <f t="shared" si="3"/>
        <v>1</v>
      </c>
      <c r="R123" s="19">
        <f t="shared" si="4"/>
        <v>42983</v>
      </c>
      <c r="S123" s="60" t="s">
        <v>432</v>
      </c>
      <c r="T123" s="18" t="s">
        <v>433</v>
      </c>
      <c r="U123" s="20">
        <f t="shared" si="5"/>
        <v>2</v>
      </c>
    </row>
    <row r="124" spans="1:21" ht="31.5" x14ac:dyDescent="0.25">
      <c r="A124" s="59">
        <v>42984</v>
      </c>
      <c r="B124" s="59" t="s">
        <v>432</v>
      </c>
      <c r="C124" s="34" t="s">
        <v>54</v>
      </c>
      <c r="D124" s="32" t="s">
        <v>55</v>
      </c>
      <c r="E124" s="32" t="s">
        <v>56</v>
      </c>
      <c r="F124" s="32" t="s">
        <v>502</v>
      </c>
      <c r="G124" s="32" t="s">
        <v>503</v>
      </c>
      <c r="H124" s="32" t="s">
        <v>59</v>
      </c>
      <c r="I124" s="32" t="s">
        <v>504</v>
      </c>
      <c r="J124" s="32"/>
      <c r="K124" s="32" t="s">
        <v>505</v>
      </c>
      <c r="L124" s="32" t="s">
        <v>63</v>
      </c>
      <c r="M124" s="32" t="s">
        <v>69</v>
      </c>
      <c r="N124" s="34">
        <v>3</v>
      </c>
      <c r="O124" s="34" t="s">
        <v>65</v>
      </c>
      <c r="P124" s="34"/>
      <c r="Q124" s="18">
        <f t="shared" si="3"/>
        <v>2</v>
      </c>
      <c r="R124" s="19">
        <f t="shared" si="4"/>
        <v>42987</v>
      </c>
      <c r="S124" s="60" t="s">
        <v>432</v>
      </c>
      <c r="T124" s="18" t="s">
        <v>433</v>
      </c>
      <c r="U124" s="20">
        <f t="shared" si="5"/>
        <v>3</v>
      </c>
    </row>
    <row r="125" spans="1:21" ht="31.5" x14ac:dyDescent="0.25">
      <c r="A125" s="59">
        <v>42985</v>
      </c>
      <c r="B125" s="59" t="s">
        <v>432</v>
      </c>
      <c r="C125" s="34" t="s">
        <v>54</v>
      </c>
      <c r="D125" s="32" t="s">
        <v>55</v>
      </c>
      <c r="E125" s="32" t="s">
        <v>56</v>
      </c>
      <c r="F125" s="32" t="s">
        <v>506</v>
      </c>
      <c r="G125" s="32" t="s">
        <v>507</v>
      </c>
      <c r="H125" s="32" t="s">
        <v>59</v>
      </c>
      <c r="I125" s="32" t="s">
        <v>60</v>
      </c>
      <c r="J125" s="32" t="s">
        <v>471</v>
      </c>
      <c r="K125" s="32" t="s">
        <v>508</v>
      </c>
      <c r="L125" s="32" t="s">
        <v>63</v>
      </c>
      <c r="M125" s="32" t="s">
        <v>509</v>
      </c>
      <c r="N125" s="34">
        <v>5</v>
      </c>
      <c r="O125" s="34" t="s">
        <v>65</v>
      </c>
      <c r="P125" s="34">
        <v>30</v>
      </c>
      <c r="Q125" s="18">
        <f t="shared" si="3"/>
        <v>4</v>
      </c>
      <c r="R125" s="19">
        <f t="shared" si="4"/>
        <v>42990</v>
      </c>
      <c r="S125" s="60" t="s">
        <v>432</v>
      </c>
      <c r="T125" s="18" t="s">
        <v>433</v>
      </c>
      <c r="U125" s="20">
        <f t="shared" si="5"/>
        <v>4</v>
      </c>
    </row>
    <row r="126" spans="1:21" ht="31.5" x14ac:dyDescent="0.25">
      <c r="A126" s="59">
        <v>42992</v>
      </c>
      <c r="B126" s="59" t="s">
        <v>432</v>
      </c>
      <c r="C126" s="34" t="s">
        <v>70</v>
      </c>
      <c r="D126" s="32" t="s">
        <v>76</v>
      </c>
      <c r="E126" s="32" t="s">
        <v>270</v>
      </c>
      <c r="F126" s="32" t="s">
        <v>449</v>
      </c>
      <c r="G126" s="32" t="s">
        <v>450</v>
      </c>
      <c r="H126" s="32" t="s">
        <v>403</v>
      </c>
      <c r="I126" s="32" t="s">
        <v>115</v>
      </c>
      <c r="J126" s="32"/>
      <c r="K126" s="32" t="s">
        <v>451</v>
      </c>
      <c r="L126" s="32" t="s">
        <v>63</v>
      </c>
      <c r="M126" s="32" t="s">
        <v>69</v>
      </c>
      <c r="N126" s="34">
        <v>22</v>
      </c>
      <c r="O126" s="34" t="s">
        <v>65</v>
      </c>
      <c r="P126" s="34"/>
      <c r="Q126" s="18">
        <f t="shared" si="3"/>
        <v>21</v>
      </c>
      <c r="R126" s="19">
        <f t="shared" si="4"/>
        <v>43014</v>
      </c>
      <c r="S126" s="60" t="s">
        <v>559</v>
      </c>
      <c r="T126" s="60" t="s">
        <v>22</v>
      </c>
      <c r="U126" s="20">
        <f t="shared" si="5"/>
        <v>17</v>
      </c>
    </row>
    <row r="127" spans="1:21" ht="52.5" x14ac:dyDescent="0.25">
      <c r="A127" s="59">
        <v>42993</v>
      </c>
      <c r="B127" s="59" t="s">
        <v>432</v>
      </c>
      <c r="C127" s="34" t="s">
        <v>70</v>
      </c>
      <c r="D127" s="32" t="s">
        <v>55</v>
      </c>
      <c r="E127" s="32" t="s">
        <v>270</v>
      </c>
      <c r="F127" s="32" t="s">
        <v>452</v>
      </c>
      <c r="G127" s="32" t="s">
        <v>453</v>
      </c>
      <c r="H127" s="32" t="s">
        <v>59</v>
      </c>
      <c r="I127" s="32" t="s">
        <v>115</v>
      </c>
      <c r="J127" s="32"/>
      <c r="K127" s="32" t="s">
        <v>454</v>
      </c>
      <c r="L127" s="32" t="s">
        <v>63</v>
      </c>
      <c r="M127" s="32" t="s">
        <v>455</v>
      </c>
      <c r="N127" s="34">
        <v>0</v>
      </c>
      <c r="O127" s="34" t="s">
        <v>65</v>
      </c>
      <c r="P127" s="34"/>
      <c r="Q127" s="18">
        <f t="shared" si="3"/>
        <v>-1</v>
      </c>
      <c r="R127" s="19">
        <f t="shared" si="4"/>
        <v>42993</v>
      </c>
      <c r="S127" s="60" t="s">
        <v>432</v>
      </c>
      <c r="T127" s="18" t="s">
        <v>433</v>
      </c>
      <c r="U127" s="20">
        <f t="shared" si="5"/>
        <v>1</v>
      </c>
    </row>
    <row r="128" spans="1:21" ht="31.5" x14ac:dyDescent="0.25">
      <c r="A128" s="59">
        <v>42995</v>
      </c>
      <c r="B128" s="59" t="s">
        <v>432</v>
      </c>
      <c r="C128" s="34" t="s">
        <v>54</v>
      </c>
      <c r="D128" s="32" t="s">
        <v>55</v>
      </c>
      <c r="E128" s="32" t="s">
        <v>56</v>
      </c>
      <c r="F128" s="32" t="s">
        <v>510</v>
      </c>
      <c r="G128" s="32" t="s">
        <v>511</v>
      </c>
      <c r="H128" s="32" t="s">
        <v>59</v>
      </c>
      <c r="I128" s="32" t="s">
        <v>60</v>
      </c>
      <c r="J128" s="32" t="s">
        <v>471</v>
      </c>
      <c r="K128" s="32" t="s">
        <v>512</v>
      </c>
      <c r="L128" s="32" t="s">
        <v>63</v>
      </c>
      <c r="M128" s="32" t="s">
        <v>150</v>
      </c>
      <c r="N128" s="34">
        <v>14</v>
      </c>
      <c r="O128" s="34" t="s">
        <v>65</v>
      </c>
      <c r="P128" s="34">
        <v>30</v>
      </c>
      <c r="Q128" s="18">
        <f t="shared" si="3"/>
        <v>13</v>
      </c>
      <c r="R128" s="19">
        <f t="shared" si="4"/>
        <v>43009</v>
      </c>
      <c r="S128" s="60" t="s">
        <v>559</v>
      </c>
      <c r="T128" s="60" t="s">
        <v>22</v>
      </c>
      <c r="U128" s="20">
        <f t="shared" si="5"/>
        <v>10</v>
      </c>
    </row>
    <row r="129" spans="1:21" ht="31.5" x14ac:dyDescent="0.25">
      <c r="A129" s="59">
        <v>42997</v>
      </c>
      <c r="B129" s="59" t="s">
        <v>432</v>
      </c>
      <c r="C129" s="34" t="s">
        <v>54</v>
      </c>
      <c r="D129" s="32" t="s">
        <v>76</v>
      </c>
      <c r="E129" s="32" t="s">
        <v>56</v>
      </c>
      <c r="F129" s="32" t="s">
        <v>513</v>
      </c>
      <c r="G129" s="32" t="s">
        <v>514</v>
      </c>
      <c r="H129" s="32" t="s">
        <v>59</v>
      </c>
      <c r="I129" s="32" t="s">
        <v>60</v>
      </c>
      <c r="J129" s="32" t="s">
        <v>220</v>
      </c>
      <c r="K129" s="32" t="s">
        <v>515</v>
      </c>
      <c r="L129" s="32" t="s">
        <v>63</v>
      </c>
      <c r="M129" s="32" t="s">
        <v>69</v>
      </c>
      <c r="N129" s="34">
        <v>16</v>
      </c>
      <c r="O129" s="34" t="s">
        <v>65</v>
      </c>
      <c r="P129" s="34">
        <v>30</v>
      </c>
      <c r="Q129" s="18">
        <f t="shared" si="3"/>
        <v>15</v>
      </c>
      <c r="R129" s="19">
        <f t="shared" si="4"/>
        <v>43013</v>
      </c>
      <c r="S129" s="60" t="s">
        <v>559</v>
      </c>
      <c r="T129" s="60" t="s">
        <v>22</v>
      </c>
      <c r="U129" s="20">
        <f t="shared" si="5"/>
        <v>13</v>
      </c>
    </row>
    <row r="130" spans="1:21" ht="31.5" x14ac:dyDescent="0.25">
      <c r="A130" s="59">
        <v>42999</v>
      </c>
      <c r="B130" s="59" t="s">
        <v>432</v>
      </c>
      <c r="C130" s="34" t="s">
        <v>70</v>
      </c>
      <c r="D130" s="32" t="s">
        <v>55</v>
      </c>
      <c r="E130" s="32" t="s">
        <v>270</v>
      </c>
      <c r="F130" s="32" t="s">
        <v>333</v>
      </c>
      <c r="G130" s="32" t="s">
        <v>456</v>
      </c>
      <c r="H130" s="32" t="s">
        <v>59</v>
      </c>
      <c r="I130" s="32" t="s">
        <v>60</v>
      </c>
      <c r="J130" s="32"/>
      <c r="K130" s="32" t="s">
        <v>457</v>
      </c>
      <c r="L130" s="32" t="s">
        <v>63</v>
      </c>
      <c r="M130" s="32" t="s">
        <v>69</v>
      </c>
      <c r="N130" s="34">
        <v>1</v>
      </c>
      <c r="O130" s="34" t="s">
        <v>65</v>
      </c>
      <c r="P130" s="34">
        <v>30</v>
      </c>
      <c r="Q130" s="18">
        <f t="shared" si="3"/>
        <v>0</v>
      </c>
      <c r="R130" s="19">
        <f t="shared" si="4"/>
        <v>43000</v>
      </c>
      <c r="S130" s="60" t="s">
        <v>432</v>
      </c>
      <c r="T130" s="18" t="s">
        <v>433</v>
      </c>
      <c r="U130" s="20">
        <f t="shared" si="5"/>
        <v>2</v>
      </c>
    </row>
    <row r="131" spans="1:21" ht="31.5" x14ac:dyDescent="0.25">
      <c r="A131" s="59">
        <v>42999</v>
      </c>
      <c r="B131" s="59" t="s">
        <v>432</v>
      </c>
      <c r="C131" s="34" t="s">
        <v>70</v>
      </c>
      <c r="D131" s="32" t="s">
        <v>55</v>
      </c>
      <c r="E131" s="32" t="s">
        <v>56</v>
      </c>
      <c r="F131" s="32" t="s">
        <v>516</v>
      </c>
      <c r="G131" s="32" t="s">
        <v>517</v>
      </c>
      <c r="H131" s="32" t="s">
        <v>59</v>
      </c>
      <c r="I131" s="32" t="s">
        <v>60</v>
      </c>
      <c r="J131" s="32"/>
      <c r="K131" s="32" t="s">
        <v>518</v>
      </c>
      <c r="L131" s="32" t="s">
        <v>63</v>
      </c>
      <c r="M131" s="32" t="s">
        <v>69</v>
      </c>
      <c r="N131" s="34">
        <v>0</v>
      </c>
      <c r="O131" s="34" t="s">
        <v>65</v>
      </c>
      <c r="P131" s="34">
        <v>30</v>
      </c>
      <c r="Q131" s="18">
        <f t="shared" ref="Q131:Q136" si="6">+N131-1</f>
        <v>-1</v>
      </c>
      <c r="R131" s="19">
        <f t="shared" ref="R131:R136" si="7">+A131+N131</f>
        <v>42999</v>
      </c>
      <c r="S131" s="60" t="s">
        <v>432</v>
      </c>
      <c r="T131" s="18" t="s">
        <v>433</v>
      </c>
      <c r="U131" s="20">
        <f t="shared" ref="U131:U136" si="8">+NETWORKDAYS(A131,R131)</f>
        <v>1</v>
      </c>
    </row>
    <row r="132" spans="1:21" ht="31.5" x14ac:dyDescent="0.25">
      <c r="A132" s="59">
        <v>42999</v>
      </c>
      <c r="B132" s="59" t="s">
        <v>432</v>
      </c>
      <c r="C132" s="34" t="s">
        <v>70</v>
      </c>
      <c r="D132" s="32" t="s">
        <v>76</v>
      </c>
      <c r="E132" s="32" t="s">
        <v>370</v>
      </c>
      <c r="F132" s="32" t="s">
        <v>534</v>
      </c>
      <c r="G132" s="32" t="s">
        <v>535</v>
      </c>
      <c r="H132" s="32" t="s">
        <v>59</v>
      </c>
      <c r="I132" s="32" t="s">
        <v>60</v>
      </c>
      <c r="J132" s="32"/>
      <c r="K132" s="32" t="s">
        <v>73</v>
      </c>
      <c r="L132" s="32" t="s">
        <v>63</v>
      </c>
      <c r="M132" s="32" t="s">
        <v>536</v>
      </c>
      <c r="N132" s="34">
        <v>15</v>
      </c>
      <c r="O132" s="34" t="s">
        <v>65</v>
      </c>
      <c r="P132" s="34">
        <v>30</v>
      </c>
      <c r="Q132" s="18">
        <f t="shared" si="6"/>
        <v>14</v>
      </c>
      <c r="R132" s="19">
        <f t="shared" si="7"/>
        <v>43014</v>
      </c>
      <c r="S132" s="60" t="s">
        <v>559</v>
      </c>
      <c r="T132" s="60" t="s">
        <v>22</v>
      </c>
      <c r="U132" s="20">
        <f t="shared" si="8"/>
        <v>12</v>
      </c>
    </row>
    <row r="133" spans="1:21" ht="31.5" x14ac:dyDescent="0.25">
      <c r="A133" s="59">
        <v>43002</v>
      </c>
      <c r="B133" s="59" t="s">
        <v>432</v>
      </c>
      <c r="C133" s="34" t="s">
        <v>54</v>
      </c>
      <c r="D133" s="32" t="s">
        <v>55</v>
      </c>
      <c r="E133" s="32" t="s">
        <v>56</v>
      </c>
      <c r="F133" s="32" t="s">
        <v>519</v>
      </c>
      <c r="G133" s="32" t="s">
        <v>520</v>
      </c>
      <c r="H133" s="32" t="s">
        <v>59</v>
      </c>
      <c r="I133" s="32" t="s">
        <v>60</v>
      </c>
      <c r="J133" s="32" t="s">
        <v>471</v>
      </c>
      <c r="K133" s="32" t="s">
        <v>521</v>
      </c>
      <c r="L133" s="32" t="s">
        <v>63</v>
      </c>
      <c r="M133" s="32" t="s">
        <v>522</v>
      </c>
      <c r="N133" s="34">
        <v>2</v>
      </c>
      <c r="O133" s="34" t="s">
        <v>65</v>
      </c>
      <c r="P133" s="34">
        <v>30</v>
      </c>
      <c r="Q133" s="18">
        <f t="shared" si="6"/>
        <v>1</v>
      </c>
      <c r="R133" s="19">
        <f t="shared" si="7"/>
        <v>43004</v>
      </c>
      <c r="S133" s="60" t="s">
        <v>432</v>
      </c>
      <c r="T133" s="18" t="s">
        <v>433</v>
      </c>
      <c r="U133" s="20">
        <f t="shared" si="8"/>
        <v>2</v>
      </c>
    </row>
    <row r="134" spans="1:21" ht="31.5" x14ac:dyDescent="0.25">
      <c r="A134" s="59">
        <v>43002</v>
      </c>
      <c r="B134" s="59" t="s">
        <v>432</v>
      </c>
      <c r="C134" s="34" t="s">
        <v>54</v>
      </c>
      <c r="D134" s="32" t="s">
        <v>76</v>
      </c>
      <c r="E134" s="32" t="s">
        <v>56</v>
      </c>
      <c r="F134" s="32" t="s">
        <v>523</v>
      </c>
      <c r="G134" s="32" t="s">
        <v>524</v>
      </c>
      <c r="H134" s="32" t="s">
        <v>59</v>
      </c>
      <c r="I134" s="32" t="s">
        <v>60</v>
      </c>
      <c r="J134" s="32" t="s">
        <v>525</v>
      </c>
      <c r="K134" s="32" t="s">
        <v>526</v>
      </c>
      <c r="L134" s="32" t="s">
        <v>63</v>
      </c>
      <c r="M134" s="32" t="s">
        <v>69</v>
      </c>
      <c r="N134" s="34">
        <v>11</v>
      </c>
      <c r="O134" s="34" t="s">
        <v>65</v>
      </c>
      <c r="P134" s="34">
        <v>30</v>
      </c>
      <c r="Q134" s="18">
        <f t="shared" si="6"/>
        <v>10</v>
      </c>
      <c r="R134" s="19">
        <f t="shared" si="7"/>
        <v>43013</v>
      </c>
      <c r="S134" s="60" t="s">
        <v>559</v>
      </c>
      <c r="T134" s="60" t="s">
        <v>22</v>
      </c>
      <c r="U134" s="20">
        <f t="shared" si="8"/>
        <v>9</v>
      </c>
    </row>
    <row r="135" spans="1:21" ht="31.5" x14ac:dyDescent="0.25">
      <c r="A135" s="59">
        <v>43002</v>
      </c>
      <c r="B135" s="59" t="s">
        <v>432</v>
      </c>
      <c r="C135" s="34" t="s">
        <v>54</v>
      </c>
      <c r="D135" s="32" t="s">
        <v>55</v>
      </c>
      <c r="E135" s="32" t="s">
        <v>56</v>
      </c>
      <c r="F135" s="32" t="s">
        <v>527</v>
      </c>
      <c r="G135" s="32" t="s">
        <v>528</v>
      </c>
      <c r="H135" s="32" t="s">
        <v>59</v>
      </c>
      <c r="I135" s="32" t="s">
        <v>60</v>
      </c>
      <c r="J135" s="32" t="s">
        <v>471</v>
      </c>
      <c r="K135" s="32" t="s">
        <v>529</v>
      </c>
      <c r="L135" s="32" t="s">
        <v>63</v>
      </c>
      <c r="M135" s="32" t="s">
        <v>69</v>
      </c>
      <c r="N135" s="34">
        <v>1</v>
      </c>
      <c r="O135" s="34" t="s">
        <v>65</v>
      </c>
      <c r="P135" s="34">
        <v>30</v>
      </c>
      <c r="Q135" s="18">
        <f t="shared" si="6"/>
        <v>0</v>
      </c>
      <c r="R135" s="19">
        <f t="shared" si="7"/>
        <v>43003</v>
      </c>
      <c r="S135" s="60" t="s">
        <v>432</v>
      </c>
      <c r="T135" s="18" t="s">
        <v>433</v>
      </c>
      <c r="U135" s="20">
        <f t="shared" si="8"/>
        <v>1</v>
      </c>
    </row>
    <row r="136" spans="1:21" ht="31.5" x14ac:dyDescent="0.25">
      <c r="A136" s="59">
        <v>43004</v>
      </c>
      <c r="B136" s="59" t="s">
        <v>432</v>
      </c>
      <c r="C136" s="34" t="s">
        <v>70</v>
      </c>
      <c r="D136" s="32" t="s">
        <v>55</v>
      </c>
      <c r="E136" s="32" t="s">
        <v>270</v>
      </c>
      <c r="F136" s="32" t="s">
        <v>458</v>
      </c>
      <c r="G136" s="32" t="s">
        <v>459</v>
      </c>
      <c r="H136" s="32" t="s">
        <v>59</v>
      </c>
      <c r="I136" s="32" t="s">
        <v>365</v>
      </c>
      <c r="J136" s="32"/>
      <c r="K136" s="32" t="s">
        <v>460</v>
      </c>
      <c r="L136" s="32" t="s">
        <v>63</v>
      </c>
      <c r="M136" s="32" t="s">
        <v>69</v>
      </c>
      <c r="N136" s="34">
        <v>0</v>
      </c>
      <c r="O136" s="34" t="s">
        <v>65</v>
      </c>
      <c r="P136" s="34"/>
      <c r="Q136" s="18">
        <f t="shared" si="6"/>
        <v>-1</v>
      </c>
      <c r="R136" s="19">
        <f t="shared" si="7"/>
        <v>43004</v>
      </c>
      <c r="S136" s="60" t="s">
        <v>432</v>
      </c>
      <c r="T136" s="18" t="s">
        <v>433</v>
      </c>
      <c r="U136" s="20">
        <f t="shared" si="8"/>
        <v>1</v>
      </c>
    </row>
  </sheetData>
  <sortState xmlns:xlrd2="http://schemas.microsoft.com/office/spreadsheetml/2017/richdata2" ref="A2:P136">
    <sortCondition ref="A2:A136"/>
  </sortState>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4:F67"/>
  <sheetViews>
    <sheetView showGridLines="0" topLeftCell="A55" zoomScaleNormal="100" workbookViewId="0">
      <selection activeCell="K14" sqref="K14"/>
    </sheetView>
  </sheetViews>
  <sheetFormatPr baseColWidth="10" defaultRowHeight="15" x14ac:dyDescent="0.25"/>
  <cols>
    <col min="1" max="1" width="17.5703125" bestFit="1" customWidth="1"/>
    <col min="2" max="2" width="24.7109375" bestFit="1" customWidth="1"/>
    <col min="3" max="3" width="10.140625" customWidth="1"/>
    <col min="4" max="4" width="12.5703125" bestFit="1" customWidth="1"/>
  </cols>
  <sheetData>
    <row r="4" spans="1:6" ht="18.75" x14ac:dyDescent="0.3">
      <c r="B4" s="87" t="s">
        <v>555</v>
      </c>
      <c r="C4" s="87"/>
      <c r="D4" s="87"/>
      <c r="E4" s="87"/>
      <c r="F4" s="87"/>
    </row>
    <row r="7" spans="1:6" x14ac:dyDescent="0.25">
      <c r="A7" s="9" t="s">
        <v>26</v>
      </c>
      <c r="B7" t="s">
        <v>425</v>
      </c>
    </row>
    <row r="8" spans="1:6" x14ac:dyDescent="0.25">
      <c r="A8" s="6" t="s">
        <v>18</v>
      </c>
      <c r="B8" s="7">
        <v>22</v>
      </c>
    </row>
    <row r="9" spans="1:6" x14ac:dyDescent="0.25">
      <c r="A9" s="6" t="s">
        <v>19</v>
      </c>
      <c r="B9" s="7">
        <v>10</v>
      </c>
    </row>
    <row r="10" spans="1:6" x14ac:dyDescent="0.25">
      <c r="A10" s="6" t="s">
        <v>20</v>
      </c>
      <c r="B10" s="7">
        <v>33</v>
      </c>
    </row>
    <row r="11" spans="1:6" x14ac:dyDescent="0.25">
      <c r="A11" s="6" t="s">
        <v>29</v>
      </c>
      <c r="B11" s="7">
        <v>14</v>
      </c>
    </row>
    <row r="12" spans="1:6" x14ac:dyDescent="0.25">
      <c r="A12" s="6" t="s">
        <v>30</v>
      </c>
      <c r="B12" s="7">
        <v>14</v>
      </c>
    </row>
    <row r="13" spans="1:6" x14ac:dyDescent="0.25">
      <c r="A13" s="6" t="s">
        <v>31</v>
      </c>
      <c r="B13" s="7">
        <v>9</v>
      </c>
    </row>
    <row r="14" spans="1:6" x14ac:dyDescent="0.25">
      <c r="A14" s="6" t="s">
        <v>430</v>
      </c>
      <c r="B14" s="7">
        <v>5</v>
      </c>
    </row>
    <row r="15" spans="1:6" x14ac:dyDescent="0.25">
      <c r="A15" s="6" t="s">
        <v>431</v>
      </c>
      <c r="B15" s="7">
        <v>12</v>
      </c>
    </row>
    <row r="16" spans="1:6" x14ac:dyDescent="0.25">
      <c r="A16" s="6" t="s">
        <v>432</v>
      </c>
      <c r="B16" s="7">
        <v>16</v>
      </c>
    </row>
    <row r="17" spans="1:4" x14ac:dyDescent="0.25">
      <c r="A17" s="6" t="s">
        <v>24</v>
      </c>
      <c r="B17" s="7">
        <v>135</v>
      </c>
    </row>
    <row r="23" spans="1:4" ht="18.75" x14ac:dyDescent="0.3">
      <c r="A23" s="61" t="s">
        <v>561</v>
      </c>
      <c r="B23" s="61"/>
      <c r="C23" s="61"/>
    </row>
    <row r="26" spans="1:4" x14ac:dyDescent="0.25">
      <c r="A26" s="9" t="s">
        <v>427</v>
      </c>
      <c r="B26" s="9" t="s">
        <v>426</v>
      </c>
    </row>
    <row r="27" spans="1:4" x14ac:dyDescent="0.25">
      <c r="A27" s="9" t="s">
        <v>26</v>
      </c>
      <c r="B27" t="s">
        <v>55</v>
      </c>
      <c r="C27" t="s">
        <v>76</v>
      </c>
      <c r="D27" t="s">
        <v>24</v>
      </c>
    </row>
    <row r="28" spans="1:4" x14ac:dyDescent="0.25">
      <c r="A28" s="6" t="s">
        <v>18</v>
      </c>
      <c r="B28" s="7">
        <v>15</v>
      </c>
      <c r="C28" s="7">
        <v>7</v>
      </c>
      <c r="D28" s="7">
        <v>22</v>
      </c>
    </row>
    <row r="29" spans="1:4" x14ac:dyDescent="0.25">
      <c r="A29" s="6" t="s">
        <v>19</v>
      </c>
      <c r="B29" s="7">
        <v>8</v>
      </c>
      <c r="C29" s="7">
        <v>2</v>
      </c>
      <c r="D29" s="7">
        <v>10</v>
      </c>
    </row>
    <row r="30" spans="1:4" x14ac:dyDescent="0.25">
      <c r="A30" s="6" t="s">
        <v>20</v>
      </c>
      <c r="B30" s="7">
        <v>21</v>
      </c>
      <c r="C30" s="7">
        <v>12</v>
      </c>
      <c r="D30" s="7">
        <v>33</v>
      </c>
    </row>
    <row r="31" spans="1:4" x14ac:dyDescent="0.25">
      <c r="A31" s="6" t="s">
        <v>29</v>
      </c>
      <c r="B31" s="7">
        <v>13</v>
      </c>
      <c r="C31" s="7">
        <v>1</v>
      </c>
      <c r="D31" s="7">
        <v>14</v>
      </c>
    </row>
    <row r="32" spans="1:4" x14ac:dyDescent="0.25">
      <c r="A32" s="6" t="s">
        <v>30</v>
      </c>
      <c r="B32" s="7">
        <v>13</v>
      </c>
      <c r="C32" s="7">
        <v>1</v>
      </c>
      <c r="D32" s="7">
        <v>14</v>
      </c>
    </row>
    <row r="33" spans="1:4" x14ac:dyDescent="0.25">
      <c r="A33" s="6" t="s">
        <v>31</v>
      </c>
      <c r="B33" s="7">
        <v>8</v>
      </c>
      <c r="C33" s="7">
        <v>1</v>
      </c>
      <c r="D33" s="7">
        <v>9</v>
      </c>
    </row>
    <row r="34" spans="1:4" x14ac:dyDescent="0.25">
      <c r="A34" s="6" t="s">
        <v>430</v>
      </c>
      <c r="B34" s="7">
        <v>5</v>
      </c>
      <c r="C34" s="7"/>
      <c r="D34" s="7">
        <v>5</v>
      </c>
    </row>
    <row r="35" spans="1:4" x14ac:dyDescent="0.25">
      <c r="A35" s="6" t="s">
        <v>431</v>
      </c>
      <c r="B35" s="7">
        <v>9</v>
      </c>
      <c r="C35" s="7">
        <v>3</v>
      </c>
      <c r="D35" s="7">
        <v>12</v>
      </c>
    </row>
    <row r="36" spans="1:4" x14ac:dyDescent="0.25">
      <c r="A36" s="6" t="s">
        <v>432</v>
      </c>
      <c r="B36" s="7">
        <v>11</v>
      </c>
      <c r="C36" s="7">
        <v>5</v>
      </c>
      <c r="D36" s="7">
        <v>16</v>
      </c>
    </row>
    <row r="37" spans="1:4" x14ac:dyDescent="0.25">
      <c r="A37" s="6" t="s">
        <v>24</v>
      </c>
      <c r="B37" s="7">
        <v>103</v>
      </c>
      <c r="C37" s="7">
        <v>32</v>
      </c>
      <c r="D37" s="7">
        <v>135</v>
      </c>
    </row>
    <row r="40" spans="1:4" ht="18.75" x14ac:dyDescent="0.3">
      <c r="A40" s="87" t="s">
        <v>562</v>
      </c>
      <c r="B40" s="87"/>
      <c r="C40" s="87"/>
      <c r="D40" s="87"/>
    </row>
    <row r="42" spans="1:4" x14ac:dyDescent="0.25">
      <c r="A42" s="9" t="s">
        <v>26</v>
      </c>
      <c r="B42" t="s">
        <v>425</v>
      </c>
    </row>
    <row r="43" spans="1:4" x14ac:dyDescent="0.25">
      <c r="A43" s="6" t="s">
        <v>56</v>
      </c>
      <c r="B43" s="7">
        <v>76</v>
      </c>
    </row>
    <row r="44" spans="1:4" x14ac:dyDescent="0.25">
      <c r="A44" s="6" t="s">
        <v>270</v>
      </c>
      <c r="B44" s="7">
        <v>39</v>
      </c>
    </row>
    <row r="45" spans="1:4" x14ac:dyDescent="0.25">
      <c r="A45" s="6" t="s">
        <v>370</v>
      </c>
      <c r="B45" s="7">
        <v>20</v>
      </c>
    </row>
    <row r="46" spans="1:4" x14ac:dyDescent="0.25">
      <c r="A46" s="6" t="s">
        <v>24</v>
      </c>
      <c r="B46" s="7">
        <v>135</v>
      </c>
    </row>
    <row r="58" spans="1:5" ht="21" x14ac:dyDescent="0.35">
      <c r="A58" s="88" t="s">
        <v>564</v>
      </c>
      <c r="B58" s="92"/>
      <c r="C58" s="92"/>
      <c r="D58" s="92"/>
      <c r="E58" s="92"/>
    </row>
    <row r="60" spans="1:5" x14ac:dyDescent="0.25">
      <c r="A60" s="9" t="s">
        <v>8</v>
      </c>
      <c r="B60" t="s">
        <v>428</v>
      </c>
    </row>
    <row r="61" spans="1:5" x14ac:dyDescent="0.25">
      <c r="A61" s="9" t="s">
        <v>51</v>
      </c>
      <c r="B61" t="s">
        <v>428</v>
      </c>
    </row>
    <row r="63" spans="1:5" x14ac:dyDescent="0.25">
      <c r="A63" s="9" t="s">
        <v>26</v>
      </c>
      <c r="B63" t="s">
        <v>563</v>
      </c>
    </row>
    <row r="64" spans="1:5" x14ac:dyDescent="0.25">
      <c r="A64" s="6" t="s">
        <v>270</v>
      </c>
      <c r="B64" s="27">
        <v>36.564102564102562</v>
      </c>
    </row>
    <row r="65" spans="1:2" x14ac:dyDescent="0.25">
      <c r="A65" s="6" t="s">
        <v>370</v>
      </c>
      <c r="B65" s="27">
        <v>28.6</v>
      </c>
    </row>
    <row r="66" spans="1:2" x14ac:dyDescent="0.25">
      <c r="A66" s="6" t="s">
        <v>56</v>
      </c>
      <c r="B66" s="27">
        <v>23.355263157894736</v>
      </c>
    </row>
    <row r="67" spans="1:2" x14ac:dyDescent="0.25">
      <c r="A67" s="6" t="s">
        <v>24</v>
      </c>
      <c r="B67" s="27">
        <v>27.94814814814815</v>
      </c>
    </row>
  </sheetData>
  <mergeCells count="3">
    <mergeCell ref="B4:F4"/>
    <mergeCell ref="A40:D40"/>
    <mergeCell ref="A58:E58"/>
  </mergeCells>
  <pageMargins left="0.7" right="0.7" top="0.75" bottom="0.75" header="0.3" footer="0.3"/>
  <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70"/>
  <sheetViews>
    <sheetView showGridLines="0" topLeftCell="A49" zoomScale="70" zoomScaleNormal="70" workbookViewId="0">
      <selection activeCell="P31" sqref="P31"/>
    </sheetView>
  </sheetViews>
  <sheetFormatPr baseColWidth="10" defaultRowHeight="15" x14ac:dyDescent="0.2"/>
  <cols>
    <col min="1" max="1" width="11.42578125" style="35"/>
    <col min="2" max="2" width="42.7109375" style="35" customWidth="1"/>
    <col min="3" max="3" width="11.42578125" style="35"/>
    <col min="4" max="4" width="19.42578125" style="35" customWidth="1"/>
    <col min="5" max="16384" width="11.42578125" style="35"/>
  </cols>
  <sheetData>
    <row r="1" spans="1:14" x14ac:dyDescent="0.2">
      <c r="A1" s="94" t="s">
        <v>554</v>
      </c>
      <c r="B1" s="94"/>
      <c r="C1" s="94"/>
      <c r="D1" s="94"/>
      <c r="E1" s="94"/>
      <c r="F1" s="94"/>
      <c r="G1" s="94"/>
      <c r="H1" s="94"/>
      <c r="I1" s="94"/>
      <c r="J1" s="94"/>
      <c r="K1" s="94"/>
      <c r="L1" s="94"/>
      <c r="M1" s="94"/>
      <c r="N1" s="94"/>
    </row>
    <row r="2" spans="1:14" x14ac:dyDescent="0.2">
      <c r="A2" s="94"/>
      <c r="B2" s="94"/>
      <c r="C2" s="94"/>
      <c r="D2" s="94"/>
      <c r="E2" s="94"/>
      <c r="F2" s="94"/>
      <c r="G2" s="94"/>
      <c r="H2" s="94"/>
      <c r="I2" s="94"/>
      <c r="J2" s="94"/>
      <c r="K2" s="94"/>
      <c r="L2" s="94"/>
      <c r="M2" s="94"/>
      <c r="N2" s="94"/>
    </row>
    <row r="3" spans="1:14" x14ac:dyDescent="0.2">
      <c r="A3" s="94"/>
      <c r="B3" s="94"/>
      <c r="C3" s="94"/>
      <c r="D3" s="94"/>
      <c r="E3" s="94"/>
      <c r="F3" s="94"/>
      <c r="G3" s="94"/>
      <c r="H3" s="94"/>
      <c r="I3" s="94"/>
      <c r="J3" s="94"/>
      <c r="K3" s="94"/>
      <c r="L3" s="94"/>
      <c r="M3" s="94"/>
      <c r="N3" s="94"/>
    </row>
    <row r="5" spans="1:14" ht="23.25" customHeight="1" x14ac:dyDescent="0.2">
      <c r="B5" s="93" t="s">
        <v>550</v>
      </c>
      <c r="C5" s="93"/>
      <c r="D5" s="93"/>
    </row>
    <row r="6" spans="1:14" x14ac:dyDescent="0.2">
      <c r="B6" s="93"/>
      <c r="C6" s="93"/>
      <c r="D6" s="93"/>
    </row>
    <row r="7" spans="1:14" ht="15.75" thickBot="1" x14ac:dyDescent="0.25"/>
    <row r="8" spans="1:14" ht="19.5" thickTop="1" thickBot="1" x14ac:dyDescent="0.25">
      <c r="B8" s="52" t="s">
        <v>548</v>
      </c>
      <c r="C8" s="52" t="s">
        <v>23</v>
      </c>
      <c r="D8" s="52" t="s">
        <v>549</v>
      </c>
    </row>
    <row r="9" spans="1:14" ht="15.75" thickTop="1" x14ac:dyDescent="0.2">
      <c r="B9" s="36" t="s">
        <v>537</v>
      </c>
      <c r="C9" s="37">
        <v>163</v>
      </c>
      <c r="D9" s="38">
        <f>+C9/$C$13</f>
        <v>0.18111111111111111</v>
      </c>
    </row>
    <row r="10" spans="1:14" x14ac:dyDescent="0.2">
      <c r="B10" s="39" t="s">
        <v>538</v>
      </c>
      <c r="C10" s="40">
        <v>332</v>
      </c>
      <c r="D10" s="41">
        <f t="shared" ref="D10:D12" si="0">+C10/$C$13</f>
        <v>0.36888888888888888</v>
      </c>
    </row>
    <row r="11" spans="1:14" x14ac:dyDescent="0.2">
      <c r="B11" s="39" t="s">
        <v>539</v>
      </c>
      <c r="C11" s="40">
        <v>210</v>
      </c>
      <c r="D11" s="41">
        <f t="shared" si="0"/>
        <v>0.23333333333333334</v>
      </c>
    </row>
    <row r="12" spans="1:14" x14ac:dyDescent="0.2">
      <c r="B12" s="39" t="s">
        <v>540</v>
      </c>
      <c r="C12" s="40">
        <v>195</v>
      </c>
      <c r="D12" s="41">
        <f t="shared" si="0"/>
        <v>0.21666666666666667</v>
      </c>
    </row>
    <row r="13" spans="1:14" ht="15.75" thickBot="1" x14ac:dyDescent="0.25">
      <c r="B13" s="53" t="s">
        <v>547</v>
      </c>
      <c r="C13" s="54">
        <f>+SUM(C9:C12)</f>
        <v>900</v>
      </c>
      <c r="D13" s="42"/>
    </row>
    <row r="14" spans="1:14" ht="15.75" thickTop="1" x14ac:dyDescent="0.2">
      <c r="B14" s="43"/>
      <c r="C14" s="44"/>
      <c r="D14" s="44"/>
    </row>
    <row r="15" spans="1:14" x14ac:dyDescent="0.2">
      <c r="B15" s="43"/>
      <c r="C15" s="44"/>
      <c r="D15" s="44"/>
    </row>
    <row r="16" spans="1:14" x14ac:dyDescent="0.2">
      <c r="B16" s="43"/>
      <c r="C16" s="44"/>
      <c r="D16" s="44"/>
    </row>
    <row r="17" spans="2:4" x14ac:dyDescent="0.2">
      <c r="B17" s="43"/>
      <c r="C17" s="44"/>
      <c r="D17" s="44"/>
    </row>
    <row r="18" spans="2:4" x14ac:dyDescent="0.2">
      <c r="B18" s="43"/>
      <c r="C18" s="44"/>
      <c r="D18" s="44"/>
    </row>
    <row r="19" spans="2:4" x14ac:dyDescent="0.2">
      <c r="B19" s="43"/>
      <c r="C19" s="44"/>
      <c r="D19" s="44"/>
    </row>
    <row r="20" spans="2:4" x14ac:dyDescent="0.2">
      <c r="B20" s="43"/>
      <c r="C20" s="44"/>
      <c r="D20" s="44"/>
    </row>
    <row r="21" spans="2:4" x14ac:dyDescent="0.2">
      <c r="B21" s="43"/>
      <c r="C21" s="44"/>
      <c r="D21" s="44"/>
    </row>
    <row r="22" spans="2:4" x14ac:dyDescent="0.2">
      <c r="B22" s="93" t="s">
        <v>551</v>
      </c>
      <c r="C22" s="93"/>
      <c r="D22" s="93"/>
    </row>
    <row r="23" spans="2:4" x14ac:dyDescent="0.2">
      <c r="B23" s="93"/>
      <c r="C23" s="93"/>
      <c r="D23" s="93"/>
    </row>
    <row r="24" spans="2:4" ht="18.75" thickBot="1" x14ac:dyDescent="0.3">
      <c r="B24" s="58"/>
      <c r="C24" s="58"/>
      <c r="D24" s="58"/>
    </row>
    <row r="25" spans="2:4" ht="19.5" thickTop="1" thickBot="1" x14ac:dyDescent="0.25">
      <c r="B25" s="52" t="s">
        <v>548</v>
      </c>
      <c r="C25" s="52" t="s">
        <v>23</v>
      </c>
      <c r="D25" s="52" t="s">
        <v>549</v>
      </c>
    </row>
    <row r="26" spans="2:4" ht="15.75" thickTop="1" x14ac:dyDescent="0.2">
      <c r="B26" s="36" t="s">
        <v>541</v>
      </c>
      <c r="C26" s="37">
        <v>292</v>
      </c>
      <c r="D26" s="38">
        <f>+C26/$C$32</f>
        <v>0.31533477321814257</v>
      </c>
    </row>
    <row r="27" spans="2:4" x14ac:dyDescent="0.2">
      <c r="B27" s="39" t="s">
        <v>542</v>
      </c>
      <c r="C27" s="40">
        <v>336</v>
      </c>
      <c r="D27" s="41">
        <f t="shared" ref="D27:D31" si="1">+C27/$C$32</f>
        <v>0.36285097192224625</v>
      </c>
    </row>
    <row r="28" spans="2:4" x14ac:dyDescent="0.2">
      <c r="B28" s="39" t="s">
        <v>543</v>
      </c>
      <c r="C28" s="40">
        <v>132</v>
      </c>
      <c r="D28" s="41">
        <f t="shared" si="1"/>
        <v>0.14254859611231102</v>
      </c>
    </row>
    <row r="29" spans="2:4" x14ac:dyDescent="0.2">
      <c r="B29" s="39" t="s">
        <v>544</v>
      </c>
      <c r="C29" s="40">
        <v>56</v>
      </c>
      <c r="D29" s="41">
        <f t="shared" si="1"/>
        <v>6.0475161987041039E-2</v>
      </c>
    </row>
    <row r="30" spans="2:4" x14ac:dyDescent="0.2">
      <c r="B30" s="39" t="s">
        <v>545</v>
      </c>
      <c r="C30" s="40">
        <v>92</v>
      </c>
      <c r="D30" s="41">
        <f t="shared" si="1"/>
        <v>9.9352051835853133E-2</v>
      </c>
    </row>
    <row r="31" spans="2:4" x14ac:dyDescent="0.2">
      <c r="B31" s="39" t="s">
        <v>546</v>
      </c>
      <c r="C31" s="40">
        <v>18</v>
      </c>
      <c r="D31" s="41">
        <f t="shared" si="1"/>
        <v>1.9438444924406047E-2</v>
      </c>
    </row>
    <row r="32" spans="2:4" ht="15.75" thickBot="1" x14ac:dyDescent="0.25">
      <c r="B32" s="53" t="s">
        <v>547</v>
      </c>
      <c r="C32" s="54">
        <f>+SUM(C26:C31)</f>
        <v>926</v>
      </c>
      <c r="D32" s="42"/>
    </row>
    <row r="33" spans="2:4" ht="15.75" thickTop="1" x14ac:dyDescent="0.2">
      <c r="B33" s="43"/>
      <c r="C33" s="44"/>
      <c r="D33" s="44"/>
    </row>
    <row r="34" spans="2:4" x14ac:dyDescent="0.2">
      <c r="B34" s="43"/>
      <c r="C34" s="44"/>
      <c r="D34" s="44"/>
    </row>
    <row r="35" spans="2:4" x14ac:dyDescent="0.2">
      <c r="B35" s="43"/>
      <c r="C35" s="44"/>
      <c r="D35" s="44"/>
    </row>
    <row r="36" spans="2:4" x14ac:dyDescent="0.2">
      <c r="B36" s="43"/>
      <c r="C36" s="44"/>
      <c r="D36" s="44"/>
    </row>
    <row r="37" spans="2:4" x14ac:dyDescent="0.2">
      <c r="B37" s="43"/>
      <c r="C37" s="44"/>
      <c r="D37" s="44"/>
    </row>
    <row r="38" spans="2:4" x14ac:dyDescent="0.2">
      <c r="B38" s="43"/>
      <c r="C38" s="44"/>
      <c r="D38" s="44"/>
    </row>
    <row r="39" spans="2:4" x14ac:dyDescent="0.2">
      <c r="B39" s="43"/>
      <c r="C39" s="44"/>
      <c r="D39" s="44"/>
    </row>
    <row r="40" spans="2:4" x14ac:dyDescent="0.2">
      <c r="B40" s="43"/>
      <c r="C40" s="44"/>
      <c r="D40" s="44"/>
    </row>
    <row r="41" spans="2:4" x14ac:dyDescent="0.2">
      <c r="B41" s="93" t="s">
        <v>552</v>
      </c>
      <c r="C41" s="93"/>
      <c r="D41" s="93"/>
    </row>
    <row r="42" spans="2:4" x14ac:dyDescent="0.2">
      <c r="B42" s="93"/>
      <c r="C42" s="93"/>
      <c r="D42" s="93"/>
    </row>
    <row r="43" spans="2:4" ht="15.75" thickBot="1" x14ac:dyDescent="0.25">
      <c r="B43" s="45"/>
      <c r="C43" s="45"/>
      <c r="D43" s="45"/>
    </row>
    <row r="44" spans="2:4" ht="19.5" thickTop="1" thickBot="1" x14ac:dyDescent="0.25">
      <c r="B44" s="52" t="s">
        <v>548</v>
      </c>
      <c r="C44" s="52" t="s">
        <v>23</v>
      </c>
      <c r="D44" s="52" t="s">
        <v>549</v>
      </c>
    </row>
    <row r="45" spans="2:4" ht="15.75" thickTop="1" x14ac:dyDescent="0.2">
      <c r="B45" s="36" t="s">
        <v>541</v>
      </c>
      <c r="C45" s="37">
        <v>208</v>
      </c>
      <c r="D45" s="38">
        <f>+C45/$C$51</f>
        <v>0.23240223463687151</v>
      </c>
    </row>
    <row r="46" spans="2:4" x14ac:dyDescent="0.2">
      <c r="B46" s="39" t="s">
        <v>542</v>
      </c>
      <c r="C46" s="40">
        <v>279</v>
      </c>
      <c r="D46" s="41">
        <f t="shared" ref="D46:D50" si="2">+C46/$C$51</f>
        <v>0.311731843575419</v>
      </c>
    </row>
    <row r="47" spans="2:4" x14ac:dyDescent="0.2">
      <c r="B47" s="39" t="s">
        <v>543</v>
      </c>
      <c r="C47" s="40">
        <v>153</v>
      </c>
      <c r="D47" s="41">
        <f t="shared" si="2"/>
        <v>0.17094972067039105</v>
      </c>
    </row>
    <row r="48" spans="2:4" x14ac:dyDescent="0.2">
      <c r="B48" s="39" t="s">
        <v>544</v>
      </c>
      <c r="C48" s="40">
        <v>80</v>
      </c>
      <c r="D48" s="41">
        <f t="shared" si="2"/>
        <v>8.9385474860335198E-2</v>
      </c>
    </row>
    <row r="49" spans="2:4" x14ac:dyDescent="0.2">
      <c r="B49" s="39" t="s">
        <v>545</v>
      </c>
      <c r="C49" s="40">
        <v>160</v>
      </c>
      <c r="D49" s="41">
        <f t="shared" si="2"/>
        <v>0.1787709497206704</v>
      </c>
    </row>
    <row r="50" spans="2:4" x14ac:dyDescent="0.2">
      <c r="B50" s="39" t="s">
        <v>546</v>
      </c>
      <c r="C50" s="40">
        <v>15</v>
      </c>
      <c r="D50" s="41">
        <f t="shared" si="2"/>
        <v>1.6759776536312849E-2</v>
      </c>
    </row>
    <row r="51" spans="2:4" ht="15.75" thickBot="1" x14ac:dyDescent="0.25">
      <c r="B51" s="53" t="s">
        <v>547</v>
      </c>
      <c r="C51" s="54">
        <f>+SUM(C45:C50)</f>
        <v>895</v>
      </c>
      <c r="D51" s="42"/>
    </row>
    <row r="52" spans="2:4" ht="15.75" thickTop="1" x14ac:dyDescent="0.2">
      <c r="B52" s="43"/>
      <c r="C52" s="44"/>
      <c r="D52" s="44"/>
    </row>
    <row r="53" spans="2:4" x14ac:dyDescent="0.2">
      <c r="B53" s="43"/>
      <c r="C53" s="44"/>
      <c r="D53" s="44"/>
    </row>
    <row r="54" spans="2:4" x14ac:dyDescent="0.2">
      <c r="B54" s="43"/>
      <c r="C54" s="44"/>
      <c r="D54" s="44"/>
    </row>
    <row r="55" spans="2:4" x14ac:dyDescent="0.2">
      <c r="B55" s="43"/>
      <c r="C55" s="44"/>
      <c r="D55" s="44"/>
    </row>
    <row r="56" spans="2:4" x14ac:dyDescent="0.2">
      <c r="B56" s="43"/>
      <c r="C56" s="44"/>
      <c r="D56" s="44"/>
    </row>
    <row r="57" spans="2:4" x14ac:dyDescent="0.2">
      <c r="B57" s="43"/>
      <c r="C57" s="44"/>
      <c r="D57" s="44"/>
    </row>
    <row r="58" spans="2:4" x14ac:dyDescent="0.2">
      <c r="B58" s="43"/>
      <c r="C58" s="44"/>
      <c r="D58" s="44"/>
    </row>
    <row r="59" spans="2:4" x14ac:dyDescent="0.2">
      <c r="B59" s="43"/>
      <c r="C59" s="44"/>
      <c r="D59" s="44"/>
    </row>
    <row r="60" spans="2:4" x14ac:dyDescent="0.2">
      <c r="B60" s="93" t="s">
        <v>553</v>
      </c>
      <c r="C60" s="93"/>
      <c r="D60" s="93"/>
    </row>
    <row r="61" spans="2:4" x14ac:dyDescent="0.2">
      <c r="B61" s="93"/>
      <c r="C61" s="93"/>
      <c r="D61" s="93"/>
    </row>
    <row r="62" spans="2:4" ht="15.75" thickBot="1" x14ac:dyDescent="0.25">
      <c r="B62" s="45"/>
      <c r="C62" s="45"/>
      <c r="D62" s="45"/>
    </row>
    <row r="63" spans="2:4" ht="19.5" thickTop="1" thickBot="1" x14ac:dyDescent="0.25">
      <c r="B63" s="55" t="s">
        <v>548</v>
      </c>
      <c r="C63" s="55" t="s">
        <v>23</v>
      </c>
      <c r="D63" s="55" t="s">
        <v>549</v>
      </c>
    </row>
    <row r="64" spans="2:4" x14ac:dyDescent="0.2">
      <c r="B64" s="46" t="s">
        <v>541</v>
      </c>
      <c r="C64" s="47">
        <v>127</v>
      </c>
      <c r="D64" s="48">
        <f>+C64/$C$70</f>
        <v>0.14382785956964891</v>
      </c>
    </row>
    <row r="65" spans="2:4" x14ac:dyDescent="0.2">
      <c r="B65" s="49" t="s">
        <v>542</v>
      </c>
      <c r="C65" s="40">
        <v>182</v>
      </c>
      <c r="D65" s="50">
        <f t="shared" ref="D65:D69" si="3">+C65/$C$70</f>
        <v>0.20611551528878821</v>
      </c>
    </row>
    <row r="66" spans="2:4" x14ac:dyDescent="0.2">
      <c r="B66" s="49" t="s">
        <v>543</v>
      </c>
      <c r="C66" s="40">
        <v>172</v>
      </c>
      <c r="D66" s="50">
        <f t="shared" si="3"/>
        <v>0.19479048697621745</v>
      </c>
    </row>
    <row r="67" spans="2:4" x14ac:dyDescent="0.2">
      <c r="B67" s="49" t="s">
        <v>544</v>
      </c>
      <c r="C67" s="40">
        <v>96</v>
      </c>
      <c r="D67" s="50">
        <f t="shared" si="3"/>
        <v>0.1087202718006795</v>
      </c>
    </row>
    <row r="68" spans="2:4" x14ac:dyDescent="0.2">
      <c r="B68" s="49" t="s">
        <v>545</v>
      </c>
      <c r="C68" s="40">
        <v>224</v>
      </c>
      <c r="D68" s="50">
        <f t="shared" si="3"/>
        <v>0.25368063420158549</v>
      </c>
    </row>
    <row r="69" spans="2:4" x14ac:dyDescent="0.2">
      <c r="B69" s="49" t="s">
        <v>546</v>
      </c>
      <c r="C69" s="40">
        <v>82</v>
      </c>
      <c r="D69" s="50">
        <f t="shared" si="3"/>
        <v>9.2865232163080402E-2</v>
      </c>
    </row>
    <row r="70" spans="2:4" ht="15.75" thickBot="1" x14ac:dyDescent="0.25">
      <c r="B70" s="56" t="s">
        <v>547</v>
      </c>
      <c r="C70" s="57">
        <f>+SUM(C64:C69)</f>
        <v>883</v>
      </c>
      <c r="D70" s="51"/>
    </row>
  </sheetData>
  <mergeCells count="5">
    <mergeCell ref="B5:D6"/>
    <mergeCell ref="B22:D23"/>
    <mergeCell ref="B41:D42"/>
    <mergeCell ref="B60:D61"/>
    <mergeCell ref="A1:N3"/>
  </mergeCells>
  <pageMargins left="0.7" right="0.7" top="0.75" bottom="0.75" header="0.3" footer="0.3"/>
  <pageSetup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SIGCMA</vt:lpstr>
      <vt:lpstr>Hoja1</vt:lpstr>
      <vt:lpstr>Info SIGCMA 1</vt:lpstr>
      <vt:lpstr>Soporte medición Casos Proceden</vt:lpstr>
      <vt:lpstr>SIGOB_IUS</vt:lpstr>
      <vt:lpstr>Info SIGOB_IUS</vt:lpstr>
      <vt:lpstr>Encuestas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dc:creator>
  <cp:lastModifiedBy>Alvaro Garzón Díaz</cp:lastModifiedBy>
  <dcterms:created xsi:type="dcterms:W3CDTF">2017-03-21T12:41:58Z</dcterms:created>
  <dcterms:modified xsi:type="dcterms:W3CDTF">2020-09-11T22:26:25Z</dcterms:modified>
</cp:coreProperties>
</file>