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d98116c33f248d/Documentos/"/>
    </mc:Choice>
  </mc:AlternateContent>
  <xr:revisionPtr revIDLastSave="0" documentId="8_{E479B37F-88C1-4C61-A50A-3F01F5D79E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e Asistencia" sheetId="2" r:id="rId1"/>
  </sheets>
  <definedNames>
    <definedName name="_xlnm.Print_Titles" localSheetId="0">'Informe Asistencia'!$1:$4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9" i="2" l="1"/>
  <c r="M158" i="2"/>
  <c r="N158" i="2" s="1"/>
  <c r="M103" i="2"/>
  <c r="N103" i="2" s="1"/>
  <c r="O159" i="2"/>
  <c r="L159" i="2"/>
  <c r="K159" i="2"/>
  <c r="J159" i="2"/>
  <c r="I159" i="2"/>
  <c r="H159" i="2"/>
  <c r="G159" i="2"/>
  <c r="F159" i="2"/>
  <c r="E159" i="2"/>
  <c r="M116" i="2" l="1"/>
  <c r="N116" i="2" s="1"/>
  <c r="M126" i="2"/>
  <c r="N126" i="2" s="1"/>
  <c r="M125" i="2" l="1"/>
  <c r="N125" i="2" s="1"/>
  <c r="M52" i="2"/>
  <c r="N52" i="2" s="1"/>
  <c r="M157" i="2" l="1"/>
  <c r="N157" i="2" s="1"/>
  <c r="M49" i="2"/>
  <c r="N49" i="2" s="1"/>
  <c r="M115" i="2" l="1"/>
  <c r="N115" i="2" s="1"/>
  <c r="M18" i="2"/>
  <c r="N18" i="2" s="1"/>
  <c r="M124" i="2" l="1"/>
  <c r="N124" i="2" s="1"/>
  <c r="M156" i="2"/>
  <c r="N156" i="2" s="1"/>
  <c r="M123" i="2" l="1"/>
  <c r="N123" i="2" s="1"/>
  <c r="M51" i="2"/>
  <c r="N51" i="2" s="1"/>
  <c r="M114" i="2" l="1"/>
  <c r="N114" i="2" s="1"/>
  <c r="M155" i="2"/>
  <c r="N155" i="2" s="1"/>
  <c r="M151" i="2" l="1"/>
  <c r="N151" i="2" s="1"/>
  <c r="M47" i="2"/>
  <c r="N47" i="2" s="1"/>
  <c r="M17" i="2" l="1"/>
  <c r="N17" i="2" s="1"/>
  <c r="M50" i="2"/>
  <c r="N50" i="2" s="1"/>
  <c r="M113" i="2" l="1"/>
  <c r="N113" i="2" s="1"/>
  <c r="M81" i="2"/>
  <c r="N81" i="2" s="1"/>
  <c r="M80" i="2"/>
  <c r="N80" i="2" s="1"/>
  <c r="M82" i="2"/>
  <c r="N82" i="2" s="1"/>
  <c r="M79" i="2" l="1"/>
  <c r="N79" i="2" s="1"/>
  <c r="M48" i="2"/>
  <c r="N48" i="2" s="1"/>
  <c r="M78" i="2" l="1"/>
  <c r="N78" i="2" s="1"/>
  <c r="M77" i="2"/>
  <c r="N77" i="2" s="1"/>
  <c r="M112" i="2" l="1"/>
  <c r="N112" i="2" s="1"/>
  <c r="M16" i="2"/>
  <c r="N16" i="2" s="1"/>
  <c r="M154" i="2" l="1"/>
  <c r="N154" i="2" s="1"/>
  <c r="M46" i="2"/>
  <c r="N46" i="2" s="1"/>
  <c r="M148" i="2" l="1"/>
  <c r="N148" i="2" s="1"/>
  <c r="M153" i="2"/>
  <c r="N153" i="2" s="1"/>
  <c r="M45" i="2" l="1"/>
  <c r="N45" i="2" s="1"/>
  <c r="M147" i="2"/>
  <c r="N147" i="2" s="1"/>
  <c r="M15" i="2" l="1"/>
  <c r="N15" i="2" s="1"/>
  <c r="M150" i="2"/>
  <c r="N150" i="2" s="1"/>
  <c r="M111" i="2" l="1"/>
  <c r="N111" i="2" s="1"/>
  <c r="M152" i="2"/>
  <c r="N152" i="2" s="1"/>
  <c r="M149" i="2" l="1"/>
  <c r="N149" i="2" s="1"/>
  <c r="M143" i="2"/>
  <c r="N143" i="2" s="1"/>
  <c r="M142" i="2" l="1"/>
  <c r="N142" i="2" s="1"/>
  <c r="M141" i="2"/>
  <c r="N141" i="2" s="1"/>
  <c r="M146" i="2" l="1"/>
  <c r="N146" i="2" s="1"/>
  <c r="M40" i="2"/>
  <c r="N40" i="2" s="1"/>
  <c r="M136" i="2" l="1"/>
  <c r="N136" i="2" s="1"/>
  <c r="M140" i="2" l="1"/>
  <c r="N140" i="2" s="1"/>
  <c r="M110" i="2"/>
  <c r="N110" i="2" s="1"/>
  <c r="M145" i="2" l="1"/>
  <c r="N145" i="2" s="1"/>
  <c r="M139" i="2"/>
  <c r="N139" i="2" s="1"/>
  <c r="M144" i="2" l="1"/>
  <c r="N144" i="2" s="1"/>
  <c r="M138" i="2"/>
  <c r="N138" i="2" s="1"/>
  <c r="M39" i="2" l="1"/>
  <c r="N39" i="2" s="1"/>
  <c r="M137" i="2"/>
  <c r="N137" i="2" s="1"/>
  <c r="M131" i="2" l="1"/>
  <c r="N131" i="2" s="1"/>
  <c r="M67" i="2"/>
  <c r="N67" i="2" s="1"/>
  <c r="M135" i="2" l="1"/>
  <c r="N135" i="2" s="1"/>
  <c r="M66" i="2"/>
  <c r="N66" i="2" s="1"/>
  <c r="M159" i="2" l="1"/>
  <c r="M122" i="2"/>
  <c r="N122" i="2" s="1"/>
  <c r="M44" i="2"/>
  <c r="N44" i="2" s="1"/>
  <c r="M94" i="2" l="1"/>
  <c r="M38" i="2"/>
  <c r="N38" i="2" s="1"/>
  <c r="M93" i="2"/>
  <c r="N93" i="2" s="1"/>
  <c r="M134" i="2" l="1"/>
  <c r="N134" i="2" s="1"/>
  <c r="M130" i="2"/>
  <c r="N130" i="2" s="1"/>
  <c r="M121" i="2" l="1"/>
  <c r="N121" i="2" s="1"/>
  <c r="M65" i="2"/>
  <c r="N65" i="2" s="1"/>
  <c r="M64" i="2" l="1"/>
  <c r="N64" i="2" s="1"/>
  <c r="M92" i="2"/>
  <c r="N92" i="2" s="1"/>
  <c r="M133" i="2" l="1"/>
  <c r="N133" i="2" s="1"/>
  <c r="M43" i="2"/>
  <c r="N43" i="2" s="1"/>
  <c r="M37" i="2" l="1"/>
  <c r="N37" i="2" s="1"/>
  <c r="M129" i="2"/>
  <c r="N129" i="2" s="1"/>
  <c r="M63" i="2" l="1"/>
  <c r="N63" i="2" s="1"/>
  <c r="M120" i="2"/>
  <c r="N120" i="2" s="1"/>
  <c r="M119" i="2" l="1"/>
  <c r="N119" i="2" s="1"/>
  <c r="M107" i="2"/>
  <c r="N107" i="2" s="1"/>
  <c r="M95" i="2" l="1"/>
  <c r="N95" i="2" s="1"/>
  <c r="M69" i="2"/>
  <c r="N69" i="2" s="1"/>
  <c r="M62" i="2"/>
  <c r="N62" i="2" s="1"/>
  <c r="M42" i="2"/>
  <c r="N42" i="2" s="1"/>
  <c r="M128" i="2" l="1"/>
  <c r="N128" i="2" s="1"/>
  <c r="M91" i="2"/>
  <c r="N91" i="2" s="1"/>
  <c r="M61" i="2" l="1"/>
  <c r="N61" i="2" s="1"/>
  <c r="M36" i="2"/>
  <c r="N36" i="2" s="1"/>
  <c r="M106" i="2" l="1"/>
  <c r="N106" i="2" s="1"/>
  <c r="M60" i="2"/>
  <c r="N60" i="2" s="1"/>
  <c r="M118" i="2" l="1"/>
  <c r="N118" i="2" s="1"/>
  <c r="M101" i="2"/>
  <c r="N101" i="2" s="1"/>
  <c r="M90" i="2" l="1"/>
  <c r="N90" i="2" s="1"/>
  <c r="M132" i="2"/>
  <c r="N132" i="2" s="1"/>
  <c r="M35" i="2" l="1"/>
  <c r="N35" i="2" s="1"/>
  <c r="M127" i="2"/>
  <c r="N127" i="2" s="1"/>
  <c r="M105" i="2" l="1"/>
  <c r="N105" i="2" s="1"/>
  <c r="M59" i="2"/>
  <c r="N59" i="2" s="1"/>
  <c r="M76" i="2" l="1"/>
  <c r="N76" i="2" s="1"/>
  <c r="M117" i="2"/>
  <c r="N117" i="2" s="1"/>
  <c r="M108" i="2" l="1"/>
  <c r="N108" i="2" s="1"/>
  <c r="M109" i="2"/>
  <c r="N109" i="2" s="1"/>
  <c r="M89" i="2" l="1"/>
  <c r="N89" i="2" s="1"/>
  <c r="M34" i="2"/>
  <c r="N34" i="2" s="1"/>
  <c r="M104" i="2" l="1"/>
  <c r="N104" i="2" s="1"/>
  <c r="M100" i="2"/>
  <c r="N100" i="2" s="1"/>
  <c r="M14" i="2" l="1"/>
  <c r="N14" i="2" s="1"/>
  <c r="M99" i="2"/>
  <c r="N99" i="2" s="1"/>
  <c r="M13" i="2" l="1"/>
  <c r="N13" i="2" s="1"/>
  <c r="M33" i="2" l="1"/>
  <c r="N33" i="2" s="1"/>
  <c r="M12" i="2" l="1"/>
  <c r="N12" i="2" s="1"/>
  <c r="M98" i="2"/>
  <c r="N98" i="2" s="1"/>
  <c r="M97" i="2" l="1"/>
  <c r="N97" i="2" s="1"/>
  <c r="M102" i="2" l="1"/>
  <c r="N102" i="2" s="1"/>
  <c r="M75" i="2"/>
  <c r="N75" i="2" s="1"/>
  <c r="N159" i="2" l="1"/>
  <c r="M11" i="2"/>
  <c r="N11" i="2" s="1"/>
  <c r="M32" i="2" l="1"/>
  <c r="N32" i="2" s="1"/>
  <c r="M87" i="2"/>
  <c r="N87" i="2" s="1"/>
  <c r="M10" i="2" l="1"/>
  <c r="N10" i="2" s="1"/>
  <c r="M96" i="2"/>
  <c r="N96" i="2" s="1"/>
  <c r="M74" i="2" l="1"/>
  <c r="N74" i="2" s="1"/>
  <c r="N94" i="2"/>
  <c r="M73" i="2" l="1"/>
  <c r="N73" i="2" s="1"/>
  <c r="M86" i="2"/>
  <c r="N86" i="2" s="1"/>
  <c r="M9" i="2" l="1"/>
  <c r="N9" i="2" s="1"/>
  <c r="M85" i="2"/>
  <c r="N85" i="2" s="1"/>
  <c r="M8" i="2" l="1"/>
  <c r="M70" i="2"/>
  <c r="M71" i="2"/>
  <c r="M72" i="2"/>
  <c r="M83" i="2"/>
  <c r="M88" i="2"/>
  <c r="N88" i="2" s="1"/>
  <c r="M84" i="2"/>
  <c r="N84" i="2" s="1"/>
  <c r="M31" i="2"/>
  <c r="N31" i="2" s="1"/>
  <c r="N72" i="2" l="1"/>
  <c r="N8" i="2" l="1"/>
  <c r="N71" i="2" l="1"/>
  <c r="M7" i="2"/>
  <c r="N7" i="2" s="1"/>
  <c r="M6" i="2" l="1"/>
  <c r="N6" i="2" s="1"/>
  <c r="N83" i="2"/>
  <c r="M58" i="2" l="1"/>
  <c r="N58" i="2" s="1"/>
  <c r="N70" i="2" l="1"/>
  <c r="M30" i="2" l="1"/>
  <c r="N30" i="2" s="1"/>
  <c r="M68" i="2" l="1"/>
  <c r="N68" i="2" s="1"/>
  <c r="M57" i="2"/>
  <c r="N57" i="2" s="1"/>
  <c r="M29" i="2" l="1"/>
  <c r="N29" i="2" s="1"/>
  <c r="M55" i="2" l="1"/>
  <c r="M56" i="2"/>
  <c r="N56" i="2" s="1"/>
  <c r="M28" i="2" l="1"/>
  <c r="N28" i="2" s="1"/>
  <c r="M27" i="2"/>
  <c r="N27" i="2" l="1"/>
  <c r="N5" i="2" l="1"/>
  <c r="N55" i="2" l="1"/>
  <c r="M26" i="2" l="1"/>
  <c r="N26" i="2" s="1"/>
  <c r="M54" i="2" l="1"/>
  <c r="N54" i="2" s="1"/>
  <c r="M25" i="2"/>
  <c r="N25" i="2" s="1"/>
  <c r="M24" i="2" l="1"/>
  <c r="N24" i="2" s="1"/>
  <c r="M23" i="2" l="1"/>
  <c r="N23" i="2" s="1"/>
  <c r="M20" i="2"/>
  <c r="M21" i="2"/>
  <c r="N21" i="2" s="1"/>
  <c r="M22" i="2"/>
  <c r="N22" i="2" s="1"/>
  <c r="M53" i="2"/>
  <c r="N53" i="2" s="1"/>
  <c r="M19" i="2"/>
  <c r="N19" i="2" s="1"/>
  <c r="N20" i="2" l="1"/>
</calcChain>
</file>

<file path=xl/sharedStrings.xml><?xml version="1.0" encoding="utf-8"?>
<sst xmlns="http://schemas.openxmlformats.org/spreadsheetml/2006/main" count="214" uniqueCount="213">
  <si>
    <t>Estudiantes</t>
  </si>
  <si>
    <t>20/04/020</t>
  </si>
  <si>
    <t>22/04/020</t>
  </si>
  <si>
    <t>24/04/020</t>
  </si>
  <si>
    <t>27/04/020</t>
  </si>
  <si>
    <t>28/04/020</t>
  </si>
  <si>
    <t>Fiscalía</t>
  </si>
  <si>
    <t>Defensoría</t>
  </si>
  <si>
    <t>Primer Conversatorio on-line para la implementación de la virtualidad en la práctica judicial</t>
  </si>
  <si>
    <t>31/03/020</t>
  </si>
  <si>
    <t>Fecha</t>
  </si>
  <si>
    <t>Programa / Proyecto</t>
  </si>
  <si>
    <t>Fuente de Información: Registro Académico EJRLB/ Ing. Francisco P.</t>
  </si>
  <si>
    <t>Asistentes</t>
  </si>
  <si>
    <t>Servidores
judiciales</t>
  </si>
  <si>
    <t>Abogados 
Litigantes</t>
  </si>
  <si>
    <t>Ministerio 
Público</t>
  </si>
  <si>
    <t>Diligenciaron
Cód. QR</t>
  </si>
  <si>
    <t>Total
Conectados</t>
  </si>
  <si>
    <t>Otros: 
DIAN, 
Contraloría, etc.</t>
  </si>
  <si>
    <t>Actividad</t>
  </si>
  <si>
    <t>Entidades participantes</t>
  </si>
  <si>
    <t>Total de participantes</t>
  </si>
  <si>
    <t>Proyecto de capacitación sobre uso de las TIC
Acuerdo No. PCSJA20-11532</t>
  </si>
  <si>
    <t>Programa de Formación en 
Derecho Penal</t>
  </si>
  <si>
    <t>Programa de Formación en 
Ejecución de Penas y Medidas de Seguridad</t>
  </si>
  <si>
    <t>Programa de Formacion en 
Derecho Disciplinario</t>
  </si>
  <si>
    <t>Conversatorio
Aspectos prácticos del Decreto 546 de 2020</t>
  </si>
  <si>
    <t>Taller No. 9: Uso del Correo institucional</t>
  </si>
  <si>
    <t xml:space="preserve">(No se presenta la clasificación de los usuarios  conectados a esta actividad, por cuanto fue el primer curso on-line realizado) </t>
  </si>
  <si>
    <t>Taller No. 10: Página Web Institucional</t>
  </si>
  <si>
    <t>Taller No. 11: Evidencia Digital</t>
  </si>
  <si>
    <t>Programa de Formación en Restitución de Tierras</t>
  </si>
  <si>
    <t>Taller No. 12 : Uso del Aplicativo Sigobius Web</t>
  </si>
  <si>
    <t xml:space="preserve">Taller No. 8, Herramientas para la realización de audiencias virtuales </t>
  </si>
  <si>
    <t>Conversatorio Sobre Restitución de tierras y Territorios Una Mirada de la Justicia Transicional</t>
  </si>
  <si>
    <t>Taller No. 7 Sharepoint</t>
  </si>
  <si>
    <t>Taller No. 6 Teams II</t>
  </si>
  <si>
    <t>Taller No. 5, Protocolo para la Realizacion  de Audiencias Virtuales</t>
  </si>
  <si>
    <t>Taller No. 3 One Drive</t>
  </si>
  <si>
    <t>Taller No 1 Outlook</t>
  </si>
  <si>
    <t>Programa de Formación en Laboral</t>
  </si>
  <si>
    <t>Videoconferencia 1: Utilizacion de las TICS en los Juzgados de Pequeñas Causas Laborales y Expediente Digital</t>
  </si>
  <si>
    <t>Programa de Formación en Proyeccción Social</t>
  </si>
  <si>
    <t>Capacitación para Actores Externos de La Rama Judicial en la Utilización de Las TIC</t>
  </si>
  <si>
    <t>Primera Videoconferencia: La Función de Control de Garantías y el Regimen de Libertad</t>
  </si>
  <si>
    <t>El Abogado Litigante y el Litigio Virtual</t>
  </si>
  <si>
    <t>FORO Internacional “Derecho Penal del Enemigo y Derechos Humanos”</t>
  </si>
  <si>
    <t>Videoconferencia 2:  Audiencias Virtuales en los Juzgados Municipales de Pequeñas Causas Laborales</t>
  </si>
  <si>
    <t>Segunda Vodeoconferencia: La Preclusión como Forma de Terminación Anticipada del Proceso</t>
  </si>
  <si>
    <t>Videoconferencia 3: Implementación de Herramientas Digitales en los Juzgados Laborales del Circuito</t>
  </si>
  <si>
    <t>Modelos Operativos de Preparación de Audiencias</t>
  </si>
  <si>
    <t>Programa de Formación en Contencioso Administrativo</t>
  </si>
  <si>
    <t>Simulación de Audiencia Inicial en la Jurisdicción Contencioso Administrativa</t>
  </si>
  <si>
    <t>Segundo Ciclo de Capacitaciones para el Uso de las TIC en la Gestión Judicial y Administrativa</t>
  </si>
  <si>
    <t>Requisitos Objetivos para la Concesión de Detención y Prisión Domiciliarias Transitorias</t>
  </si>
  <si>
    <t>Tercera Videoconferencia: Libertad Por vencimiento de Terminos</t>
  </si>
  <si>
    <t>Vision Transversal de la Justicia Restaurativa</t>
  </si>
  <si>
    <t>Video Conferencia 4: Utilización de Herramientas Digitales por los Diferentes Actores del Proceso Laboral</t>
  </si>
  <si>
    <t>Programa de Formación en Derecho Constitucional</t>
  </si>
  <si>
    <t>Videoconferencia On-Line I: Interseccionalidad Género y Justicia Constitucional</t>
  </si>
  <si>
    <t>Video Conferencia 5: Los Grandes Desafios de la Jurisdicción Laboral en el Uso de las Tic</t>
  </si>
  <si>
    <t>Programa de Formación en Derechos Humanos</t>
  </si>
  <si>
    <t>1ª Videoconferencia “Rol del Juez Constitucional en La Protección de los Derechos Económicos, Sociales y Culturales en el Marco de la Emergencia Sanitaria”</t>
  </si>
  <si>
    <t>Cuarta Videoconferencia: La Formulación de Imputación y Asuntos Controversiales</t>
  </si>
  <si>
    <t>Derecho Financiero y Bursátil en Época de Covid-19</t>
  </si>
  <si>
    <t>Herramientas On-line 365 para la Generación de Contenidos</t>
  </si>
  <si>
    <t>Quinta Videoconferencia: Aplicación del Principio de oportunidad</t>
  </si>
  <si>
    <t>Experiencias en la Práctica de Audiencias Virtuales  de La Jurisdicción Ordinaria Laboral en Época de Pandemia</t>
  </si>
  <si>
    <t>Programa de Formación en Género</t>
  </si>
  <si>
    <t>Presentación Nuevas Herramientas Pedagógicas para la Introducción de la Perspectiva de Género en las Decisiones Judiciales</t>
  </si>
  <si>
    <t>2ª Videoconferencia "EL JUEZ CONSTITUCIONAL Y LA PROTECCIÓN DEL DERECHO A LA SALUD EN ÉPOCA DE PANDEMIA"</t>
  </si>
  <si>
    <t>3ª Videoconferencia: FUNDAMENTACIÓN DE LOS DERECHOS HUMANOS</t>
  </si>
  <si>
    <t>Sexta Videoconferencia: Preacuerdos y Negociaciones</t>
  </si>
  <si>
    <t>Microsoft Forms-Formatos Justicia Verde</t>
  </si>
  <si>
    <t>Septima Videoconferencia: Caja de Herramientas de Cara al Sistema Penal Acusatorio en Colombia</t>
  </si>
  <si>
    <t>4ª Videoconferencia: Incorporación del Derecho Internacional de los Derechos Humanos</t>
  </si>
  <si>
    <t>Octava Videoconferencia: El Uso se las TIC en la Función de Control de Garantías</t>
  </si>
  <si>
    <t>Taller 2: Incorporación de las TIC
 y Realidad Social de Abogados</t>
  </si>
  <si>
    <t>Taller 1: Impacto del Código General Disciplinario en la Jurisdicción y Derecho Disciplinario del Abogado.</t>
  </si>
  <si>
    <t>Taller 3: Reflexiones en torno a los Aspectos Sustantivos y Procedimentales de las Actuaciones Disciplinarias</t>
  </si>
  <si>
    <t>Taller 4: Teoría del Bien Jurídico y Principio de Culpabilidad en las Actuaciones Disciplinarias</t>
  </si>
  <si>
    <t>Taller 5: Dinámicas Sustanciales y Procesales de las Actuaciones Disciplinarias</t>
  </si>
  <si>
    <t>5ª Videoconferencia: Derechos Humanos, Pandemia y Bloque de Constitucionalidad</t>
  </si>
  <si>
    <t>Ciclo de Capacitaciones en la Ley 1996 de 2019</t>
  </si>
  <si>
    <t>1ª Videoconferencia: Cambio de Paradigma del Concepto de Discapacidad y Redefinición del Concepto de Capacidad</t>
  </si>
  <si>
    <t>Conversatorio: Virtualidad y Práctica Probatoria en Procesos Contencioso Administrativos</t>
  </si>
  <si>
    <t xml:space="preserve">	La Diferencia Entre el Cambio y la Transformación Personal en Tiempos de Pandemia</t>
  </si>
  <si>
    <t>Programa de Formación Intercultural y de Derecho Propio Para la Coordinación con la Jurisdicción Especial Indígena Y Grupos Étnicos</t>
  </si>
  <si>
    <t>Cine Foro Virtual “Dimensiones de la Jurisdicción Especial Indígena</t>
  </si>
  <si>
    <t>Programa de Actualización</t>
  </si>
  <si>
    <t>Importancia del Convenio de La Haya Para la Restitución Internacional de Menores</t>
  </si>
  <si>
    <t>Buenas Prácticas para la Intervención de Agentes Externos en el Proceso Ordinario Laboral</t>
  </si>
  <si>
    <t>Segundo Ciclo de Formación en Derecho Disciplinario</t>
  </si>
  <si>
    <t>2ª Videoconferencia: Mecanismos Para el Ejercicio de la Capacidad Legal</t>
  </si>
  <si>
    <t>1ª Videoconferencia: Referentes Constitucionales y Principialística del Régimen Disciplinario del Abogado</t>
  </si>
  <si>
    <t>Ciclo de Formación en Derecho Internacional en Familia-Infancia y Adolescencia,  Restitución de Niños, Niñas Y Adolescentes</t>
  </si>
  <si>
    <t xml:space="preserve">Ciclo de Capacitaciones En Ética Judicial </t>
  </si>
  <si>
    <t>1ª Videoconferencia  “Ética Judicial Aplicada</t>
  </si>
  <si>
    <t>Reuniones con Teams, Preparación de Audiencias Sala Digital</t>
  </si>
  <si>
    <t>Estante Digital De Procesos, Excel y Listas de Sharepoint</t>
  </si>
  <si>
    <t>Ciclo de Formación para la Consolidación de La Justicia Restaurativa</t>
  </si>
  <si>
    <t>1ª Videoconferencia “Justicia Restaurativa en el Sistema de Responsabilidad Penal para Adolescentes”</t>
  </si>
  <si>
    <t>Aspectos y Novedades Jurisprudenciales en Materia de Nulidad Electoral</t>
  </si>
  <si>
    <t>6ª Videoconferencia: Control de Convencionalidad y Sistema Interamericano de Derechos Humanos</t>
  </si>
  <si>
    <t>Actuaciones y Autoridades Administrativas que Inciden en la Protección de los Derechos de los Niños, Niñas y Adolescentes</t>
  </si>
  <si>
    <t>2ª Videoconferencia: Instituciones Jurídico Procesales de Alto Impacto en el Derecho Sancionador</t>
  </si>
  <si>
    <t>3ª Videoconferencia:Desafíos Procesales en la Aplicación de la Ley 1996 de 2019</t>
  </si>
  <si>
    <t>3ª Videoconferencia: Las Cargas de La Honradez del Abogado y Ética Para el Ejercicio Profesional</t>
  </si>
  <si>
    <t>Microsoft Stream</t>
  </si>
  <si>
    <t>Procesos Ejecutivos en Materia Contencioso Administrativo: Aspectos Prácticos</t>
  </si>
  <si>
    <t>2ª Videoconferencia “La Ética, Aspecto Ineludible de Una Buena Práctica Judicial”</t>
  </si>
  <si>
    <t>Tercer Ciclo de capacitaciones Sobre el Uso de las TIC</t>
  </si>
  <si>
    <t>Manejo del Aplicativo para la Recepción de Acciones de Tutelas</t>
  </si>
  <si>
    <t>4ª Videoconferencia “Dogmática del Código Disciplinario del Abogado y Tipicidad de las Faltas en la Ley 1123 de 2007”</t>
  </si>
  <si>
    <t>Videoconferencia “Estudios de raza y racismo: Un análisis para la justicia Constitucional”</t>
  </si>
  <si>
    <t>Conversatorio Sobre Restitución de tierras y Territorios Una Mirada de la Justicia Transicional Parte II</t>
  </si>
  <si>
    <t>4ª Videoconferencia: Desafíos en la implementación de la Ley 1996 de 2019</t>
  </si>
  <si>
    <t>La Mediación como Garante de los Derechos de los Niños, las Niñas y los Adolescentes en la Etapa Administrativa</t>
  </si>
  <si>
    <t>5ª videoconferencia “La prescripción de la acción disciplinaria en el régimen disciplinario de los abogados”</t>
  </si>
  <si>
    <t>Proceso Judicial de Restitución Internacional de Niños, Niñas y Adolescentes</t>
  </si>
  <si>
    <t>Taller No. 2 Servicios de Audiencias Virtuales</t>
  </si>
  <si>
    <t xml:space="preserve"> 3ª Videoconferencia Ética Judicial y el Derecho Disciplinario</t>
  </si>
  <si>
    <t>Primera Videoconferencia sobre Expediente Judicial Electrónico</t>
  </si>
  <si>
    <t>2ª Videoconferencia: “Consolidación de la Justicia Restaurativa en la Ley 906 de 2004”</t>
  </si>
  <si>
    <t>Manejo del Aplicativo para la recepción de Habeas Corpus</t>
  </si>
  <si>
    <t>6ª Videoconferencia “Régimen de Faltas, Sanciones y Rehabilitación en el Código Disciplinario del Abogado”</t>
  </si>
  <si>
    <t>Medidas Cautelares en La Jurisdicción Contencioso Administrativa</t>
  </si>
  <si>
    <t>Génesis de los Convenios Aplicables para la Restitución Internacional de Menores de Edad</t>
  </si>
  <si>
    <t>7ª Videoconferencia "Régimen de incompatibilidades para el ejercicio de la profesión del abogado"</t>
  </si>
  <si>
    <t>4ª Videoconferencia: “¿La incomodidad de la ética?”</t>
  </si>
  <si>
    <t>3ª Videoconferencia: “Justicia Restaurativa y el Juez de Paz”</t>
  </si>
  <si>
    <t>Estructura de la Sentencia y Argumentación Judicial en el marco de la virtualidad</t>
  </si>
  <si>
    <t>Segunda Videoconferencia sobre Expediente Judicial Electrónico</t>
  </si>
  <si>
    <t>Autoridades Indígenas</t>
  </si>
  <si>
    <t>Jueces de Paz</t>
  </si>
  <si>
    <t>Trámites y Requisitos de la Migración de Niños, Niñas y Adolescentes Menores de Edad</t>
  </si>
  <si>
    <t>Manejo de la Firma Electrónica</t>
  </si>
  <si>
    <t> 4ª Videoconferencia: “Encuentro con la Justicia Restaurativa Ancestral del Territorio, una Apuesta a la Integralidad”</t>
  </si>
  <si>
    <t>8ª Videoconferencia “Régimen de nulidades en la ley 1123 de 2007”</t>
  </si>
  <si>
    <t>9ª Videoconferencia “Actuaciones procesales mediadas por las TIC”</t>
  </si>
  <si>
    <t>5ª Videoconferencia "Perspectiva de la Ética judicial en la Rama Judicial"</t>
  </si>
  <si>
    <t>Programa de Formación en Mecanismos Alternativos Para la Solución de Conflictos</t>
  </si>
  <si>
    <t>1ª Videoconferencia: La importancia de los MASC y aspectos generales de la conciliación</t>
  </si>
  <si>
    <t>Tercera Videoconferencia sobre Expediente Judicial Electrónico</t>
  </si>
  <si>
    <t>3ª Videoconferencia: “Fundamento legal y conceptual de la conciliación”</t>
  </si>
  <si>
    <t xml:space="preserve"> 2ª Videoconferencia: “¿Qué son los mecanismos alternativos de solución de conflictos (MASC)?”</t>
  </si>
  <si>
    <t>La Gerencia de Riesgo Como Parte de la Función Administrativa           Sesión 1</t>
  </si>
  <si>
    <t>La Gerencia de Riesgo Como Parte de La Función Administrativa              Sesión 2</t>
  </si>
  <si>
    <t>Sistemas Jurídicos de los Pueblos Indígenas, Ley de Origen y Derecho Propio</t>
  </si>
  <si>
    <t>Ciclo de Capacitaciones Sobre la Jurisdicción Especial Indígena, Diversidad Étnica y Pluralismo</t>
  </si>
  <si>
    <t>4ª Videoconferencia: “Buenas prácticas en la conciliación”</t>
  </si>
  <si>
    <t>5ª Videoconferencia: “Justicia Restaurativa en el Procedimiento Penal Especial Abreviado”</t>
  </si>
  <si>
    <t>Evidencia Digital en el Contexto Normativo Nacional e Internacional</t>
  </si>
  <si>
    <t>Implementación de los Medios Tecnológicos en la Gestión Judicial</t>
  </si>
  <si>
    <t>Operaciones de los Depósitos Judiciales</t>
  </si>
  <si>
    <t>5ª Videoconferencia: “MASC en tiempos de confinamiento”</t>
  </si>
  <si>
    <t>6ª Videoconferencia: “Laudo arbitral, recursos y amigable composición”</t>
  </si>
  <si>
    <t>7ª Videoconferencia: “Arbitraje nacional e internacional”</t>
  </si>
  <si>
    <t>Ciclo de Capacitaciones en Prevención del Daño Antijurídico en la Administración de Justicia</t>
  </si>
  <si>
    <t>1ª Videoconferencia "Discusiones Sobre la Antijuridicidad del Daño Ocasionado en el Ejercicio de la Labor Jurisdiccional”</t>
  </si>
  <si>
    <t>Ciclo de Capacitaciones en Filosofía del Derecho</t>
  </si>
  <si>
    <t>1ª Videoconferencia "Generalidades de La Filosofía del Derecho”</t>
  </si>
  <si>
    <t>Lenguas Indígenas y Administración de Justicia</t>
  </si>
  <si>
    <t>2ª Videoconferencia: “Aspectos generales sobre la responsabilidad del Estado en el ejercicio de la función jurisdiccional”</t>
  </si>
  <si>
    <t>Ciclo de Capacitaciones en Casación Penal</t>
  </si>
  <si>
    <t>1ª Videoconferencia: “Principios de la Casación Penal”</t>
  </si>
  <si>
    <t>Objeto del Manual de Depósitos Judiciales</t>
  </si>
  <si>
    <t>Cuarto Ciclo de Capacitaciones en TIC</t>
  </si>
  <si>
    <t>1ª Videoconferencia: “Sigobius Web"</t>
  </si>
  <si>
    <t xml:space="preserve">Programa de Formación en Competencias de los Empleados Administrativos y Judiciales- Ciclo de Capacitación Manual de Administración Integral de los Depósitos Judiciales </t>
  </si>
  <si>
    <t>Implementación del Portal Web Transaccional</t>
  </si>
  <si>
    <t>2ª Videoconferencia: “Filosofía del Derecho y Neoconstitucionalismo”</t>
  </si>
  <si>
    <t>2ª Videoconferencia:  "Outlook 1 Ambiente Web "</t>
  </si>
  <si>
    <t>3ª Videoconferencia: “Filosofía y Teoría del Derecho Contemporáneo”</t>
  </si>
  <si>
    <t>Territorio, justicia indígena y derechos territoriales de los pueblos indígenas</t>
  </si>
  <si>
    <t xml:space="preserve"> 2ª Videoconferencia: “Violación Directa de la Ley Sustancial”</t>
  </si>
  <si>
    <t>Segundo Ciclo de Formación en Derecho Laboral “Conversartorios Regionales On-Line de La Especialidad Laboral</t>
  </si>
  <si>
    <t>Interpretación Jurisprudencial en Materia de Seguridad Social II, Región Invitada: Zona Oriente</t>
  </si>
  <si>
    <t>Interpretación Jurisprudencial en Materia de Seguridad Social I, Región Invitada: Zona Norte</t>
  </si>
  <si>
    <t>1208/2020</t>
  </si>
  <si>
    <t>Sociedad de la información y la Organización de las TIC con Perspectiva Judicial</t>
  </si>
  <si>
    <t>Los Efectos del Covid-19 en el Derecho Laboral Individual, Región Invitada: Zona Sur</t>
  </si>
  <si>
    <t>Interpretación Jurisprudencial en Materia de Derecho Colectivo: Región Invitada:Zona Centro</t>
  </si>
  <si>
    <t>Acciones Constitucionales y Tecnología</t>
  </si>
  <si>
    <t>La Jurisdicción Especial Indígena en la Jurisprudencia de la Corte Suprema de Justicia</t>
  </si>
  <si>
    <t>Quinto Ciclo de Capacitaciones en TIC</t>
  </si>
  <si>
    <t>1ª Videoconferencia: "Protocolo para la gestión de documentos electrónicos  "</t>
  </si>
  <si>
    <t>3ª Videoconferencia: “Violación Indirecta de la Ley Sustancial”</t>
  </si>
  <si>
    <t>3ªVideoconferencia: “Responsabilidad del Estado por privación injusta de la libertad: Análisis Jurisprudencial”</t>
  </si>
  <si>
    <t>3ª Videoconferencia on-line:  "Outlook 2 Agente de Escritorio"</t>
  </si>
  <si>
    <t>4ª Videoconferencia: “Filosofía y Teoría del Derecho y el Idealismo Alemán”</t>
  </si>
  <si>
    <t>Fuero Indígena, Enfoque Diferencial Étnico en la Práctica Judicial y la Ejecución de la Pena</t>
  </si>
  <si>
    <t>2ª Videoconferencia:"Protocolo para la gestión de documentos electrónicos"</t>
  </si>
  <si>
    <t>Ciclo de Formación en Restablecimiento de Derechos y Representación de Menores de Edad Emancipados</t>
  </si>
  <si>
    <t>Trámite del Proceso Administrativo de Restablecimiento de Derechos con su Reforma de la Ley 1878 de 2018</t>
  </si>
  <si>
    <t>Seguimiento y Prórroga de la Declaratoria de Vulneración de Derechos</t>
  </si>
  <si>
    <t>Segundo Ciclo de Formación en Filosofía del Derecho</t>
  </si>
  <si>
    <t>1ª Videoconferencia: “La Escuela de Frankfurt y la Filosofía del Derecho”</t>
  </si>
  <si>
    <t>Enfoque Diferencial Étnico, Servicios Forenses y Peritaje Antropológico</t>
  </si>
  <si>
    <t xml:space="preserve"> 4ª Videoconferencia: “Nulidad en la Casación Penal”</t>
  </si>
  <si>
    <t>2ª Videoconferencia: “La Influencia del Pensamiento de Robert Alexy y la Filosofía Del Derecho”</t>
  </si>
  <si>
    <t>4ª Videoconferencia on-line:  "One Drive”</t>
  </si>
  <si>
    <t>Taller No. 4 TEAMS I</t>
  </si>
  <si>
    <t>Comportamiento Digital en la Rama Judicial</t>
  </si>
  <si>
    <t>3ª Videoconferencia:"Protocolo para la gestión de documentos electrónicos"</t>
  </si>
  <si>
    <t>Conflicto de Competencias Análisis Jurisprudencial</t>
  </si>
  <si>
    <t>Mecanismo Para la Ampliación Excepcional del Término de Seguimiento y Otras Medidas</t>
  </si>
  <si>
    <t>Diversidad Étnica y Reconocimiento: Debates Contemporáneos sobre Jurisdicción Especial Indígena desde la jurisprudencia de la Corte Constitucional</t>
  </si>
  <si>
    <t>Orientaciones para la imposición de las medidas de protección a favor de las víctimas de violencias de género</t>
  </si>
  <si>
    <t>Ciclo de Capacitación en Justicia de Paz</t>
  </si>
  <si>
    <t>Mecanismos de coordinación interistitucional y vigilancia judicial de los Jueces de Paz</t>
  </si>
  <si>
    <r>
      <rPr>
        <b/>
        <sz val="48"/>
        <color theme="1"/>
        <rFont val="Calibri Light"/>
        <family val="2"/>
        <scheme val="major"/>
      </rPr>
      <t>Nota:</t>
    </r>
    <r>
      <rPr>
        <sz val="48"/>
        <color theme="1"/>
        <rFont val="Calibri Light"/>
        <family val="2"/>
        <scheme val="major"/>
      </rPr>
      <t xml:space="preserve"> 
-El ítem </t>
    </r>
    <r>
      <rPr>
        <b/>
        <sz val="48"/>
        <color theme="1"/>
        <rFont val="Calibri Light"/>
        <family val="2"/>
        <scheme val="major"/>
      </rPr>
      <t xml:space="preserve">"Total Conectados" </t>
    </r>
    <r>
      <rPr>
        <sz val="48"/>
        <color theme="1"/>
        <rFont val="Calibri Light"/>
        <family val="2"/>
        <scheme val="major"/>
      </rPr>
      <t xml:space="preserve">relaciona la cantidad de personas que participaron en la transmisión on-line de cada actividad académica.
-El ítem  </t>
    </r>
    <r>
      <rPr>
        <b/>
        <sz val="48"/>
        <color theme="1"/>
        <rFont val="Calibri Light"/>
        <family val="2"/>
        <scheme val="major"/>
      </rPr>
      <t xml:space="preserve">"Diligenciaron Cód.QR" </t>
    </r>
    <r>
      <rPr>
        <sz val="48"/>
        <color theme="1"/>
        <rFont val="Calibri Light"/>
        <family val="2"/>
        <scheme val="major"/>
      </rPr>
      <t>relaciona la cantidad de personas que además de conectarse en cada actividad académica, diligenciaron el formulario electrónico de asistencia; únicamente resulta posible caracterizar datos específicos de estas personas (nombre, cargo, institución, distrito judicial y datos de contacto).
presencialidad asistirda virtual videoconferencia on-line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</si>
</sst>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4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55"/>
      <color theme="0"/>
      <name val="Calibri Light"/>
      <family val="2"/>
      <scheme val="major"/>
    </font>
    <font>
      <b/>
      <sz val="36"/>
      <name val="Calibri Light"/>
      <family val="2"/>
      <scheme val="major"/>
    </font>
    <font>
      <sz val="48"/>
      <color theme="1"/>
      <name val="Calibri Light"/>
      <family val="2"/>
      <scheme val="major"/>
    </font>
    <font>
      <sz val="55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36"/>
      <color rgb="FF000000"/>
      <name val="Calibri Light"/>
      <family val="2"/>
      <scheme val="major"/>
    </font>
    <font>
      <b/>
      <sz val="48"/>
      <color theme="0"/>
      <name val="Calibri Light"/>
      <family val="2"/>
      <scheme val="major"/>
    </font>
    <font>
      <sz val="55"/>
      <color theme="0"/>
      <name val="Calibri Light"/>
      <family val="2"/>
      <scheme val="major"/>
    </font>
    <font>
      <b/>
      <sz val="70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4749D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6" fillId="0" borderId="0" xfId="0" applyFont="1"/>
    <xf numFmtId="3" fontId="7" fillId="2" borderId="2" xfId="0" applyNumberFormat="1" applyFont="1" applyFill="1" applyBorder="1" applyAlignment="1">
      <alignment wrapText="1"/>
    </xf>
    <xf numFmtId="3" fontId="7" fillId="2" borderId="0" xfId="0" applyNumberFormat="1" applyFont="1" applyFill="1" applyBorder="1" applyAlignment="1">
      <alignment wrapText="1"/>
    </xf>
    <xf numFmtId="3" fontId="8" fillId="2" borderId="0" xfId="0" applyNumberFormat="1" applyFont="1" applyFill="1" applyBorder="1" applyAlignment="1">
      <alignment wrapText="1"/>
    </xf>
    <xf numFmtId="3" fontId="8" fillId="2" borderId="3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/>
    <xf numFmtId="3" fontId="8" fillId="0" borderId="0" xfId="0" applyNumberFormat="1" applyFont="1"/>
    <xf numFmtId="0" fontId="5" fillId="0" borderId="0" xfId="0" applyFont="1" applyProtection="1">
      <protection locked="0"/>
    </xf>
    <xf numFmtId="3" fontId="5" fillId="4" borderId="14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164" fontId="1" fillId="3" borderId="31" xfId="0" applyNumberFormat="1" applyFont="1" applyFill="1" applyBorder="1" applyAlignment="1">
      <alignment horizontal="center" vertical="center"/>
    </xf>
    <xf numFmtId="3" fontId="1" fillId="3" borderId="32" xfId="0" applyNumberFormat="1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3" fontId="5" fillId="4" borderId="17" xfId="0" applyNumberFormat="1" applyFont="1" applyFill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4" borderId="29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 wrapText="1"/>
    </xf>
    <xf numFmtId="3" fontId="5" fillId="4" borderId="1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3" fontId="5" fillId="4" borderId="15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 wrapText="1"/>
    </xf>
    <xf numFmtId="3" fontId="5" fillId="4" borderId="18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3" fontId="5" fillId="5" borderId="11" xfId="0" applyNumberFormat="1" applyFont="1" applyFill="1" applyBorder="1" applyAlignment="1">
      <alignment horizontal="center" vertical="center"/>
    </xf>
    <xf numFmtId="3" fontId="5" fillId="5" borderId="14" xfId="0" applyNumberFormat="1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left" vertical="center" wrapText="1"/>
    </xf>
    <xf numFmtId="3" fontId="5" fillId="4" borderId="31" xfId="0" applyNumberFormat="1" applyFont="1" applyFill="1" applyBorder="1" applyAlignment="1">
      <alignment horizontal="center" vertical="center"/>
    </xf>
    <xf numFmtId="3" fontId="5" fillId="4" borderId="32" xfId="0" applyNumberFormat="1" applyFont="1" applyFill="1" applyBorder="1" applyAlignment="1">
      <alignment horizontal="center" vertical="center"/>
    </xf>
    <xf numFmtId="3" fontId="5" fillId="5" borderId="27" xfId="0" applyNumberFormat="1" applyFont="1" applyFill="1" applyBorder="1" applyAlignment="1">
      <alignment horizontal="center" vertical="center"/>
    </xf>
    <xf numFmtId="3" fontId="5" fillId="5" borderId="28" xfId="0" applyNumberFormat="1" applyFont="1" applyFill="1" applyBorder="1" applyAlignment="1">
      <alignment horizontal="center" vertical="center"/>
    </xf>
    <xf numFmtId="3" fontId="5" fillId="5" borderId="29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 wrapText="1"/>
    </xf>
    <xf numFmtId="3" fontId="5" fillId="5" borderId="12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 wrapText="1"/>
    </xf>
    <xf numFmtId="3" fontId="5" fillId="5" borderId="15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 wrapText="1"/>
    </xf>
    <xf numFmtId="3" fontId="5" fillId="5" borderId="18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left" vertical="center" wrapText="1"/>
    </xf>
    <xf numFmtId="3" fontId="1" fillId="3" borderId="30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left" vertical="center" wrapText="1"/>
    </xf>
    <xf numFmtId="3" fontId="5" fillId="5" borderId="31" xfId="0" applyNumberFormat="1" applyFont="1" applyFill="1" applyBorder="1" applyAlignment="1">
      <alignment horizontal="center" vertical="center"/>
    </xf>
    <xf numFmtId="3" fontId="5" fillId="5" borderId="32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3" fontId="1" fillId="3" borderId="35" xfId="0" applyNumberFormat="1" applyFont="1" applyFill="1" applyBorder="1" applyAlignment="1">
      <alignment horizontal="center" vertical="center"/>
    </xf>
    <xf numFmtId="3" fontId="1" fillId="3" borderId="36" xfId="0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/>
    </xf>
    <xf numFmtId="3" fontId="5" fillId="5" borderId="22" xfId="0" applyNumberFormat="1" applyFont="1" applyFill="1" applyBorder="1" applyAlignment="1">
      <alignment horizontal="center" vertical="center"/>
    </xf>
    <xf numFmtId="3" fontId="5" fillId="5" borderId="23" xfId="0" applyNumberFormat="1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3" fontId="5" fillId="4" borderId="23" xfId="0" applyNumberFormat="1" applyFont="1" applyFill="1" applyBorder="1" applyAlignment="1">
      <alignment horizontal="center" vertical="center"/>
    </xf>
    <xf numFmtId="3" fontId="5" fillId="4" borderId="33" xfId="0" applyNumberFormat="1" applyFont="1" applyFill="1" applyBorder="1" applyAlignment="1">
      <alignment horizontal="center" vertical="center"/>
    </xf>
    <xf numFmtId="3" fontId="5" fillId="5" borderId="33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14" fontId="5" fillId="5" borderId="15" xfId="0" applyNumberFormat="1" applyFont="1" applyFill="1" applyBorder="1" applyAlignment="1">
      <alignment horizontal="center" vertical="center" wrapText="1"/>
    </xf>
    <xf numFmtId="14" fontId="5" fillId="5" borderId="18" xfId="0" applyNumberFormat="1" applyFont="1" applyFill="1" applyBorder="1" applyAlignment="1">
      <alignment horizontal="center" vertical="center" wrapText="1"/>
    </xf>
    <xf numFmtId="14" fontId="5" fillId="4" borderId="12" xfId="0" applyNumberFormat="1" applyFont="1" applyFill="1" applyBorder="1" applyAlignment="1">
      <alignment horizontal="center" vertical="center" wrapText="1"/>
    </xf>
    <xf numFmtId="14" fontId="5" fillId="4" borderId="15" xfId="0" applyNumberFormat="1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14" fontId="5" fillId="5" borderId="12" xfId="0" applyNumberFormat="1" applyFont="1" applyFill="1" applyBorder="1" applyAlignment="1">
      <alignment horizontal="center" vertical="center" wrapText="1"/>
    </xf>
    <xf numFmtId="17" fontId="5" fillId="4" borderId="32" xfId="0" applyNumberFormat="1" applyFont="1" applyFill="1" applyBorder="1" applyAlignment="1">
      <alignment horizontal="center" vertical="center" wrapText="1"/>
    </xf>
    <xf numFmtId="14" fontId="5" fillId="4" borderId="32" xfId="0" applyNumberFormat="1" applyFont="1" applyFill="1" applyBorder="1" applyAlignment="1">
      <alignment horizontal="center" vertical="center" wrapText="1"/>
    </xf>
    <xf numFmtId="14" fontId="5" fillId="5" borderId="32" xfId="0" applyNumberFormat="1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center" vertical="center" wrapText="1"/>
    </xf>
    <xf numFmtId="3" fontId="1" fillId="3" borderId="42" xfId="0" applyNumberFormat="1" applyFont="1" applyFill="1" applyBorder="1" applyAlignment="1">
      <alignment horizontal="center" vertical="center"/>
    </xf>
    <xf numFmtId="164" fontId="1" fillId="3" borderId="43" xfId="0" applyNumberFormat="1" applyFont="1" applyFill="1" applyBorder="1" applyAlignment="1">
      <alignment horizontal="center" vertical="center"/>
    </xf>
    <xf numFmtId="3" fontId="1" fillId="3" borderId="41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164" fontId="13" fillId="6" borderId="6" xfId="0" applyNumberFormat="1" applyFont="1" applyFill="1" applyBorder="1" applyAlignment="1">
      <alignment horizontal="center" vertical="center"/>
    </xf>
    <xf numFmtId="0" fontId="11" fillId="6" borderId="3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5" fillId="5" borderId="4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left" vertical="top" wrapText="1"/>
    </xf>
    <xf numFmtId="3" fontId="5" fillId="2" borderId="8" xfId="0" applyNumberFormat="1" applyFont="1" applyFill="1" applyBorder="1" applyAlignment="1">
      <alignment horizontal="left" vertical="top" wrapText="1"/>
    </xf>
    <xf numFmtId="3" fontId="5" fillId="2" borderId="9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749D"/>
      <color rgb="FFC2B0F6"/>
      <color rgb="FFCDACF2"/>
      <color rgb="FFE2DD00"/>
      <color rgb="FFD0CB00"/>
      <color rgb="FFEBE600"/>
      <color rgb="FFFF7575"/>
      <color rgb="FFFF5757"/>
      <color rgb="FFEBDEFE"/>
      <color rgb="FF818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5448300</xdr:colOff>
      <xdr:row>1</xdr:row>
      <xdr:rowOff>10054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FE4A94-25CE-4EC6-8420-E5396BCD0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0" cy="503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5"/>
  <sheetViews>
    <sheetView tabSelected="1" zoomScale="20" zoomScaleNormal="20" zoomScaleSheetLayoutView="25" workbookViewId="0">
      <selection activeCell="F10" sqref="F10"/>
    </sheetView>
  </sheetViews>
  <sheetFormatPr baseColWidth="10" defaultColWidth="11.42578125" defaultRowHeight="33.75" x14ac:dyDescent="0.5"/>
  <cols>
    <col min="1" max="1" width="103.28515625" style="2" customWidth="1"/>
    <col min="2" max="2" width="133.28515625" style="8" customWidth="1"/>
    <col min="3" max="3" width="59.5703125" style="2" customWidth="1"/>
    <col min="4" max="4" width="56.85546875" style="2" customWidth="1"/>
    <col min="5" max="5" width="42.140625" style="2" customWidth="1"/>
    <col min="6" max="6" width="55.5703125" style="2" customWidth="1"/>
    <col min="7" max="7" width="58.28515625" style="2" customWidth="1"/>
    <col min="8" max="8" width="54.85546875" style="2" customWidth="1"/>
    <col min="9" max="9" width="58" style="2" customWidth="1"/>
    <col min="10" max="10" width="59.28515625" style="2" customWidth="1"/>
    <col min="11" max="11" width="46.5703125" style="2" customWidth="1"/>
    <col min="12" max="12" width="76.85546875" style="2" customWidth="1"/>
    <col min="13" max="13" width="77.42578125" style="9" customWidth="1"/>
    <col min="14" max="14" width="64.7109375" style="9" customWidth="1"/>
    <col min="15" max="15" width="79.85546875" style="9" customWidth="1"/>
    <col min="16" max="16384" width="11.42578125" style="2"/>
  </cols>
  <sheetData>
    <row r="1" spans="1:15" s="1" customFormat="1" ht="396.6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/>
    </row>
    <row r="2" spans="1:15" s="11" customFormat="1" ht="126.75" customHeight="1" x14ac:dyDescent="0.9">
      <c r="A2" s="114" t="s">
        <v>20</v>
      </c>
      <c r="B2" s="114"/>
      <c r="C2" s="114"/>
      <c r="D2" s="114" t="s">
        <v>21</v>
      </c>
      <c r="E2" s="114"/>
      <c r="F2" s="114"/>
      <c r="G2" s="114"/>
      <c r="H2" s="114"/>
      <c r="I2" s="114"/>
      <c r="J2" s="114"/>
      <c r="K2" s="114"/>
      <c r="L2" s="114"/>
      <c r="M2" s="114" t="s">
        <v>13</v>
      </c>
      <c r="N2" s="114"/>
      <c r="O2" s="114"/>
    </row>
    <row r="3" spans="1:15" s="11" customFormat="1" ht="62.25" customHeight="1" x14ac:dyDescent="0.9">
      <c r="A3" s="114" t="s">
        <v>11</v>
      </c>
      <c r="B3" s="114" t="s">
        <v>20</v>
      </c>
      <c r="C3" s="114" t="s">
        <v>10</v>
      </c>
      <c r="D3" s="114" t="s">
        <v>14</v>
      </c>
      <c r="E3" s="114" t="s">
        <v>6</v>
      </c>
      <c r="F3" s="114" t="s">
        <v>7</v>
      </c>
      <c r="G3" s="114" t="s">
        <v>16</v>
      </c>
      <c r="H3" s="114" t="s">
        <v>15</v>
      </c>
      <c r="I3" s="114" t="s">
        <v>0</v>
      </c>
      <c r="J3" s="114" t="s">
        <v>134</v>
      </c>
      <c r="K3" s="114" t="s">
        <v>135</v>
      </c>
      <c r="L3" s="114" t="s">
        <v>19</v>
      </c>
      <c r="M3" s="114" t="s">
        <v>17</v>
      </c>
      <c r="N3" s="114"/>
      <c r="O3" s="114" t="s">
        <v>18</v>
      </c>
    </row>
    <row r="4" spans="1:15" s="11" customFormat="1" ht="145.5" customHeight="1" x14ac:dyDescent="0.9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5" ht="173.25" customHeight="1" x14ac:dyDescent="0.25">
      <c r="A5" s="127" t="s">
        <v>24</v>
      </c>
      <c r="B5" s="107" t="s">
        <v>8</v>
      </c>
      <c r="C5" s="108" t="s">
        <v>9</v>
      </c>
      <c r="D5" s="117" t="s">
        <v>29</v>
      </c>
      <c r="E5" s="118"/>
      <c r="F5" s="118"/>
      <c r="G5" s="118"/>
      <c r="H5" s="118"/>
      <c r="I5" s="118"/>
      <c r="J5" s="118"/>
      <c r="K5" s="118"/>
      <c r="L5" s="119"/>
      <c r="M5" s="109">
        <v>0</v>
      </c>
      <c r="N5" s="110">
        <f t="shared" ref="N5:N20" si="0">+M5/O5</f>
        <v>0</v>
      </c>
      <c r="O5" s="111">
        <v>7221</v>
      </c>
    </row>
    <row r="6" spans="1:15" ht="173.25" customHeight="1" x14ac:dyDescent="0.25">
      <c r="A6" s="128"/>
      <c r="B6" s="67" t="s">
        <v>45</v>
      </c>
      <c r="C6" s="96">
        <v>43972</v>
      </c>
      <c r="D6" s="82">
        <v>1181</v>
      </c>
      <c r="E6" s="68">
        <v>14</v>
      </c>
      <c r="F6" s="68">
        <v>19</v>
      </c>
      <c r="G6" s="68">
        <v>4</v>
      </c>
      <c r="H6" s="68">
        <v>94</v>
      </c>
      <c r="I6" s="68">
        <v>14</v>
      </c>
      <c r="J6" s="68">
        <v>0</v>
      </c>
      <c r="K6" s="68">
        <v>0</v>
      </c>
      <c r="L6" s="69">
        <v>50</v>
      </c>
      <c r="M6" s="23">
        <f t="shared" ref="M6:M20" si="1" xml:space="preserve"> SUM(D6:L6)</f>
        <v>1376</v>
      </c>
      <c r="N6" s="17">
        <f t="shared" si="0"/>
        <v>0.74986376021798362</v>
      </c>
      <c r="O6" s="18">
        <v>1835</v>
      </c>
    </row>
    <row r="7" spans="1:15" ht="173.25" customHeight="1" x14ac:dyDescent="0.25">
      <c r="A7" s="128"/>
      <c r="B7" s="67" t="s">
        <v>47</v>
      </c>
      <c r="C7" s="96">
        <v>43973</v>
      </c>
      <c r="D7" s="82">
        <v>475</v>
      </c>
      <c r="E7" s="68">
        <v>4</v>
      </c>
      <c r="F7" s="68">
        <v>9</v>
      </c>
      <c r="G7" s="68">
        <v>5</v>
      </c>
      <c r="H7" s="68">
        <v>39</v>
      </c>
      <c r="I7" s="68">
        <v>5</v>
      </c>
      <c r="J7" s="68">
        <v>0</v>
      </c>
      <c r="K7" s="68">
        <v>0</v>
      </c>
      <c r="L7" s="69">
        <v>16</v>
      </c>
      <c r="M7" s="23">
        <f t="shared" si="1"/>
        <v>553</v>
      </c>
      <c r="N7" s="17">
        <f t="shared" si="0"/>
        <v>0.62134831460674156</v>
      </c>
      <c r="O7" s="18">
        <v>890</v>
      </c>
    </row>
    <row r="8" spans="1:15" ht="173.25" customHeight="1" x14ac:dyDescent="0.25">
      <c r="A8" s="128"/>
      <c r="B8" s="67" t="s">
        <v>49</v>
      </c>
      <c r="C8" s="96">
        <v>43977</v>
      </c>
      <c r="D8" s="82">
        <v>582</v>
      </c>
      <c r="E8" s="68">
        <v>14</v>
      </c>
      <c r="F8" s="68">
        <v>8</v>
      </c>
      <c r="G8" s="68">
        <v>2</v>
      </c>
      <c r="H8" s="68">
        <v>38</v>
      </c>
      <c r="I8" s="68">
        <v>6</v>
      </c>
      <c r="J8" s="106">
        <v>0</v>
      </c>
      <c r="K8" s="68">
        <v>0</v>
      </c>
      <c r="L8" s="69">
        <v>9</v>
      </c>
      <c r="M8" s="23">
        <f t="shared" si="1"/>
        <v>659</v>
      </c>
      <c r="N8" s="17">
        <f t="shared" si="0"/>
        <v>0.68360995850622408</v>
      </c>
      <c r="O8" s="18">
        <v>964</v>
      </c>
    </row>
    <row r="9" spans="1:15" ht="173.25" customHeight="1" x14ac:dyDescent="0.25">
      <c r="A9" s="128"/>
      <c r="B9" s="67" t="s">
        <v>56</v>
      </c>
      <c r="C9" s="96">
        <v>43979</v>
      </c>
      <c r="D9" s="82">
        <v>997</v>
      </c>
      <c r="E9" s="68">
        <v>15</v>
      </c>
      <c r="F9" s="68">
        <v>22</v>
      </c>
      <c r="G9" s="68">
        <v>4</v>
      </c>
      <c r="H9" s="68">
        <v>62</v>
      </c>
      <c r="I9" s="68">
        <v>4</v>
      </c>
      <c r="J9" s="68">
        <v>0</v>
      </c>
      <c r="K9" s="68">
        <v>0</v>
      </c>
      <c r="L9" s="69">
        <v>47</v>
      </c>
      <c r="M9" s="23">
        <f t="shared" si="1"/>
        <v>1151</v>
      </c>
      <c r="N9" s="17">
        <f t="shared" si="0"/>
        <v>0.77822853279242732</v>
      </c>
      <c r="O9" s="18">
        <v>1479</v>
      </c>
    </row>
    <row r="10" spans="1:15" ht="173.25" customHeight="1" x14ac:dyDescent="0.25">
      <c r="A10" s="128"/>
      <c r="B10" s="67" t="s">
        <v>64</v>
      </c>
      <c r="C10" s="96">
        <v>43984</v>
      </c>
      <c r="D10" s="82">
        <v>963</v>
      </c>
      <c r="E10" s="68">
        <v>31</v>
      </c>
      <c r="F10" s="68">
        <v>11</v>
      </c>
      <c r="G10" s="68">
        <v>3</v>
      </c>
      <c r="H10" s="68">
        <v>56</v>
      </c>
      <c r="I10" s="68">
        <v>3</v>
      </c>
      <c r="J10" s="68">
        <v>2</v>
      </c>
      <c r="K10" s="68">
        <v>0</v>
      </c>
      <c r="L10" s="69">
        <v>42</v>
      </c>
      <c r="M10" s="23">
        <f t="shared" si="1"/>
        <v>1111</v>
      </c>
      <c r="N10" s="17">
        <f t="shared" si="0"/>
        <v>0.78294573643410847</v>
      </c>
      <c r="O10" s="18">
        <v>1419</v>
      </c>
    </row>
    <row r="11" spans="1:15" ht="173.25" customHeight="1" x14ac:dyDescent="0.25">
      <c r="A11" s="128"/>
      <c r="B11" s="67" t="s">
        <v>67</v>
      </c>
      <c r="C11" s="96">
        <v>43986</v>
      </c>
      <c r="D11" s="82">
        <v>904</v>
      </c>
      <c r="E11" s="68">
        <v>53</v>
      </c>
      <c r="F11" s="68">
        <v>25</v>
      </c>
      <c r="G11" s="68">
        <v>1</v>
      </c>
      <c r="H11" s="68">
        <v>54</v>
      </c>
      <c r="I11" s="68">
        <v>2</v>
      </c>
      <c r="J11" s="68">
        <v>0</v>
      </c>
      <c r="K11" s="68">
        <v>0</v>
      </c>
      <c r="L11" s="69">
        <v>16</v>
      </c>
      <c r="M11" s="23">
        <f t="shared" si="1"/>
        <v>1055</v>
      </c>
      <c r="N11" s="17">
        <f t="shared" si="0"/>
        <v>0.77516531961792801</v>
      </c>
      <c r="O11" s="18">
        <v>1361</v>
      </c>
    </row>
    <row r="12" spans="1:15" ht="173.25" customHeight="1" x14ac:dyDescent="0.25">
      <c r="A12" s="128"/>
      <c r="B12" s="67" t="s">
        <v>73</v>
      </c>
      <c r="C12" s="96">
        <v>43991</v>
      </c>
      <c r="D12" s="82">
        <v>722</v>
      </c>
      <c r="E12" s="68">
        <v>9</v>
      </c>
      <c r="F12" s="68">
        <v>18</v>
      </c>
      <c r="G12" s="68">
        <v>3</v>
      </c>
      <c r="H12" s="68">
        <v>53</v>
      </c>
      <c r="I12" s="68">
        <v>4</v>
      </c>
      <c r="J12" s="68">
        <v>0</v>
      </c>
      <c r="K12" s="68">
        <v>0</v>
      </c>
      <c r="L12" s="69">
        <v>31</v>
      </c>
      <c r="M12" s="23">
        <f t="shared" si="1"/>
        <v>840</v>
      </c>
      <c r="N12" s="17">
        <f t="shared" si="0"/>
        <v>0.70707070707070707</v>
      </c>
      <c r="O12" s="18">
        <v>1188</v>
      </c>
    </row>
    <row r="13" spans="1:15" ht="173.25" customHeight="1" x14ac:dyDescent="0.25">
      <c r="A13" s="128"/>
      <c r="B13" s="67" t="s">
        <v>75</v>
      </c>
      <c r="C13" s="96">
        <v>43993</v>
      </c>
      <c r="D13" s="82">
        <v>203</v>
      </c>
      <c r="E13" s="68">
        <v>5</v>
      </c>
      <c r="F13" s="68">
        <v>6</v>
      </c>
      <c r="G13" s="68">
        <v>0</v>
      </c>
      <c r="H13" s="68">
        <v>26</v>
      </c>
      <c r="I13" s="68">
        <v>2</v>
      </c>
      <c r="J13" s="68">
        <v>0</v>
      </c>
      <c r="K13" s="68">
        <v>0</v>
      </c>
      <c r="L13" s="69">
        <v>28</v>
      </c>
      <c r="M13" s="23">
        <f t="shared" si="1"/>
        <v>270</v>
      </c>
      <c r="N13" s="17">
        <f t="shared" si="0"/>
        <v>0.703125</v>
      </c>
      <c r="O13" s="18">
        <v>384</v>
      </c>
    </row>
    <row r="14" spans="1:15" ht="173.25" customHeight="1" thickBot="1" x14ac:dyDescent="0.3">
      <c r="A14" s="129"/>
      <c r="B14" s="70" t="s">
        <v>77</v>
      </c>
      <c r="C14" s="97">
        <v>43994</v>
      </c>
      <c r="D14" s="83">
        <v>575</v>
      </c>
      <c r="E14" s="71">
        <v>5</v>
      </c>
      <c r="F14" s="71">
        <v>1</v>
      </c>
      <c r="G14" s="71">
        <v>1</v>
      </c>
      <c r="H14" s="71">
        <v>23</v>
      </c>
      <c r="I14" s="71">
        <v>2</v>
      </c>
      <c r="J14" s="71">
        <v>0</v>
      </c>
      <c r="K14" s="71">
        <v>0</v>
      </c>
      <c r="L14" s="72">
        <v>26</v>
      </c>
      <c r="M14" s="24">
        <f t="shared" si="1"/>
        <v>633</v>
      </c>
      <c r="N14" s="20">
        <f t="shared" si="0"/>
        <v>0.65732087227414326</v>
      </c>
      <c r="O14" s="21">
        <v>963</v>
      </c>
    </row>
    <row r="15" spans="1:15" ht="173.25" customHeight="1" x14ac:dyDescent="0.25">
      <c r="A15" s="125" t="s">
        <v>165</v>
      </c>
      <c r="B15" s="41" t="s">
        <v>166</v>
      </c>
      <c r="C15" s="98">
        <v>44047</v>
      </c>
      <c r="D15" s="84">
        <v>173</v>
      </c>
      <c r="E15" s="47">
        <v>7</v>
      </c>
      <c r="F15" s="47">
        <v>11</v>
      </c>
      <c r="G15" s="47">
        <v>7</v>
      </c>
      <c r="H15" s="47">
        <v>64</v>
      </c>
      <c r="I15" s="47">
        <v>11</v>
      </c>
      <c r="J15" s="47">
        <v>12</v>
      </c>
      <c r="K15" s="47">
        <v>0</v>
      </c>
      <c r="L15" s="48">
        <v>65</v>
      </c>
      <c r="M15" s="25">
        <f t="shared" si="1"/>
        <v>350</v>
      </c>
      <c r="N15" s="14">
        <f t="shared" si="0"/>
        <v>0.76754385964912286</v>
      </c>
      <c r="O15" s="15">
        <v>456</v>
      </c>
    </row>
    <row r="16" spans="1:15" ht="173.25" customHeight="1" x14ac:dyDescent="0.25">
      <c r="A16" s="130"/>
      <c r="B16" s="42" t="s">
        <v>176</v>
      </c>
      <c r="C16" s="99">
        <v>44054</v>
      </c>
      <c r="D16" s="85">
        <v>182</v>
      </c>
      <c r="E16" s="49">
        <v>36</v>
      </c>
      <c r="F16" s="49">
        <v>9</v>
      </c>
      <c r="G16" s="49">
        <v>6</v>
      </c>
      <c r="H16" s="49">
        <v>38</v>
      </c>
      <c r="I16" s="49">
        <v>9</v>
      </c>
      <c r="J16" s="49">
        <v>8</v>
      </c>
      <c r="K16" s="49">
        <v>1</v>
      </c>
      <c r="L16" s="50">
        <v>47</v>
      </c>
      <c r="M16" s="26">
        <f t="shared" si="1"/>
        <v>336</v>
      </c>
      <c r="N16" s="17">
        <f t="shared" si="0"/>
        <v>0.77064220183486243</v>
      </c>
      <c r="O16" s="18">
        <v>436</v>
      </c>
    </row>
    <row r="17" spans="1:15" ht="173.25" customHeight="1" x14ac:dyDescent="0.25">
      <c r="A17" s="130"/>
      <c r="B17" s="42" t="s">
        <v>188</v>
      </c>
      <c r="C17" s="99">
        <v>44061</v>
      </c>
      <c r="D17" s="85">
        <v>171</v>
      </c>
      <c r="E17" s="49">
        <v>26</v>
      </c>
      <c r="F17" s="49">
        <v>8</v>
      </c>
      <c r="G17" s="49">
        <v>5</v>
      </c>
      <c r="H17" s="49">
        <v>35</v>
      </c>
      <c r="I17" s="49">
        <v>5</v>
      </c>
      <c r="J17" s="49">
        <v>4</v>
      </c>
      <c r="K17" s="49">
        <v>0</v>
      </c>
      <c r="L17" s="50">
        <v>36</v>
      </c>
      <c r="M17" s="26">
        <f t="shared" si="1"/>
        <v>290</v>
      </c>
      <c r="N17" s="17">
        <f t="shared" si="0"/>
        <v>0.64017660044150115</v>
      </c>
      <c r="O17" s="18">
        <v>453</v>
      </c>
    </row>
    <row r="18" spans="1:15" ht="173.25" customHeight="1" thickBot="1" x14ac:dyDescent="0.3">
      <c r="A18" s="126"/>
      <c r="B18" s="43" t="s">
        <v>200</v>
      </c>
      <c r="C18" s="100">
        <v>44068</v>
      </c>
      <c r="D18" s="86">
        <v>157</v>
      </c>
      <c r="E18" s="51">
        <v>17</v>
      </c>
      <c r="F18" s="51">
        <v>42</v>
      </c>
      <c r="G18" s="51">
        <v>4</v>
      </c>
      <c r="H18" s="51">
        <v>37</v>
      </c>
      <c r="I18" s="51">
        <v>5</v>
      </c>
      <c r="J18" s="51">
        <v>7</v>
      </c>
      <c r="K18" s="51">
        <v>0</v>
      </c>
      <c r="L18" s="52">
        <v>52</v>
      </c>
      <c r="M18" s="27">
        <f t="shared" si="1"/>
        <v>321</v>
      </c>
      <c r="N18" s="20">
        <f t="shared" si="0"/>
        <v>0.67295597484276726</v>
      </c>
      <c r="O18" s="21">
        <v>477</v>
      </c>
    </row>
    <row r="19" spans="1:15" ht="173.25" customHeight="1" x14ac:dyDescent="0.25">
      <c r="A19" s="122" t="s">
        <v>23</v>
      </c>
      <c r="B19" s="66" t="s">
        <v>40</v>
      </c>
      <c r="C19" s="95" t="s">
        <v>1</v>
      </c>
      <c r="D19" s="87">
        <v>2152</v>
      </c>
      <c r="E19" s="44">
        <v>23</v>
      </c>
      <c r="F19" s="44">
        <v>0</v>
      </c>
      <c r="G19" s="44">
        <v>3</v>
      </c>
      <c r="H19" s="44">
        <v>7</v>
      </c>
      <c r="I19" s="44">
        <v>3</v>
      </c>
      <c r="J19" s="44">
        <v>0</v>
      </c>
      <c r="K19" s="44">
        <v>0</v>
      </c>
      <c r="L19" s="61">
        <v>15</v>
      </c>
      <c r="M19" s="22">
        <f t="shared" si="1"/>
        <v>2203</v>
      </c>
      <c r="N19" s="14">
        <f t="shared" si="0"/>
        <v>0.42455193678936209</v>
      </c>
      <c r="O19" s="15">
        <v>5189</v>
      </c>
    </row>
    <row r="20" spans="1:15" ht="173.25" customHeight="1" x14ac:dyDescent="0.25">
      <c r="A20" s="123"/>
      <c r="B20" s="67" t="s">
        <v>121</v>
      </c>
      <c r="C20" s="101" t="s">
        <v>2</v>
      </c>
      <c r="D20" s="88">
        <v>3185</v>
      </c>
      <c r="E20" s="45">
        <v>7</v>
      </c>
      <c r="F20" s="45">
        <v>17</v>
      </c>
      <c r="G20" s="45">
        <v>0</v>
      </c>
      <c r="H20" s="45">
        <v>29</v>
      </c>
      <c r="I20" s="45">
        <v>6</v>
      </c>
      <c r="J20" s="45">
        <v>0</v>
      </c>
      <c r="K20" s="45">
        <v>0</v>
      </c>
      <c r="L20" s="63">
        <v>28</v>
      </c>
      <c r="M20" s="23">
        <f t="shared" si="1"/>
        <v>3272</v>
      </c>
      <c r="N20" s="17">
        <f t="shared" si="0"/>
        <v>0.4592280701754386</v>
      </c>
      <c r="O20" s="18">
        <v>7125</v>
      </c>
    </row>
    <row r="21" spans="1:15" ht="173.25" customHeight="1" x14ac:dyDescent="0.25">
      <c r="A21" s="123"/>
      <c r="B21" s="67" t="s">
        <v>39</v>
      </c>
      <c r="C21" s="101" t="s">
        <v>3</v>
      </c>
      <c r="D21" s="88">
        <v>1717</v>
      </c>
      <c r="E21" s="45">
        <v>0</v>
      </c>
      <c r="F21" s="45">
        <v>0</v>
      </c>
      <c r="G21" s="45">
        <v>0</v>
      </c>
      <c r="H21" s="45">
        <v>12</v>
      </c>
      <c r="I21" s="45">
        <v>0</v>
      </c>
      <c r="J21" s="45">
        <v>0</v>
      </c>
      <c r="K21" s="45">
        <v>0</v>
      </c>
      <c r="L21" s="63">
        <v>0</v>
      </c>
      <c r="M21" s="23">
        <f t="shared" ref="M21:M54" si="2" xml:space="preserve"> SUM(D21:L21)</f>
        <v>1729</v>
      </c>
      <c r="N21" s="17">
        <f t="shared" ref="N21:N55" si="3">+M21/O21</f>
        <v>0.67539062500000002</v>
      </c>
      <c r="O21" s="18">
        <v>2560</v>
      </c>
    </row>
    <row r="22" spans="1:15" ht="173.25" customHeight="1" x14ac:dyDescent="0.25">
      <c r="A22" s="123"/>
      <c r="B22" s="67" t="s">
        <v>203</v>
      </c>
      <c r="C22" s="101" t="s">
        <v>4</v>
      </c>
      <c r="D22" s="88">
        <v>2263</v>
      </c>
      <c r="E22" s="45">
        <v>1</v>
      </c>
      <c r="F22" s="45">
        <v>0</v>
      </c>
      <c r="G22" s="45">
        <v>0</v>
      </c>
      <c r="H22" s="45">
        <v>5</v>
      </c>
      <c r="I22" s="45">
        <v>0</v>
      </c>
      <c r="J22" s="45">
        <v>0</v>
      </c>
      <c r="K22" s="45">
        <v>0</v>
      </c>
      <c r="L22" s="63">
        <v>0</v>
      </c>
      <c r="M22" s="23">
        <f t="shared" si="2"/>
        <v>2269</v>
      </c>
      <c r="N22" s="17">
        <f t="shared" si="3"/>
        <v>0.64132278123233466</v>
      </c>
      <c r="O22" s="18">
        <v>3538</v>
      </c>
    </row>
    <row r="23" spans="1:15" ht="173.25" customHeight="1" x14ac:dyDescent="0.25">
      <c r="A23" s="123"/>
      <c r="B23" s="67" t="s">
        <v>38</v>
      </c>
      <c r="C23" s="96">
        <v>43950</v>
      </c>
      <c r="D23" s="88">
        <v>2644</v>
      </c>
      <c r="E23" s="45">
        <v>0</v>
      </c>
      <c r="F23" s="45">
        <v>2</v>
      </c>
      <c r="G23" s="45">
        <v>0</v>
      </c>
      <c r="H23" s="45">
        <v>10</v>
      </c>
      <c r="I23" s="45">
        <v>0</v>
      </c>
      <c r="J23" s="45">
        <v>0</v>
      </c>
      <c r="K23" s="45">
        <v>0</v>
      </c>
      <c r="L23" s="63">
        <v>11</v>
      </c>
      <c r="M23" s="23">
        <f t="shared" si="2"/>
        <v>2667</v>
      </c>
      <c r="N23" s="17">
        <f t="shared" si="3"/>
        <v>0.63621183206106868</v>
      </c>
      <c r="O23" s="18">
        <v>4192</v>
      </c>
    </row>
    <row r="24" spans="1:15" ht="173.25" customHeight="1" x14ac:dyDescent="0.25">
      <c r="A24" s="123"/>
      <c r="B24" s="67" t="s">
        <v>37</v>
      </c>
      <c r="C24" s="96">
        <v>43951</v>
      </c>
      <c r="D24" s="88">
        <v>2421</v>
      </c>
      <c r="E24" s="45">
        <v>0</v>
      </c>
      <c r="F24" s="45">
        <v>1</v>
      </c>
      <c r="G24" s="45">
        <v>0</v>
      </c>
      <c r="H24" s="45">
        <v>6</v>
      </c>
      <c r="I24" s="45">
        <v>0</v>
      </c>
      <c r="J24" s="45">
        <v>0</v>
      </c>
      <c r="K24" s="45">
        <v>0</v>
      </c>
      <c r="L24" s="63">
        <v>7</v>
      </c>
      <c r="M24" s="23">
        <f t="shared" si="2"/>
        <v>2435</v>
      </c>
      <c r="N24" s="17">
        <f t="shared" si="3"/>
        <v>0.65492200107584719</v>
      </c>
      <c r="O24" s="18">
        <v>3718</v>
      </c>
    </row>
    <row r="25" spans="1:15" ht="173.25" customHeight="1" x14ac:dyDescent="0.25">
      <c r="A25" s="123"/>
      <c r="B25" s="67" t="s">
        <v>36</v>
      </c>
      <c r="C25" s="96">
        <v>43955</v>
      </c>
      <c r="D25" s="88">
        <v>1987</v>
      </c>
      <c r="E25" s="45">
        <v>0</v>
      </c>
      <c r="F25" s="45">
        <v>1</v>
      </c>
      <c r="G25" s="45">
        <v>0</v>
      </c>
      <c r="H25" s="45">
        <v>2</v>
      </c>
      <c r="I25" s="45">
        <v>3</v>
      </c>
      <c r="J25" s="45">
        <v>0</v>
      </c>
      <c r="K25" s="45">
        <v>0</v>
      </c>
      <c r="L25" s="63">
        <v>4</v>
      </c>
      <c r="M25" s="23">
        <f t="shared" si="2"/>
        <v>1997</v>
      </c>
      <c r="N25" s="17">
        <f t="shared" si="3"/>
        <v>0.7946677278153601</v>
      </c>
      <c r="O25" s="18">
        <v>2513</v>
      </c>
    </row>
    <row r="26" spans="1:15" ht="173.25" customHeight="1" x14ac:dyDescent="0.25">
      <c r="A26" s="123"/>
      <c r="B26" s="67" t="s">
        <v>34</v>
      </c>
      <c r="C26" s="96">
        <v>43957</v>
      </c>
      <c r="D26" s="88">
        <v>2653</v>
      </c>
      <c r="E26" s="45">
        <v>7</v>
      </c>
      <c r="F26" s="45">
        <v>12</v>
      </c>
      <c r="G26" s="45">
        <v>5</v>
      </c>
      <c r="H26" s="45">
        <v>97</v>
      </c>
      <c r="I26" s="45">
        <v>16</v>
      </c>
      <c r="J26" s="45">
        <v>0</v>
      </c>
      <c r="K26" s="45">
        <v>0</v>
      </c>
      <c r="L26" s="63">
        <v>281</v>
      </c>
      <c r="M26" s="23">
        <f t="shared" si="2"/>
        <v>3071</v>
      </c>
      <c r="N26" s="17">
        <f t="shared" si="3"/>
        <v>0.6081188118811881</v>
      </c>
      <c r="O26" s="18">
        <v>5050</v>
      </c>
    </row>
    <row r="27" spans="1:15" ht="173.25" customHeight="1" x14ac:dyDescent="0.25">
      <c r="A27" s="123"/>
      <c r="B27" s="67" t="s">
        <v>28</v>
      </c>
      <c r="C27" s="96">
        <v>43959</v>
      </c>
      <c r="D27" s="88">
        <v>2311</v>
      </c>
      <c r="E27" s="45">
        <v>0</v>
      </c>
      <c r="F27" s="45">
        <v>2</v>
      </c>
      <c r="G27" s="45">
        <v>0</v>
      </c>
      <c r="H27" s="45">
        <v>13</v>
      </c>
      <c r="I27" s="45">
        <v>4</v>
      </c>
      <c r="J27" s="45">
        <v>0</v>
      </c>
      <c r="K27" s="45">
        <v>0</v>
      </c>
      <c r="L27" s="63">
        <v>10</v>
      </c>
      <c r="M27" s="23">
        <f t="shared" si="2"/>
        <v>2340</v>
      </c>
      <c r="N27" s="17">
        <f t="shared" si="3"/>
        <v>0.84476534296028882</v>
      </c>
      <c r="O27" s="18">
        <v>2770</v>
      </c>
    </row>
    <row r="28" spans="1:15" ht="173.25" customHeight="1" x14ac:dyDescent="0.25">
      <c r="A28" s="123"/>
      <c r="B28" s="67" t="s">
        <v>30</v>
      </c>
      <c r="C28" s="96">
        <v>43962</v>
      </c>
      <c r="D28" s="88">
        <v>2042</v>
      </c>
      <c r="E28" s="45">
        <v>0</v>
      </c>
      <c r="F28" s="45">
        <v>0</v>
      </c>
      <c r="G28" s="45">
        <v>0</v>
      </c>
      <c r="H28" s="45">
        <v>8</v>
      </c>
      <c r="I28" s="45">
        <v>5</v>
      </c>
      <c r="J28" s="45">
        <v>0</v>
      </c>
      <c r="K28" s="45">
        <v>0</v>
      </c>
      <c r="L28" s="63">
        <v>6</v>
      </c>
      <c r="M28" s="23">
        <f t="shared" si="2"/>
        <v>2061</v>
      </c>
      <c r="N28" s="17">
        <f t="shared" si="3"/>
        <v>0.8175327251090837</v>
      </c>
      <c r="O28" s="18">
        <v>2521</v>
      </c>
    </row>
    <row r="29" spans="1:15" ht="173.25" customHeight="1" x14ac:dyDescent="0.25">
      <c r="A29" s="123"/>
      <c r="B29" s="67" t="s">
        <v>31</v>
      </c>
      <c r="C29" s="96">
        <v>43964</v>
      </c>
      <c r="D29" s="88">
        <v>1999</v>
      </c>
      <c r="E29" s="45">
        <v>0</v>
      </c>
      <c r="F29" s="45">
        <v>7</v>
      </c>
      <c r="G29" s="45">
        <v>1</v>
      </c>
      <c r="H29" s="45">
        <v>41</v>
      </c>
      <c r="I29" s="45">
        <v>6</v>
      </c>
      <c r="J29" s="45">
        <v>0</v>
      </c>
      <c r="K29" s="45">
        <v>0</v>
      </c>
      <c r="L29" s="63">
        <v>39</v>
      </c>
      <c r="M29" s="23">
        <f t="shared" si="2"/>
        <v>2093</v>
      </c>
      <c r="N29" s="17">
        <f t="shared" si="3"/>
        <v>0.84191472244569587</v>
      </c>
      <c r="O29" s="18">
        <v>2486</v>
      </c>
    </row>
    <row r="30" spans="1:15" ht="173.25" customHeight="1" thickBot="1" x14ac:dyDescent="0.3">
      <c r="A30" s="124"/>
      <c r="B30" s="70" t="s">
        <v>33</v>
      </c>
      <c r="C30" s="97">
        <v>43966</v>
      </c>
      <c r="D30" s="89">
        <v>1577</v>
      </c>
      <c r="E30" s="46">
        <v>0</v>
      </c>
      <c r="F30" s="46">
        <v>0</v>
      </c>
      <c r="G30" s="46">
        <v>0</v>
      </c>
      <c r="H30" s="46">
        <v>6</v>
      </c>
      <c r="I30" s="46">
        <v>4</v>
      </c>
      <c r="J30" s="46">
        <v>0</v>
      </c>
      <c r="K30" s="46">
        <v>0</v>
      </c>
      <c r="L30" s="65">
        <v>8</v>
      </c>
      <c r="M30" s="24">
        <f t="shared" si="2"/>
        <v>1595</v>
      </c>
      <c r="N30" s="20">
        <f t="shared" si="3"/>
        <v>0.76904532304725171</v>
      </c>
      <c r="O30" s="21">
        <v>2074</v>
      </c>
    </row>
    <row r="31" spans="1:15" ht="173.25" customHeight="1" x14ac:dyDescent="0.25">
      <c r="A31" s="125" t="s">
        <v>54</v>
      </c>
      <c r="B31" s="41" t="s">
        <v>204</v>
      </c>
      <c r="C31" s="98">
        <v>43978</v>
      </c>
      <c r="D31" s="90">
        <v>1238</v>
      </c>
      <c r="E31" s="31">
        <v>1</v>
      </c>
      <c r="F31" s="31">
        <v>3</v>
      </c>
      <c r="G31" s="31">
        <v>2</v>
      </c>
      <c r="H31" s="31">
        <v>115</v>
      </c>
      <c r="I31" s="31">
        <v>8</v>
      </c>
      <c r="J31" s="31">
        <v>0</v>
      </c>
      <c r="K31" s="31">
        <v>0</v>
      </c>
      <c r="L31" s="31">
        <v>67</v>
      </c>
      <c r="M31" s="13">
        <f t="shared" si="2"/>
        <v>1434</v>
      </c>
      <c r="N31" s="14">
        <f t="shared" si="3"/>
        <v>0.72865853658536583</v>
      </c>
      <c r="O31" s="15">
        <v>1968</v>
      </c>
    </row>
    <row r="32" spans="1:15" ht="173.25" customHeight="1" x14ac:dyDescent="0.25">
      <c r="A32" s="130"/>
      <c r="B32" s="42" t="s">
        <v>66</v>
      </c>
      <c r="C32" s="99">
        <v>43985</v>
      </c>
      <c r="D32" s="91">
        <v>1231</v>
      </c>
      <c r="E32" s="12">
        <v>1</v>
      </c>
      <c r="F32" s="12">
        <v>2</v>
      </c>
      <c r="G32" s="12">
        <v>1</v>
      </c>
      <c r="H32" s="12">
        <v>52</v>
      </c>
      <c r="I32" s="12">
        <v>1</v>
      </c>
      <c r="J32" s="12">
        <v>0</v>
      </c>
      <c r="K32" s="12">
        <v>0</v>
      </c>
      <c r="L32" s="12">
        <v>27</v>
      </c>
      <c r="M32" s="16">
        <f t="shared" si="2"/>
        <v>1315</v>
      </c>
      <c r="N32" s="17">
        <f t="shared" si="3"/>
        <v>0.74419920769666104</v>
      </c>
      <c r="O32" s="18">
        <v>1767</v>
      </c>
    </row>
    <row r="33" spans="1:15" ht="173.25" customHeight="1" x14ac:dyDescent="0.25">
      <c r="A33" s="130"/>
      <c r="B33" s="42" t="s">
        <v>74</v>
      </c>
      <c r="C33" s="99">
        <v>43992</v>
      </c>
      <c r="D33" s="91">
        <v>916</v>
      </c>
      <c r="E33" s="12">
        <v>0</v>
      </c>
      <c r="F33" s="12">
        <v>2</v>
      </c>
      <c r="G33" s="12">
        <v>0</v>
      </c>
      <c r="H33" s="12">
        <v>29</v>
      </c>
      <c r="I33" s="12">
        <v>1</v>
      </c>
      <c r="J33" s="12">
        <v>0</v>
      </c>
      <c r="K33" s="12">
        <v>1</v>
      </c>
      <c r="L33" s="12">
        <v>25</v>
      </c>
      <c r="M33" s="16">
        <f t="shared" si="2"/>
        <v>974</v>
      </c>
      <c r="N33" s="17">
        <f t="shared" si="3"/>
        <v>0.80296784830997525</v>
      </c>
      <c r="O33" s="18">
        <v>1213</v>
      </c>
    </row>
    <row r="34" spans="1:15" ht="173.25" customHeight="1" x14ac:dyDescent="0.25">
      <c r="A34" s="130"/>
      <c r="B34" s="42" t="s">
        <v>99</v>
      </c>
      <c r="C34" s="99">
        <v>43999</v>
      </c>
      <c r="D34" s="91">
        <v>1073</v>
      </c>
      <c r="E34" s="12">
        <v>0</v>
      </c>
      <c r="F34" s="12">
        <v>3</v>
      </c>
      <c r="G34" s="12">
        <v>0</v>
      </c>
      <c r="H34" s="12">
        <v>29</v>
      </c>
      <c r="I34" s="12">
        <v>2</v>
      </c>
      <c r="J34" s="12">
        <v>0</v>
      </c>
      <c r="K34" s="12">
        <v>0</v>
      </c>
      <c r="L34" s="12">
        <v>22</v>
      </c>
      <c r="M34" s="16">
        <f t="shared" si="2"/>
        <v>1129</v>
      </c>
      <c r="N34" s="17">
        <f t="shared" si="3"/>
        <v>0.63107881498043594</v>
      </c>
      <c r="O34" s="18">
        <v>1789</v>
      </c>
    </row>
    <row r="35" spans="1:15" ht="173.25" customHeight="1" x14ac:dyDescent="0.25">
      <c r="A35" s="130"/>
      <c r="B35" s="42" t="s">
        <v>100</v>
      </c>
      <c r="C35" s="99">
        <v>44006</v>
      </c>
      <c r="D35" s="91">
        <v>920</v>
      </c>
      <c r="E35" s="12">
        <v>0</v>
      </c>
      <c r="F35" s="12">
        <v>1</v>
      </c>
      <c r="G35" s="12">
        <v>0</v>
      </c>
      <c r="H35" s="12">
        <v>30</v>
      </c>
      <c r="I35" s="12">
        <v>1</v>
      </c>
      <c r="J35" s="12">
        <v>0</v>
      </c>
      <c r="K35" s="12">
        <v>0</v>
      </c>
      <c r="L35" s="12">
        <v>23</v>
      </c>
      <c r="M35" s="16">
        <f t="shared" si="2"/>
        <v>975</v>
      </c>
      <c r="N35" s="17">
        <f t="shared" si="3"/>
        <v>0.625</v>
      </c>
      <c r="O35" s="18">
        <v>1560</v>
      </c>
    </row>
    <row r="36" spans="1:15" ht="173.25" customHeight="1" x14ac:dyDescent="0.25">
      <c r="A36" s="130"/>
      <c r="B36" s="42" t="s">
        <v>109</v>
      </c>
      <c r="C36" s="99">
        <v>44013</v>
      </c>
      <c r="D36" s="91">
        <v>512</v>
      </c>
      <c r="E36" s="12">
        <v>0</v>
      </c>
      <c r="F36" s="12">
        <v>2</v>
      </c>
      <c r="G36" s="12">
        <v>0</v>
      </c>
      <c r="H36" s="12">
        <v>23</v>
      </c>
      <c r="I36" s="12">
        <v>2</v>
      </c>
      <c r="J36" s="12">
        <v>0</v>
      </c>
      <c r="K36" s="12">
        <v>0</v>
      </c>
      <c r="L36" s="12">
        <v>20</v>
      </c>
      <c r="M36" s="16">
        <f t="shared" si="2"/>
        <v>559</v>
      </c>
      <c r="N36" s="17">
        <f t="shared" si="3"/>
        <v>0.61361141602634472</v>
      </c>
      <c r="O36" s="18">
        <v>911</v>
      </c>
    </row>
    <row r="37" spans="1:15" ht="173.25" customHeight="1" x14ac:dyDescent="0.25">
      <c r="A37" s="130"/>
      <c r="B37" s="42" t="s">
        <v>123</v>
      </c>
      <c r="C37" s="99">
        <v>44020</v>
      </c>
      <c r="D37" s="91">
        <v>935</v>
      </c>
      <c r="E37" s="12">
        <v>2</v>
      </c>
      <c r="F37" s="12">
        <v>6</v>
      </c>
      <c r="G37" s="12">
        <v>1</v>
      </c>
      <c r="H37" s="12">
        <v>41</v>
      </c>
      <c r="I37" s="12">
        <v>3</v>
      </c>
      <c r="J37" s="12">
        <v>2</v>
      </c>
      <c r="K37" s="12">
        <v>0</v>
      </c>
      <c r="L37" s="12">
        <v>106</v>
      </c>
      <c r="M37" s="16">
        <f t="shared" si="2"/>
        <v>1096</v>
      </c>
      <c r="N37" s="17">
        <f t="shared" ref="N37:N52" si="4">+M37/O37</f>
        <v>0.50160183066361552</v>
      </c>
      <c r="O37" s="18">
        <v>2185</v>
      </c>
    </row>
    <row r="38" spans="1:15" ht="173.25" customHeight="1" x14ac:dyDescent="0.25">
      <c r="A38" s="130"/>
      <c r="B38" s="42" t="s">
        <v>133</v>
      </c>
      <c r="C38" s="99">
        <v>44027</v>
      </c>
      <c r="D38" s="91">
        <v>421</v>
      </c>
      <c r="E38" s="12">
        <v>4</v>
      </c>
      <c r="F38" s="12">
        <v>36</v>
      </c>
      <c r="G38" s="12">
        <v>0</v>
      </c>
      <c r="H38" s="12">
        <v>57</v>
      </c>
      <c r="I38" s="12">
        <v>24</v>
      </c>
      <c r="J38" s="12">
        <v>5</v>
      </c>
      <c r="K38" s="12">
        <v>2</v>
      </c>
      <c r="L38" s="12">
        <v>96</v>
      </c>
      <c r="M38" s="16">
        <f t="shared" si="2"/>
        <v>645</v>
      </c>
      <c r="N38" s="17">
        <f t="shared" si="4"/>
        <v>0.52016129032258063</v>
      </c>
      <c r="O38" s="18">
        <v>1240</v>
      </c>
    </row>
    <row r="39" spans="1:15" ht="173.25" customHeight="1" x14ac:dyDescent="0.25">
      <c r="A39" s="130"/>
      <c r="B39" s="42" t="s">
        <v>144</v>
      </c>
      <c r="C39" s="99">
        <v>44034</v>
      </c>
      <c r="D39" s="91">
        <v>300</v>
      </c>
      <c r="E39" s="12">
        <v>5</v>
      </c>
      <c r="F39" s="12">
        <v>8</v>
      </c>
      <c r="G39" s="12">
        <v>0</v>
      </c>
      <c r="H39" s="12">
        <v>26</v>
      </c>
      <c r="I39" s="12">
        <v>5</v>
      </c>
      <c r="J39" s="12">
        <v>2</v>
      </c>
      <c r="K39" s="12">
        <v>1</v>
      </c>
      <c r="L39" s="12">
        <v>52</v>
      </c>
      <c r="M39" s="16">
        <f t="shared" si="2"/>
        <v>399</v>
      </c>
      <c r="N39" s="17">
        <f t="shared" si="4"/>
        <v>0.78388998035363455</v>
      </c>
      <c r="O39" s="18">
        <v>509</v>
      </c>
    </row>
    <row r="40" spans="1:15" ht="173.25" customHeight="1" x14ac:dyDescent="0.25">
      <c r="A40" s="130"/>
      <c r="B40" s="42" t="s">
        <v>153</v>
      </c>
      <c r="C40" s="99">
        <v>44041</v>
      </c>
      <c r="D40" s="91">
        <v>263</v>
      </c>
      <c r="E40" s="12">
        <v>12</v>
      </c>
      <c r="F40" s="12">
        <v>19</v>
      </c>
      <c r="G40" s="12">
        <v>0</v>
      </c>
      <c r="H40" s="12">
        <v>37</v>
      </c>
      <c r="I40" s="12">
        <v>8</v>
      </c>
      <c r="J40" s="12">
        <v>8</v>
      </c>
      <c r="K40" s="12">
        <v>1</v>
      </c>
      <c r="L40" s="12">
        <v>69</v>
      </c>
      <c r="M40" s="16">
        <f t="shared" si="2"/>
        <v>417</v>
      </c>
      <c r="N40" s="17">
        <f t="shared" si="4"/>
        <v>0.814453125</v>
      </c>
      <c r="O40" s="18">
        <v>512</v>
      </c>
    </row>
    <row r="41" spans="1:15" ht="173.25" customHeight="1" thickBot="1" x14ac:dyDescent="0.3">
      <c r="A41" s="126"/>
      <c r="B41" s="43" t="s">
        <v>154</v>
      </c>
      <c r="C41" s="100">
        <v>44040</v>
      </c>
      <c r="D41" s="92">
        <v>315</v>
      </c>
      <c r="E41" s="32">
        <v>10</v>
      </c>
      <c r="F41" s="32">
        <v>25</v>
      </c>
      <c r="G41" s="32">
        <v>1</v>
      </c>
      <c r="H41" s="32">
        <v>34</v>
      </c>
      <c r="I41" s="32">
        <v>11</v>
      </c>
      <c r="J41" s="32">
        <v>8</v>
      </c>
      <c r="K41" s="32">
        <v>1</v>
      </c>
      <c r="L41" s="32">
        <v>78</v>
      </c>
      <c r="M41" s="19">
        <v>483</v>
      </c>
      <c r="N41" s="20">
        <v>0.65714285714285714</v>
      </c>
      <c r="O41" s="21">
        <v>735</v>
      </c>
    </row>
    <row r="42" spans="1:15" ht="173.25" customHeight="1" x14ac:dyDescent="0.25">
      <c r="A42" s="122" t="s">
        <v>112</v>
      </c>
      <c r="B42" s="66" t="s">
        <v>113</v>
      </c>
      <c r="C42" s="102">
        <v>44015</v>
      </c>
      <c r="D42" s="87">
        <v>278</v>
      </c>
      <c r="E42" s="44">
        <v>0</v>
      </c>
      <c r="F42" s="44">
        <v>1</v>
      </c>
      <c r="G42" s="44">
        <v>0</v>
      </c>
      <c r="H42" s="44">
        <v>26</v>
      </c>
      <c r="I42" s="44">
        <v>2</v>
      </c>
      <c r="J42" s="44">
        <v>3</v>
      </c>
      <c r="K42" s="44">
        <v>0</v>
      </c>
      <c r="L42" s="57">
        <v>29</v>
      </c>
      <c r="M42" s="25">
        <f t="shared" si="2"/>
        <v>339</v>
      </c>
      <c r="N42" s="14">
        <f t="shared" si="4"/>
        <v>0.60106382978723405</v>
      </c>
      <c r="O42" s="15">
        <v>564</v>
      </c>
    </row>
    <row r="43" spans="1:15" ht="173.25" customHeight="1" x14ac:dyDescent="0.25">
      <c r="A43" s="123"/>
      <c r="B43" s="67" t="s">
        <v>125</v>
      </c>
      <c r="C43" s="96">
        <v>44021</v>
      </c>
      <c r="D43" s="88">
        <v>234</v>
      </c>
      <c r="E43" s="45">
        <v>0</v>
      </c>
      <c r="F43" s="45">
        <v>3</v>
      </c>
      <c r="G43" s="45">
        <v>0</v>
      </c>
      <c r="H43" s="45">
        <v>14</v>
      </c>
      <c r="I43" s="45">
        <v>3</v>
      </c>
      <c r="J43" s="45">
        <v>4</v>
      </c>
      <c r="K43" s="45">
        <v>0</v>
      </c>
      <c r="L43" s="58">
        <v>15</v>
      </c>
      <c r="M43" s="26">
        <f t="shared" si="2"/>
        <v>273</v>
      </c>
      <c r="N43" s="17">
        <f t="shared" si="4"/>
        <v>0.65</v>
      </c>
      <c r="O43" s="18">
        <v>420</v>
      </c>
    </row>
    <row r="44" spans="1:15" ht="173.25" customHeight="1" thickBot="1" x14ac:dyDescent="0.3">
      <c r="A44" s="124"/>
      <c r="B44" s="70" t="s">
        <v>137</v>
      </c>
      <c r="C44" s="97">
        <v>44028</v>
      </c>
      <c r="D44" s="89">
        <v>169</v>
      </c>
      <c r="E44" s="46">
        <v>3</v>
      </c>
      <c r="F44" s="46">
        <v>25</v>
      </c>
      <c r="G44" s="46">
        <v>0</v>
      </c>
      <c r="H44" s="46">
        <v>31</v>
      </c>
      <c r="I44" s="46">
        <v>15</v>
      </c>
      <c r="J44" s="46">
        <v>4</v>
      </c>
      <c r="K44" s="46">
        <v>2</v>
      </c>
      <c r="L44" s="59">
        <v>57</v>
      </c>
      <c r="M44" s="27">
        <f t="shared" si="2"/>
        <v>306</v>
      </c>
      <c r="N44" s="20">
        <f t="shared" si="4"/>
        <v>0.55334538878842676</v>
      </c>
      <c r="O44" s="21">
        <v>553</v>
      </c>
    </row>
    <row r="45" spans="1:15" ht="173.25" customHeight="1" x14ac:dyDescent="0.25">
      <c r="A45" s="125" t="s">
        <v>168</v>
      </c>
      <c r="B45" s="41" t="s">
        <v>169</v>
      </c>
      <c r="C45" s="98">
        <v>44048</v>
      </c>
      <c r="D45" s="90">
        <v>299</v>
      </c>
      <c r="E45" s="31">
        <v>1</v>
      </c>
      <c r="F45" s="31">
        <v>1</v>
      </c>
      <c r="G45" s="31">
        <v>0</v>
      </c>
      <c r="H45" s="31">
        <v>16</v>
      </c>
      <c r="I45" s="31">
        <v>4</v>
      </c>
      <c r="J45" s="31">
        <v>9</v>
      </c>
      <c r="K45" s="31">
        <v>1</v>
      </c>
      <c r="L45" s="36">
        <v>20</v>
      </c>
      <c r="M45" s="25">
        <f t="shared" si="2"/>
        <v>351</v>
      </c>
      <c r="N45" s="14">
        <f t="shared" si="4"/>
        <v>0.55802861685214622</v>
      </c>
      <c r="O45" s="15">
        <v>629</v>
      </c>
    </row>
    <row r="46" spans="1:15" ht="173.25" customHeight="1" x14ac:dyDescent="0.25">
      <c r="A46" s="130"/>
      <c r="B46" s="42" t="s">
        <v>173</v>
      </c>
      <c r="C46" s="99">
        <v>44053</v>
      </c>
      <c r="D46" s="91">
        <v>142</v>
      </c>
      <c r="E46" s="12">
        <v>6</v>
      </c>
      <c r="F46" s="12">
        <v>0</v>
      </c>
      <c r="G46" s="12">
        <v>0</v>
      </c>
      <c r="H46" s="12">
        <v>13</v>
      </c>
      <c r="I46" s="12">
        <v>1</v>
      </c>
      <c r="J46" s="12">
        <v>7</v>
      </c>
      <c r="K46" s="12">
        <v>0</v>
      </c>
      <c r="L46" s="38">
        <v>20</v>
      </c>
      <c r="M46" s="26">
        <f t="shared" si="2"/>
        <v>189</v>
      </c>
      <c r="N46" s="17">
        <f t="shared" si="4"/>
        <v>0.74117647058823533</v>
      </c>
      <c r="O46" s="18">
        <v>255</v>
      </c>
    </row>
    <row r="47" spans="1:15" ht="173.25" customHeight="1" x14ac:dyDescent="0.25">
      <c r="A47" s="130"/>
      <c r="B47" s="42" t="s">
        <v>190</v>
      </c>
      <c r="C47" s="99">
        <v>44062</v>
      </c>
      <c r="D47" s="91">
        <v>189</v>
      </c>
      <c r="E47" s="12">
        <v>1</v>
      </c>
      <c r="F47" s="12">
        <v>0</v>
      </c>
      <c r="G47" s="12">
        <v>0</v>
      </c>
      <c r="H47" s="12">
        <v>15</v>
      </c>
      <c r="I47" s="12">
        <v>2</v>
      </c>
      <c r="J47" s="12">
        <v>5</v>
      </c>
      <c r="K47" s="12">
        <v>1</v>
      </c>
      <c r="L47" s="38">
        <v>22</v>
      </c>
      <c r="M47" s="26">
        <f t="shared" si="2"/>
        <v>235</v>
      </c>
      <c r="N47" s="17">
        <f t="shared" si="4"/>
        <v>0.81597222222222221</v>
      </c>
      <c r="O47" s="18">
        <v>288</v>
      </c>
    </row>
    <row r="48" spans="1:15" ht="173.25" customHeight="1" x14ac:dyDescent="0.25">
      <c r="A48" s="130"/>
      <c r="B48" s="42" t="s">
        <v>181</v>
      </c>
      <c r="C48" s="99">
        <v>44056</v>
      </c>
      <c r="D48" s="91">
        <v>35</v>
      </c>
      <c r="E48" s="12">
        <v>0</v>
      </c>
      <c r="F48" s="12">
        <v>1</v>
      </c>
      <c r="G48" s="12">
        <v>0</v>
      </c>
      <c r="H48" s="12">
        <v>13</v>
      </c>
      <c r="I48" s="12">
        <v>2</v>
      </c>
      <c r="J48" s="12">
        <v>6</v>
      </c>
      <c r="K48" s="12">
        <v>1</v>
      </c>
      <c r="L48" s="38">
        <v>15</v>
      </c>
      <c r="M48" s="26">
        <f t="shared" si="2"/>
        <v>73</v>
      </c>
      <c r="N48" s="17">
        <f t="shared" si="4"/>
        <v>0.81111111111111112</v>
      </c>
      <c r="O48" s="18">
        <v>90</v>
      </c>
    </row>
    <row r="49" spans="1:15" ht="173.25" customHeight="1" thickBot="1" x14ac:dyDescent="0.3">
      <c r="A49" s="126"/>
      <c r="B49" s="43" t="s">
        <v>202</v>
      </c>
      <c r="C49" s="100">
        <v>44069</v>
      </c>
      <c r="D49" s="92">
        <v>297</v>
      </c>
      <c r="E49" s="32">
        <v>0</v>
      </c>
      <c r="F49" s="32">
        <v>11</v>
      </c>
      <c r="G49" s="32">
        <v>0</v>
      </c>
      <c r="H49" s="32">
        <v>13</v>
      </c>
      <c r="I49" s="32">
        <v>1</v>
      </c>
      <c r="J49" s="32">
        <v>3</v>
      </c>
      <c r="K49" s="32">
        <v>0</v>
      </c>
      <c r="L49" s="40">
        <v>21</v>
      </c>
      <c r="M49" s="27">
        <f t="shared" si="2"/>
        <v>346</v>
      </c>
      <c r="N49" s="20">
        <f t="shared" si="4"/>
        <v>0.60383944153577662</v>
      </c>
      <c r="O49" s="21">
        <v>573</v>
      </c>
    </row>
    <row r="50" spans="1:15" ht="173.25" customHeight="1" x14ac:dyDescent="0.25">
      <c r="A50" s="122" t="s">
        <v>186</v>
      </c>
      <c r="B50" s="66" t="s">
        <v>187</v>
      </c>
      <c r="C50" s="102">
        <v>44061</v>
      </c>
      <c r="D50" s="87">
        <v>434</v>
      </c>
      <c r="E50" s="44">
        <v>1</v>
      </c>
      <c r="F50" s="44">
        <v>0</v>
      </c>
      <c r="G50" s="44">
        <v>0</v>
      </c>
      <c r="H50" s="44">
        <v>18</v>
      </c>
      <c r="I50" s="44">
        <v>0</v>
      </c>
      <c r="J50" s="44">
        <v>12</v>
      </c>
      <c r="K50" s="44">
        <v>0</v>
      </c>
      <c r="L50" s="57">
        <v>32</v>
      </c>
      <c r="M50" s="25">
        <f t="shared" si="2"/>
        <v>497</v>
      </c>
      <c r="N50" s="14">
        <f t="shared" si="4"/>
        <v>0.46492048643592143</v>
      </c>
      <c r="O50" s="15">
        <v>1069</v>
      </c>
    </row>
    <row r="51" spans="1:15" ht="173.25" customHeight="1" x14ac:dyDescent="0.25">
      <c r="A51" s="123"/>
      <c r="B51" s="67" t="s">
        <v>193</v>
      </c>
      <c r="C51" s="96">
        <v>44064</v>
      </c>
      <c r="D51" s="88">
        <v>600</v>
      </c>
      <c r="E51" s="45">
        <v>0</v>
      </c>
      <c r="F51" s="45">
        <v>0</v>
      </c>
      <c r="G51" s="45">
        <v>0</v>
      </c>
      <c r="H51" s="45">
        <v>21</v>
      </c>
      <c r="I51" s="45">
        <v>2</v>
      </c>
      <c r="J51" s="45">
        <v>8</v>
      </c>
      <c r="K51" s="45">
        <v>1</v>
      </c>
      <c r="L51" s="58">
        <v>22</v>
      </c>
      <c r="M51" s="26">
        <f t="shared" si="2"/>
        <v>654</v>
      </c>
      <c r="N51" s="17">
        <f t="shared" si="4"/>
        <v>0.38951756998213222</v>
      </c>
      <c r="O51" s="18">
        <v>1679</v>
      </c>
    </row>
    <row r="52" spans="1:15" ht="173.25" customHeight="1" thickBot="1" x14ac:dyDescent="0.3">
      <c r="A52" s="124"/>
      <c r="B52" s="70" t="s">
        <v>205</v>
      </c>
      <c r="C52" s="97">
        <v>44070</v>
      </c>
      <c r="D52" s="89">
        <v>383</v>
      </c>
      <c r="E52" s="46">
        <v>1</v>
      </c>
      <c r="F52" s="46">
        <v>18</v>
      </c>
      <c r="G52" s="46">
        <v>0</v>
      </c>
      <c r="H52" s="46">
        <v>18</v>
      </c>
      <c r="I52" s="46">
        <v>2</v>
      </c>
      <c r="J52" s="46">
        <v>7</v>
      </c>
      <c r="K52" s="46">
        <v>1</v>
      </c>
      <c r="L52" s="59">
        <v>36</v>
      </c>
      <c r="M52" s="27">
        <f xml:space="preserve"> SUM(D52:L52)</f>
        <v>466</v>
      </c>
      <c r="N52" s="20">
        <f t="shared" si="4"/>
        <v>0.60994764397905754</v>
      </c>
      <c r="O52" s="21">
        <v>764</v>
      </c>
    </row>
    <row r="53" spans="1:15" ht="210.75" customHeight="1" thickBot="1" x14ac:dyDescent="0.3">
      <c r="A53" s="53" t="s">
        <v>25</v>
      </c>
      <c r="B53" s="54" t="s">
        <v>27</v>
      </c>
      <c r="C53" s="103" t="s">
        <v>5</v>
      </c>
      <c r="D53" s="93">
        <v>816</v>
      </c>
      <c r="E53" s="55">
        <v>8</v>
      </c>
      <c r="F53" s="55">
        <v>10</v>
      </c>
      <c r="G53" s="55">
        <v>0</v>
      </c>
      <c r="H53" s="55">
        <v>10</v>
      </c>
      <c r="I53" s="55">
        <v>9</v>
      </c>
      <c r="J53" s="55">
        <v>0</v>
      </c>
      <c r="K53" s="55">
        <v>0</v>
      </c>
      <c r="L53" s="56">
        <v>19</v>
      </c>
      <c r="M53" s="30">
        <f t="shared" si="2"/>
        <v>872</v>
      </c>
      <c r="N53" s="28">
        <f t="shared" si="3"/>
        <v>0.76895943562610225</v>
      </c>
      <c r="O53" s="29">
        <v>1134</v>
      </c>
    </row>
    <row r="54" spans="1:15" ht="173.25" customHeight="1" x14ac:dyDescent="0.25">
      <c r="A54" s="122" t="s">
        <v>26</v>
      </c>
      <c r="B54" s="66" t="s">
        <v>79</v>
      </c>
      <c r="C54" s="102">
        <v>43955</v>
      </c>
      <c r="D54" s="87">
        <v>587</v>
      </c>
      <c r="E54" s="44">
        <v>1</v>
      </c>
      <c r="F54" s="44">
        <v>2</v>
      </c>
      <c r="G54" s="44">
        <v>5</v>
      </c>
      <c r="H54" s="44">
        <v>10</v>
      </c>
      <c r="I54" s="44">
        <v>1</v>
      </c>
      <c r="J54" s="44">
        <v>0</v>
      </c>
      <c r="K54" s="44">
        <v>0</v>
      </c>
      <c r="L54" s="57">
        <v>32</v>
      </c>
      <c r="M54" s="25">
        <f t="shared" si="2"/>
        <v>638</v>
      </c>
      <c r="N54" s="14">
        <f t="shared" si="3"/>
        <v>0.5178571428571429</v>
      </c>
      <c r="O54" s="15">
        <v>1232</v>
      </c>
    </row>
    <row r="55" spans="1:15" ht="173.25" customHeight="1" x14ac:dyDescent="0.25">
      <c r="A55" s="123"/>
      <c r="B55" s="62" t="s">
        <v>78</v>
      </c>
      <c r="C55" s="96">
        <v>43958</v>
      </c>
      <c r="D55" s="88">
        <v>948</v>
      </c>
      <c r="E55" s="45">
        <v>0</v>
      </c>
      <c r="F55" s="45">
        <v>2</v>
      </c>
      <c r="G55" s="45">
        <v>0</v>
      </c>
      <c r="H55" s="45">
        <v>24</v>
      </c>
      <c r="I55" s="45">
        <v>2</v>
      </c>
      <c r="J55" s="45">
        <v>0</v>
      </c>
      <c r="K55" s="45">
        <v>0</v>
      </c>
      <c r="L55" s="58">
        <v>0</v>
      </c>
      <c r="M55" s="26">
        <f t="shared" ref="M55:M69" si="5">SUM(D55:L55)</f>
        <v>976</v>
      </c>
      <c r="N55" s="17">
        <f t="shared" si="3"/>
        <v>0.73549359457422758</v>
      </c>
      <c r="O55" s="18">
        <v>1327</v>
      </c>
    </row>
    <row r="56" spans="1:15" ht="173.25" customHeight="1" x14ac:dyDescent="0.25">
      <c r="A56" s="123"/>
      <c r="B56" s="62" t="s">
        <v>80</v>
      </c>
      <c r="C56" s="96">
        <v>43963</v>
      </c>
      <c r="D56" s="88">
        <v>1044</v>
      </c>
      <c r="E56" s="45">
        <v>0</v>
      </c>
      <c r="F56" s="45">
        <v>2</v>
      </c>
      <c r="G56" s="45">
        <v>2</v>
      </c>
      <c r="H56" s="45">
        <v>16</v>
      </c>
      <c r="I56" s="45">
        <v>2</v>
      </c>
      <c r="J56" s="45">
        <v>0</v>
      </c>
      <c r="K56" s="45">
        <v>0</v>
      </c>
      <c r="L56" s="58">
        <v>30</v>
      </c>
      <c r="M56" s="26">
        <f t="shared" si="5"/>
        <v>1096</v>
      </c>
      <c r="N56" s="17">
        <f t="shared" ref="N56:N69" si="6">+M56/O56</f>
        <v>0.80588235294117649</v>
      </c>
      <c r="O56" s="18">
        <v>1360</v>
      </c>
    </row>
    <row r="57" spans="1:15" ht="173.25" customHeight="1" x14ac:dyDescent="0.25">
      <c r="A57" s="123"/>
      <c r="B57" s="62" t="s">
        <v>81</v>
      </c>
      <c r="C57" s="96">
        <v>43965</v>
      </c>
      <c r="D57" s="88">
        <v>1054</v>
      </c>
      <c r="E57" s="45">
        <v>0</v>
      </c>
      <c r="F57" s="45">
        <v>0</v>
      </c>
      <c r="G57" s="45">
        <v>0</v>
      </c>
      <c r="H57" s="45">
        <v>22</v>
      </c>
      <c r="I57" s="45">
        <v>2</v>
      </c>
      <c r="J57" s="45">
        <v>0</v>
      </c>
      <c r="K57" s="45">
        <v>0</v>
      </c>
      <c r="L57" s="58">
        <v>32</v>
      </c>
      <c r="M57" s="26">
        <f t="shared" si="5"/>
        <v>1110</v>
      </c>
      <c r="N57" s="17">
        <f t="shared" si="6"/>
        <v>0.78779276082327887</v>
      </c>
      <c r="O57" s="18">
        <v>1409</v>
      </c>
    </row>
    <row r="58" spans="1:15" ht="173.25" customHeight="1" thickBot="1" x14ac:dyDescent="0.3">
      <c r="A58" s="124"/>
      <c r="B58" s="64" t="s">
        <v>82</v>
      </c>
      <c r="C58" s="97">
        <v>43970</v>
      </c>
      <c r="D58" s="89">
        <v>994</v>
      </c>
      <c r="E58" s="46">
        <v>0</v>
      </c>
      <c r="F58" s="46">
        <v>0</v>
      </c>
      <c r="G58" s="46">
        <v>1</v>
      </c>
      <c r="H58" s="46">
        <v>33</v>
      </c>
      <c r="I58" s="46">
        <v>9</v>
      </c>
      <c r="J58" s="46">
        <v>0</v>
      </c>
      <c r="K58" s="46">
        <v>0</v>
      </c>
      <c r="L58" s="59">
        <v>20</v>
      </c>
      <c r="M58" s="27">
        <f t="shared" si="5"/>
        <v>1057</v>
      </c>
      <c r="N58" s="20">
        <f t="shared" si="6"/>
        <v>0.93374558303886923</v>
      </c>
      <c r="O58" s="21">
        <v>1132</v>
      </c>
    </row>
    <row r="59" spans="1:15" ht="173.25" customHeight="1" x14ac:dyDescent="0.25">
      <c r="A59" s="125" t="s">
        <v>93</v>
      </c>
      <c r="B59" s="35" t="s">
        <v>95</v>
      </c>
      <c r="C59" s="98">
        <v>44005</v>
      </c>
      <c r="D59" s="90">
        <v>435</v>
      </c>
      <c r="E59" s="31">
        <v>0</v>
      </c>
      <c r="F59" s="31">
        <v>3</v>
      </c>
      <c r="G59" s="31">
        <v>0</v>
      </c>
      <c r="H59" s="31">
        <v>44</v>
      </c>
      <c r="I59" s="31">
        <v>1</v>
      </c>
      <c r="J59" s="31">
        <v>2</v>
      </c>
      <c r="K59" s="31">
        <v>0</v>
      </c>
      <c r="L59" s="36">
        <v>45</v>
      </c>
      <c r="M59" s="22">
        <f t="shared" si="5"/>
        <v>530</v>
      </c>
      <c r="N59" s="14">
        <f t="shared" si="6"/>
        <v>0.68475452196382425</v>
      </c>
      <c r="O59" s="15">
        <v>774</v>
      </c>
    </row>
    <row r="60" spans="1:15" ht="173.25" customHeight="1" x14ac:dyDescent="0.25">
      <c r="A60" s="130"/>
      <c r="B60" s="37" t="s">
        <v>106</v>
      </c>
      <c r="C60" s="99">
        <v>44012</v>
      </c>
      <c r="D60" s="91">
        <v>235</v>
      </c>
      <c r="E60" s="12">
        <v>0</v>
      </c>
      <c r="F60" s="12">
        <v>0</v>
      </c>
      <c r="G60" s="12">
        <v>0</v>
      </c>
      <c r="H60" s="12">
        <v>37</v>
      </c>
      <c r="I60" s="12">
        <v>2</v>
      </c>
      <c r="J60" s="12">
        <v>0</v>
      </c>
      <c r="K60" s="12">
        <v>0</v>
      </c>
      <c r="L60" s="38">
        <v>29</v>
      </c>
      <c r="M60" s="23">
        <f t="shared" si="5"/>
        <v>303</v>
      </c>
      <c r="N60" s="17">
        <f t="shared" si="6"/>
        <v>0.82113821138211385</v>
      </c>
      <c r="O60" s="18">
        <v>369</v>
      </c>
    </row>
    <row r="61" spans="1:15" ht="173.25" customHeight="1" x14ac:dyDescent="0.25">
      <c r="A61" s="130"/>
      <c r="B61" s="37" t="s">
        <v>108</v>
      </c>
      <c r="C61" s="99">
        <v>44013</v>
      </c>
      <c r="D61" s="91">
        <v>201</v>
      </c>
      <c r="E61" s="12">
        <v>1</v>
      </c>
      <c r="F61" s="12">
        <v>3</v>
      </c>
      <c r="G61" s="12">
        <v>0</v>
      </c>
      <c r="H61" s="12">
        <v>31</v>
      </c>
      <c r="I61" s="12">
        <v>5</v>
      </c>
      <c r="J61" s="12">
        <v>0</v>
      </c>
      <c r="K61" s="12">
        <v>0</v>
      </c>
      <c r="L61" s="38">
        <v>41</v>
      </c>
      <c r="M61" s="23">
        <f t="shared" si="5"/>
        <v>282</v>
      </c>
      <c r="N61" s="17">
        <f t="shared" si="6"/>
        <v>0.65734265734265729</v>
      </c>
      <c r="O61" s="18">
        <v>429</v>
      </c>
    </row>
    <row r="62" spans="1:15" ht="173.25" customHeight="1" x14ac:dyDescent="0.25">
      <c r="A62" s="130"/>
      <c r="B62" s="37" t="s">
        <v>114</v>
      </c>
      <c r="C62" s="99">
        <v>44015</v>
      </c>
      <c r="D62" s="91">
        <v>149</v>
      </c>
      <c r="E62" s="12">
        <v>0</v>
      </c>
      <c r="F62" s="12">
        <v>1</v>
      </c>
      <c r="G62" s="12">
        <v>0</v>
      </c>
      <c r="H62" s="12">
        <v>16</v>
      </c>
      <c r="I62" s="12">
        <v>2</v>
      </c>
      <c r="J62" s="12">
        <v>0</v>
      </c>
      <c r="K62" s="12">
        <v>0</v>
      </c>
      <c r="L62" s="38">
        <v>21</v>
      </c>
      <c r="M62" s="23">
        <f t="shared" si="5"/>
        <v>189</v>
      </c>
      <c r="N62" s="17">
        <f t="shared" si="6"/>
        <v>0.70522388059701491</v>
      </c>
      <c r="O62" s="18">
        <v>268</v>
      </c>
    </row>
    <row r="63" spans="1:15" ht="173.25" customHeight="1" x14ac:dyDescent="0.25">
      <c r="A63" s="130"/>
      <c r="B63" s="37" t="s">
        <v>119</v>
      </c>
      <c r="C63" s="99">
        <v>44019</v>
      </c>
      <c r="D63" s="91">
        <v>208</v>
      </c>
      <c r="E63" s="12">
        <v>0</v>
      </c>
      <c r="F63" s="12">
        <v>8</v>
      </c>
      <c r="G63" s="12">
        <v>0</v>
      </c>
      <c r="H63" s="12">
        <v>27</v>
      </c>
      <c r="I63" s="12">
        <v>3</v>
      </c>
      <c r="J63" s="12">
        <v>0</v>
      </c>
      <c r="K63" s="12">
        <v>0</v>
      </c>
      <c r="L63" s="38">
        <v>32</v>
      </c>
      <c r="M63" s="23">
        <f t="shared" si="5"/>
        <v>278</v>
      </c>
      <c r="N63" s="17">
        <f t="shared" si="6"/>
        <v>0.77008310249307477</v>
      </c>
      <c r="O63" s="18">
        <v>361</v>
      </c>
    </row>
    <row r="64" spans="1:15" ht="173.25" customHeight="1" x14ac:dyDescent="0.25">
      <c r="A64" s="130"/>
      <c r="B64" s="37" t="s">
        <v>126</v>
      </c>
      <c r="C64" s="99">
        <v>44022</v>
      </c>
      <c r="D64" s="91">
        <v>55</v>
      </c>
      <c r="E64" s="12">
        <v>0</v>
      </c>
      <c r="F64" s="12">
        <v>1</v>
      </c>
      <c r="G64" s="12">
        <v>0</v>
      </c>
      <c r="H64" s="12">
        <v>18</v>
      </c>
      <c r="I64" s="12">
        <v>2</v>
      </c>
      <c r="J64" s="12">
        <v>0</v>
      </c>
      <c r="K64" s="12">
        <v>0</v>
      </c>
      <c r="L64" s="38">
        <v>18</v>
      </c>
      <c r="M64" s="23">
        <f t="shared" si="5"/>
        <v>94</v>
      </c>
      <c r="N64" s="17">
        <f t="shared" si="6"/>
        <v>0.93069306930693074</v>
      </c>
      <c r="O64" s="18">
        <v>101</v>
      </c>
    </row>
    <row r="65" spans="1:15" ht="173.25" customHeight="1" x14ac:dyDescent="0.25">
      <c r="A65" s="130"/>
      <c r="B65" s="37" t="s">
        <v>129</v>
      </c>
      <c r="C65" s="99">
        <v>44025</v>
      </c>
      <c r="D65" s="91">
        <v>181</v>
      </c>
      <c r="E65" s="12">
        <v>1</v>
      </c>
      <c r="F65" s="12">
        <v>37</v>
      </c>
      <c r="G65" s="12">
        <v>0</v>
      </c>
      <c r="H65" s="12">
        <v>52</v>
      </c>
      <c r="I65" s="12">
        <v>13</v>
      </c>
      <c r="J65" s="12">
        <v>7</v>
      </c>
      <c r="K65" s="12">
        <v>1</v>
      </c>
      <c r="L65" s="38">
        <v>96</v>
      </c>
      <c r="M65" s="23">
        <f t="shared" si="5"/>
        <v>388</v>
      </c>
      <c r="N65" s="17">
        <f t="shared" si="6"/>
        <v>0.43015521064301554</v>
      </c>
      <c r="O65" s="18">
        <v>902</v>
      </c>
    </row>
    <row r="66" spans="1:15" ht="173.25" customHeight="1" x14ac:dyDescent="0.25">
      <c r="A66" s="130"/>
      <c r="B66" s="37" t="s">
        <v>139</v>
      </c>
      <c r="C66" s="99">
        <v>44029</v>
      </c>
      <c r="D66" s="91">
        <v>163</v>
      </c>
      <c r="E66" s="12">
        <v>3</v>
      </c>
      <c r="F66" s="12">
        <v>27</v>
      </c>
      <c r="G66" s="12">
        <v>1</v>
      </c>
      <c r="H66" s="12">
        <v>45</v>
      </c>
      <c r="I66" s="12">
        <v>19</v>
      </c>
      <c r="J66" s="12">
        <v>3</v>
      </c>
      <c r="K66" s="12">
        <v>2</v>
      </c>
      <c r="L66" s="38">
        <v>55</v>
      </c>
      <c r="M66" s="23">
        <f t="shared" si="5"/>
        <v>318</v>
      </c>
      <c r="N66" s="17">
        <f t="shared" si="6"/>
        <v>0.67659574468085104</v>
      </c>
      <c r="O66" s="18">
        <v>470</v>
      </c>
    </row>
    <row r="67" spans="1:15" ht="173.25" customHeight="1" thickBot="1" x14ac:dyDescent="0.3">
      <c r="A67" s="126"/>
      <c r="B67" s="39" t="s">
        <v>140</v>
      </c>
      <c r="C67" s="100">
        <v>44033</v>
      </c>
      <c r="D67" s="92">
        <v>62</v>
      </c>
      <c r="E67" s="32">
        <v>1</v>
      </c>
      <c r="F67" s="32">
        <v>12</v>
      </c>
      <c r="G67" s="32">
        <v>0</v>
      </c>
      <c r="H67" s="32">
        <v>22</v>
      </c>
      <c r="I67" s="32">
        <v>7</v>
      </c>
      <c r="J67" s="32">
        <v>4</v>
      </c>
      <c r="K67" s="32">
        <v>0</v>
      </c>
      <c r="L67" s="40">
        <v>24</v>
      </c>
      <c r="M67" s="24">
        <f t="shared" si="5"/>
        <v>132</v>
      </c>
      <c r="N67" s="20">
        <f t="shared" si="6"/>
        <v>0.94964028776978415</v>
      </c>
      <c r="O67" s="21">
        <v>139</v>
      </c>
    </row>
    <row r="68" spans="1:15" ht="173.25" customHeight="1" x14ac:dyDescent="0.25">
      <c r="A68" s="122" t="s">
        <v>32</v>
      </c>
      <c r="B68" s="60" t="s">
        <v>35</v>
      </c>
      <c r="C68" s="102">
        <v>43965</v>
      </c>
      <c r="D68" s="87">
        <v>50</v>
      </c>
      <c r="E68" s="44">
        <v>0</v>
      </c>
      <c r="F68" s="44">
        <v>8</v>
      </c>
      <c r="G68" s="44">
        <v>13</v>
      </c>
      <c r="H68" s="44">
        <v>0</v>
      </c>
      <c r="I68" s="44">
        <v>0</v>
      </c>
      <c r="J68" s="44">
        <v>0</v>
      </c>
      <c r="K68" s="44">
        <v>0</v>
      </c>
      <c r="L68" s="57">
        <v>13</v>
      </c>
      <c r="M68" s="25">
        <f t="shared" si="5"/>
        <v>84</v>
      </c>
      <c r="N68" s="14">
        <f t="shared" si="6"/>
        <v>0.44210526315789472</v>
      </c>
      <c r="O68" s="15">
        <v>190</v>
      </c>
    </row>
    <row r="69" spans="1:15" ht="173.25" customHeight="1" thickBot="1" x14ac:dyDescent="0.3">
      <c r="A69" s="124"/>
      <c r="B69" s="64" t="s">
        <v>116</v>
      </c>
      <c r="C69" s="97">
        <v>44015</v>
      </c>
      <c r="D69" s="89">
        <v>8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59">
        <v>0</v>
      </c>
      <c r="M69" s="27">
        <f t="shared" si="5"/>
        <v>8</v>
      </c>
      <c r="N69" s="20">
        <f t="shared" si="6"/>
        <v>0.2857142857142857</v>
      </c>
      <c r="O69" s="21">
        <v>28</v>
      </c>
    </row>
    <row r="70" spans="1:15" ht="173.25" customHeight="1" x14ac:dyDescent="0.25">
      <c r="A70" s="125" t="s">
        <v>41</v>
      </c>
      <c r="B70" s="35" t="s">
        <v>42</v>
      </c>
      <c r="C70" s="98">
        <v>43969</v>
      </c>
      <c r="D70" s="90">
        <v>1239</v>
      </c>
      <c r="E70" s="31">
        <v>0</v>
      </c>
      <c r="F70" s="31">
        <v>6</v>
      </c>
      <c r="G70" s="31">
        <v>0</v>
      </c>
      <c r="H70" s="31">
        <v>65</v>
      </c>
      <c r="I70" s="31">
        <v>5</v>
      </c>
      <c r="J70" s="31">
        <v>0</v>
      </c>
      <c r="K70" s="31">
        <v>0</v>
      </c>
      <c r="L70" s="36">
        <v>16</v>
      </c>
      <c r="M70" s="25">
        <f t="shared" ref="M70:M103" si="7">SUM(D70:L70)</f>
        <v>1331</v>
      </c>
      <c r="N70" s="14">
        <f t="shared" ref="N70:N101" si="8">+M70/O70</f>
        <v>0.80520266182698119</v>
      </c>
      <c r="O70" s="15">
        <v>1653</v>
      </c>
    </row>
    <row r="71" spans="1:15" ht="173.25" customHeight="1" x14ac:dyDescent="0.25">
      <c r="A71" s="130"/>
      <c r="B71" s="37" t="s">
        <v>48</v>
      </c>
      <c r="C71" s="99">
        <v>43973</v>
      </c>
      <c r="D71" s="91">
        <v>1043</v>
      </c>
      <c r="E71" s="12">
        <v>0</v>
      </c>
      <c r="F71" s="12">
        <v>5</v>
      </c>
      <c r="G71" s="12">
        <v>0</v>
      </c>
      <c r="H71" s="12">
        <v>99</v>
      </c>
      <c r="I71" s="12">
        <v>7</v>
      </c>
      <c r="J71" s="12">
        <v>0</v>
      </c>
      <c r="K71" s="12">
        <v>0</v>
      </c>
      <c r="L71" s="38">
        <v>70</v>
      </c>
      <c r="M71" s="26">
        <f t="shared" si="7"/>
        <v>1224</v>
      </c>
      <c r="N71" s="17">
        <f t="shared" si="8"/>
        <v>0.76500000000000001</v>
      </c>
      <c r="O71" s="18">
        <v>1600</v>
      </c>
    </row>
    <row r="72" spans="1:15" ht="173.25" customHeight="1" x14ac:dyDescent="0.25">
      <c r="A72" s="130"/>
      <c r="B72" s="37" t="s">
        <v>50</v>
      </c>
      <c r="C72" s="99">
        <v>43977</v>
      </c>
      <c r="D72" s="91">
        <v>891</v>
      </c>
      <c r="E72" s="12">
        <v>0</v>
      </c>
      <c r="F72" s="12">
        <v>1</v>
      </c>
      <c r="G72" s="12">
        <v>0</v>
      </c>
      <c r="H72" s="12">
        <v>68</v>
      </c>
      <c r="I72" s="12">
        <v>1</v>
      </c>
      <c r="J72" s="12">
        <v>0</v>
      </c>
      <c r="K72" s="12">
        <v>0</v>
      </c>
      <c r="L72" s="38">
        <v>43</v>
      </c>
      <c r="M72" s="26">
        <f t="shared" si="7"/>
        <v>1004</v>
      </c>
      <c r="N72" s="17">
        <f t="shared" si="8"/>
        <v>0.73071324599708876</v>
      </c>
      <c r="O72" s="18">
        <v>1374</v>
      </c>
    </row>
    <row r="73" spans="1:15" ht="173.25" customHeight="1" x14ac:dyDescent="0.25">
      <c r="A73" s="130"/>
      <c r="B73" s="37" t="s">
        <v>58</v>
      </c>
      <c r="C73" s="99">
        <v>43980</v>
      </c>
      <c r="D73" s="91">
        <v>888</v>
      </c>
      <c r="E73" s="12">
        <v>0</v>
      </c>
      <c r="F73" s="12">
        <v>1</v>
      </c>
      <c r="G73" s="12">
        <v>0</v>
      </c>
      <c r="H73" s="12">
        <v>87</v>
      </c>
      <c r="I73" s="12">
        <v>3</v>
      </c>
      <c r="J73" s="12">
        <v>0</v>
      </c>
      <c r="K73" s="12">
        <v>0</v>
      </c>
      <c r="L73" s="38">
        <v>22</v>
      </c>
      <c r="M73" s="26">
        <f t="shared" si="7"/>
        <v>1001</v>
      </c>
      <c r="N73" s="17">
        <f t="shared" si="8"/>
        <v>0.73494860499265791</v>
      </c>
      <c r="O73" s="18">
        <v>1362</v>
      </c>
    </row>
    <row r="74" spans="1:15" ht="173.25" customHeight="1" x14ac:dyDescent="0.25">
      <c r="A74" s="130"/>
      <c r="B74" s="37" t="s">
        <v>61</v>
      </c>
      <c r="C74" s="99">
        <v>43983</v>
      </c>
      <c r="D74" s="91">
        <v>942</v>
      </c>
      <c r="E74" s="12">
        <v>0</v>
      </c>
      <c r="F74" s="12">
        <v>0</v>
      </c>
      <c r="G74" s="12">
        <v>0</v>
      </c>
      <c r="H74" s="12">
        <v>66</v>
      </c>
      <c r="I74" s="12">
        <v>4</v>
      </c>
      <c r="J74" s="12">
        <v>0</v>
      </c>
      <c r="K74" s="12">
        <v>0</v>
      </c>
      <c r="L74" s="38">
        <v>40</v>
      </c>
      <c r="M74" s="26">
        <f t="shared" si="7"/>
        <v>1052</v>
      </c>
      <c r="N74" s="17">
        <f t="shared" si="8"/>
        <v>0.72054794520547949</v>
      </c>
      <c r="O74" s="18">
        <v>1460</v>
      </c>
    </row>
    <row r="75" spans="1:15" ht="173.25" customHeight="1" x14ac:dyDescent="0.25">
      <c r="A75" s="130"/>
      <c r="B75" s="37" t="s">
        <v>68</v>
      </c>
      <c r="C75" s="99">
        <v>43987</v>
      </c>
      <c r="D75" s="91">
        <v>34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38">
        <v>0</v>
      </c>
      <c r="M75" s="26">
        <f t="shared" si="7"/>
        <v>34</v>
      </c>
      <c r="N75" s="17">
        <f t="shared" si="8"/>
        <v>0.21656050955414013</v>
      </c>
      <c r="O75" s="18">
        <v>157</v>
      </c>
    </row>
    <row r="76" spans="1:15" ht="173.25" customHeight="1" thickBot="1" x14ac:dyDescent="0.3">
      <c r="A76" s="126"/>
      <c r="B76" s="39" t="s">
        <v>92</v>
      </c>
      <c r="C76" s="100">
        <v>44001</v>
      </c>
      <c r="D76" s="92">
        <v>337</v>
      </c>
      <c r="E76" s="32">
        <v>0</v>
      </c>
      <c r="F76" s="32">
        <v>7</v>
      </c>
      <c r="G76" s="32">
        <v>0</v>
      </c>
      <c r="H76" s="32">
        <v>29</v>
      </c>
      <c r="I76" s="32">
        <v>1</v>
      </c>
      <c r="J76" s="32">
        <v>0</v>
      </c>
      <c r="K76" s="32">
        <v>0</v>
      </c>
      <c r="L76" s="40">
        <v>30</v>
      </c>
      <c r="M76" s="27">
        <f t="shared" si="7"/>
        <v>404</v>
      </c>
      <c r="N76" s="20">
        <f t="shared" si="8"/>
        <v>0.40562248995983935</v>
      </c>
      <c r="O76" s="21">
        <v>996</v>
      </c>
    </row>
    <row r="77" spans="1:15" ht="173.25" customHeight="1" x14ac:dyDescent="0.25">
      <c r="A77" s="122" t="s">
        <v>177</v>
      </c>
      <c r="B77" s="60" t="s">
        <v>179</v>
      </c>
      <c r="C77" s="102">
        <v>44055</v>
      </c>
      <c r="D77" s="87">
        <v>304</v>
      </c>
      <c r="E77" s="44">
        <v>4</v>
      </c>
      <c r="F77" s="44">
        <v>3</v>
      </c>
      <c r="G77" s="44">
        <v>2</v>
      </c>
      <c r="H77" s="44">
        <v>44</v>
      </c>
      <c r="I77" s="44">
        <v>8</v>
      </c>
      <c r="J77" s="44">
        <v>7</v>
      </c>
      <c r="K77" s="44">
        <v>0</v>
      </c>
      <c r="L77" s="61">
        <v>51</v>
      </c>
      <c r="M77" s="25">
        <f t="shared" si="7"/>
        <v>423</v>
      </c>
      <c r="N77" s="14">
        <f t="shared" si="8"/>
        <v>0.60775862068965514</v>
      </c>
      <c r="O77" s="15">
        <v>696</v>
      </c>
    </row>
    <row r="78" spans="1:15" ht="173.25" customHeight="1" x14ac:dyDescent="0.25">
      <c r="A78" s="123"/>
      <c r="B78" s="62" t="s">
        <v>178</v>
      </c>
      <c r="C78" s="96" t="s">
        <v>180</v>
      </c>
      <c r="D78" s="88">
        <v>303</v>
      </c>
      <c r="E78" s="45">
        <v>3</v>
      </c>
      <c r="F78" s="45">
        <v>1</v>
      </c>
      <c r="G78" s="45">
        <v>1</v>
      </c>
      <c r="H78" s="45">
        <v>46</v>
      </c>
      <c r="I78" s="45">
        <v>5</v>
      </c>
      <c r="J78" s="45">
        <v>7</v>
      </c>
      <c r="K78" s="45">
        <v>0</v>
      </c>
      <c r="L78" s="63">
        <v>53</v>
      </c>
      <c r="M78" s="26">
        <f t="shared" si="7"/>
        <v>419</v>
      </c>
      <c r="N78" s="17">
        <f t="shared" si="8"/>
        <v>0.61708394698085423</v>
      </c>
      <c r="O78" s="18">
        <v>679</v>
      </c>
    </row>
    <row r="79" spans="1:15" ht="173.25" customHeight="1" x14ac:dyDescent="0.25">
      <c r="A79" s="123"/>
      <c r="B79" s="62" t="s">
        <v>182</v>
      </c>
      <c r="C79" s="96">
        <v>44056</v>
      </c>
      <c r="D79" s="88">
        <v>259</v>
      </c>
      <c r="E79" s="45">
        <v>2</v>
      </c>
      <c r="F79" s="45">
        <v>3</v>
      </c>
      <c r="G79" s="45">
        <v>2</v>
      </c>
      <c r="H79" s="45">
        <v>38</v>
      </c>
      <c r="I79" s="45">
        <v>9</v>
      </c>
      <c r="J79" s="45">
        <v>7</v>
      </c>
      <c r="K79" s="45">
        <v>0</v>
      </c>
      <c r="L79" s="63">
        <v>43</v>
      </c>
      <c r="M79" s="26">
        <f t="shared" si="7"/>
        <v>363</v>
      </c>
      <c r="N79" s="17">
        <f t="shared" si="8"/>
        <v>0.56366459627329191</v>
      </c>
      <c r="O79" s="18">
        <v>644</v>
      </c>
    </row>
    <row r="80" spans="1:15" ht="173.25" customHeight="1" x14ac:dyDescent="0.25">
      <c r="A80" s="123"/>
      <c r="B80" s="62" t="s">
        <v>183</v>
      </c>
      <c r="C80" s="96">
        <v>44057</v>
      </c>
      <c r="D80" s="88">
        <v>226</v>
      </c>
      <c r="E80" s="45">
        <v>1</v>
      </c>
      <c r="F80" s="45">
        <v>1</v>
      </c>
      <c r="G80" s="45">
        <v>1</v>
      </c>
      <c r="H80" s="45">
        <v>29</v>
      </c>
      <c r="I80" s="45">
        <v>2</v>
      </c>
      <c r="J80" s="45">
        <v>3</v>
      </c>
      <c r="K80" s="45">
        <v>0</v>
      </c>
      <c r="L80" s="63">
        <v>39</v>
      </c>
      <c r="M80" s="26">
        <f t="shared" si="7"/>
        <v>302</v>
      </c>
      <c r="N80" s="17">
        <f t="shared" si="8"/>
        <v>0.49834983498349833</v>
      </c>
      <c r="O80" s="18">
        <v>606</v>
      </c>
    </row>
    <row r="81" spans="1:15" ht="173.25" customHeight="1" thickBot="1" x14ac:dyDescent="0.3">
      <c r="A81" s="124"/>
      <c r="B81" s="64" t="s">
        <v>184</v>
      </c>
      <c r="C81" s="97">
        <v>44057</v>
      </c>
      <c r="D81" s="89">
        <v>284</v>
      </c>
      <c r="E81" s="46">
        <v>1</v>
      </c>
      <c r="F81" s="46">
        <v>2</v>
      </c>
      <c r="G81" s="46">
        <v>1</v>
      </c>
      <c r="H81" s="46">
        <v>10</v>
      </c>
      <c r="I81" s="46">
        <v>5</v>
      </c>
      <c r="J81" s="46">
        <v>6</v>
      </c>
      <c r="K81" s="46">
        <v>0</v>
      </c>
      <c r="L81" s="65">
        <v>52</v>
      </c>
      <c r="M81" s="27">
        <f t="shared" si="7"/>
        <v>361</v>
      </c>
      <c r="N81" s="20">
        <f t="shared" si="8"/>
        <v>0.67350746268656714</v>
      </c>
      <c r="O81" s="21">
        <v>536</v>
      </c>
    </row>
    <row r="82" spans="1:15" ht="173.25" customHeight="1" x14ac:dyDescent="0.25">
      <c r="A82" s="125" t="s">
        <v>43</v>
      </c>
      <c r="B82" s="35" t="s">
        <v>44</v>
      </c>
      <c r="C82" s="98">
        <v>43971</v>
      </c>
      <c r="D82" s="90">
        <v>914</v>
      </c>
      <c r="E82" s="31">
        <v>25</v>
      </c>
      <c r="F82" s="31">
        <v>87</v>
      </c>
      <c r="G82" s="31">
        <v>9</v>
      </c>
      <c r="H82" s="31">
        <v>585</v>
      </c>
      <c r="I82" s="31">
        <v>34</v>
      </c>
      <c r="J82" s="31">
        <v>0</v>
      </c>
      <c r="K82" s="31">
        <v>0</v>
      </c>
      <c r="L82" s="36">
        <v>391</v>
      </c>
      <c r="M82" s="25">
        <f t="shared" si="7"/>
        <v>2045</v>
      </c>
      <c r="N82" s="14">
        <f t="shared" si="8"/>
        <v>0.61913412049651828</v>
      </c>
      <c r="O82" s="15">
        <v>3303</v>
      </c>
    </row>
    <row r="83" spans="1:15" ht="173.25" customHeight="1" x14ac:dyDescent="0.25">
      <c r="A83" s="130"/>
      <c r="B83" s="37" t="s">
        <v>46</v>
      </c>
      <c r="C83" s="99">
        <v>43972</v>
      </c>
      <c r="D83" s="91">
        <v>560</v>
      </c>
      <c r="E83" s="12">
        <v>12</v>
      </c>
      <c r="F83" s="12">
        <v>71</v>
      </c>
      <c r="G83" s="12">
        <v>8</v>
      </c>
      <c r="H83" s="12">
        <v>1360</v>
      </c>
      <c r="I83" s="12">
        <v>33</v>
      </c>
      <c r="J83" s="12">
        <v>0</v>
      </c>
      <c r="K83" s="12">
        <v>0</v>
      </c>
      <c r="L83" s="38">
        <v>733</v>
      </c>
      <c r="M83" s="26">
        <f t="shared" si="7"/>
        <v>2777</v>
      </c>
      <c r="N83" s="17">
        <f t="shared" si="8"/>
        <v>0.6583688952110005</v>
      </c>
      <c r="O83" s="18">
        <v>4218</v>
      </c>
    </row>
    <row r="84" spans="1:15" ht="173.25" customHeight="1" x14ac:dyDescent="0.25">
      <c r="A84" s="130"/>
      <c r="B84" s="37" t="s">
        <v>51</v>
      </c>
      <c r="C84" s="99">
        <v>43978</v>
      </c>
      <c r="D84" s="91">
        <v>397</v>
      </c>
      <c r="E84" s="12">
        <v>1</v>
      </c>
      <c r="F84" s="12">
        <v>10</v>
      </c>
      <c r="G84" s="12">
        <v>0</v>
      </c>
      <c r="H84" s="12">
        <v>55</v>
      </c>
      <c r="I84" s="12">
        <v>1</v>
      </c>
      <c r="J84" s="12">
        <v>0</v>
      </c>
      <c r="K84" s="12">
        <v>0</v>
      </c>
      <c r="L84" s="38">
        <v>27</v>
      </c>
      <c r="M84" s="26">
        <f t="shared" si="7"/>
        <v>491</v>
      </c>
      <c r="N84" s="17">
        <f t="shared" si="8"/>
        <v>0.70343839541547282</v>
      </c>
      <c r="O84" s="18">
        <v>698</v>
      </c>
    </row>
    <row r="85" spans="1:15" ht="173.25" customHeight="1" x14ac:dyDescent="0.25">
      <c r="A85" s="130"/>
      <c r="B85" s="37" t="s">
        <v>55</v>
      </c>
      <c r="C85" s="99">
        <v>43979</v>
      </c>
      <c r="D85" s="91">
        <v>559</v>
      </c>
      <c r="E85" s="12">
        <v>12</v>
      </c>
      <c r="F85" s="12">
        <v>9</v>
      </c>
      <c r="G85" s="12">
        <v>1</v>
      </c>
      <c r="H85" s="12">
        <v>27</v>
      </c>
      <c r="I85" s="12">
        <v>23</v>
      </c>
      <c r="J85" s="12">
        <v>0</v>
      </c>
      <c r="K85" s="12">
        <v>0</v>
      </c>
      <c r="L85" s="38">
        <v>30</v>
      </c>
      <c r="M85" s="26">
        <f t="shared" si="7"/>
        <v>661</v>
      </c>
      <c r="N85" s="17">
        <f t="shared" si="8"/>
        <v>0.62952380952380949</v>
      </c>
      <c r="O85" s="18">
        <v>1050</v>
      </c>
    </row>
    <row r="86" spans="1:15" ht="173.25" customHeight="1" x14ac:dyDescent="0.25">
      <c r="A86" s="130"/>
      <c r="B86" s="37" t="s">
        <v>57</v>
      </c>
      <c r="C86" s="99">
        <v>43980</v>
      </c>
      <c r="D86" s="91">
        <v>401</v>
      </c>
      <c r="E86" s="12">
        <v>8</v>
      </c>
      <c r="F86" s="12">
        <v>6</v>
      </c>
      <c r="G86" s="12">
        <v>2</v>
      </c>
      <c r="H86" s="12">
        <v>39</v>
      </c>
      <c r="I86" s="12">
        <v>4</v>
      </c>
      <c r="J86" s="12">
        <v>0</v>
      </c>
      <c r="K86" s="12">
        <v>0</v>
      </c>
      <c r="L86" s="38">
        <v>33</v>
      </c>
      <c r="M86" s="26">
        <f t="shared" si="7"/>
        <v>493</v>
      </c>
      <c r="N86" s="17">
        <f t="shared" si="8"/>
        <v>0.74135338345864665</v>
      </c>
      <c r="O86" s="18">
        <v>665</v>
      </c>
    </row>
    <row r="87" spans="1:15" ht="173.25" customHeight="1" thickBot="1" x14ac:dyDescent="0.3">
      <c r="A87" s="126"/>
      <c r="B87" s="39" t="s">
        <v>65</v>
      </c>
      <c r="C87" s="100">
        <v>43985</v>
      </c>
      <c r="D87" s="92">
        <v>439</v>
      </c>
      <c r="E87" s="32">
        <v>3</v>
      </c>
      <c r="F87" s="32">
        <v>2</v>
      </c>
      <c r="G87" s="32">
        <v>0</v>
      </c>
      <c r="H87" s="32">
        <v>27</v>
      </c>
      <c r="I87" s="32">
        <v>4</v>
      </c>
      <c r="J87" s="32">
        <v>0</v>
      </c>
      <c r="K87" s="32">
        <v>0</v>
      </c>
      <c r="L87" s="40">
        <v>20</v>
      </c>
      <c r="M87" s="27">
        <f t="shared" si="7"/>
        <v>495</v>
      </c>
      <c r="N87" s="20">
        <f t="shared" si="8"/>
        <v>0.9200743494423792</v>
      </c>
      <c r="O87" s="21">
        <v>538</v>
      </c>
    </row>
    <row r="88" spans="1:15" ht="173.25" customHeight="1" x14ac:dyDescent="0.25">
      <c r="A88" s="122" t="s">
        <v>52</v>
      </c>
      <c r="B88" s="60" t="s">
        <v>53</v>
      </c>
      <c r="C88" s="102">
        <v>43978</v>
      </c>
      <c r="D88" s="87">
        <v>1023</v>
      </c>
      <c r="E88" s="44">
        <v>0</v>
      </c>
      <c r="F88" s="44">
        <v>8</v>
      </c>
      <c r="G88" s="44">
        <v>12</v>
      </c>
      <c r="H88" s="44">
        <v>169</v>
      </c>
      <c r="I88" s="44">
        <v>13</v>
      </c>
      <c r="J88" s="44">
        <v>0</v>
      </c>
      <c r="K88" s="44">
        <v>0</v>
      </c>
      <c r="L88" s="61">
        <v>273</v>
      </c>
      <c r="M88" s="25">
        <f t="shared" si="7"/>
        <v>1498</v>
      </c>
      <c r="N88" s="14">
        <f t="shared" si="8"/>
        <v>0.4244828563332389</v>
      </c>
      <c r="O88" s="15">
        <v>3529</v>
      </c>
    </row>
    <row r="89" spans="1:15" ht="173.25" customHeight="1" x14ac:dyDescent="0.25">
      <c r="A89" s="123"/>
      <c r="B89" s="62" t="s">
        <v>86</v>
      </c>
      <c r="C89" s="96">
        <v>43999</v>
      </c>
      <c r="D89" s="88">
        <v>651</v>
      </c>
      <c r="E89" s="45">
        <v>0</v>
      </c>
      <c r="F89" s="45">
        <v>4</v>
      </c>
      <c r="G89" s="45">
        <v>1</v>
      </c>
      <c r="H89" s="45">
        <v>89</v>
      </c>
      <c r="I89" s="45">
        <v>3</v>
      </c>
      <c r="J89" s="45">
        <v>0</v>
      </c>
      <c r="K89" s="45">
        <v>0</v>
      </c>
      <c r="L89" s="63">
        <v>57</v>
      </c>
      <c r="M89" s="26">
        <f t="shared" si="7"/>
        <v>805</v>
      </c>
      <c r="N89" s="17">
        <f t="shared" si="8"/>
        <v>0.53846153846153844</v>
      </c>
      <c r="O89" s="18">
        <v>1495</v>
      </c>
    </row>
    <row r="90" spans="1:15" ht="173.25" customHeight="1" x14ac:dyDescent="0.25">
      <c r="A90" s="123"/>
      <c r="B90" s="62" t="s">
        <v>103</v>
      </c>
      <c r="C90" s="96">
        <v>44007</v>
      </c>
      <c r="D90" s="88">
        <v>377</v>
      </c>
      <c r="E90" s="45">
        <v>0</v>
      </c>
      <c r="F90" s="45">
        <v>2</v>
      </c>
      <c r="G90" s="45">
        <v>0</v>
      </c>
      <c r="H90" s="45">
        <v>30</v>
      </c>
      <c r="I90" s="45">
        <v>2</v>
      </c>
      <c r="J90" s="45">
        <v>0</v>
      </c>
      <c r="K90" s="45">
        <v>0</v>
      </c>
      <c r="L90" s="63">
        <v>27</v>
      </c>
      <c r="M90" s="26">
        <f t="shared" si="7"/>
        <v>438</v>
      </c>
      <c r="N90" s="17">
        <f t="shared" si="8"/>
        <v>0.71451876019575855</v>
      </c>
      <c r="O90" s="18">
        <v>613</v>
      </c>
    </row>
    <row r="91" spans="1:15" ht="173.25" customHeight="1" x14ac:dyDescent="0.25">
      <c r="A91" s="123"/>
      <c r="B91" s="62" t="s">
        <v>110</v>
      </c>
      <c r="C91" s="96">
        <v>44014</v>
      </c>
      <c r="D91" s="88">
        <v>473</v>
      </c>
      <c r="E91" s="45">
        <v>1</v>
      </c>
      <c r="F91" s="45">
        <v>3</v>
      </c>
      <c r="G91" s="45">
        <v>0</v>
      </c>
      <c r="H91" s="45">
        <v>46</v>
      </c>
      <c r="I91" s="45">
        <v>4</v>
      </c>
      <c r="J91" s="45">
        <v>0</v>
      </c>
      <c r="K91" s="45">
        <v>0</v>
      </c>
      <c r="L91" s="63">
        <v>45</v>
      </c>
      <c r="M91" s="26">
        <f t="shared" si="7"/>
        <v>572</v>
      </c>
      <c r="N91" s="17">
        <f t="shared" si="8"/>
        <v>0.62582056892778992</v>
      </c>
      <c r="O91" s="18">
        <v>914</v>
      </c>
    </row>
    <row r="92" spans="1:15" ht="173.25" customHeight="1" x14ac:dyDescent="0.25">
      <c r="A92" s="123"/>
      <c r="B92" s="62" t="s">
        <v>127</v>
      </c>
      <c r="C92" s="96">
        <v>44022</v>
      </c>
      <c r="D92" s="88">
        <v>301</v>
      </c>
      <c r="E92" s="45">
        <v>0</v>
      </c>
      <c r="F92" s="45">
        <v>0</v>
      </c>
      <c r="G92" s="45">
        <v>0</v>
      </c>
      <c r="H92" s="45">
        <v>29</v>
      </c>
      <c r="I92" s="45">
        <v>6</v>
      </c>
      <c r="J92" s="45">
        <v>2</v>
      </c>
      <c r="K92" s="45">
        <v>0</v>
      </c>
      <c r="L92" s="63">
        <v>43</v>
      </c>
      <c r="M92" s="26">
        <f t="shared" si="7"/>
        <v>381</v>
      </c>
      <c r="N92" s="17">
        <f t="shared" si="8"/>
        <v>0.58256880733944949</v>
      </c>
      <c r="O92" s="18">
        <v>654</v>
      </c>
    </row>
    <row r="93" spans="1:15" ht="173.25" customHeight="1" thickBot="1" x14ac:dyDescent="0.3">
      <c r="A93" s="124"/>
      <c r="B93" s="64" t="s">
        <v>132</v>
      </c>
      <c r="C93" s="97">
        <v>44027</v>
      </c>
      <c r="D93" s="89">
        <v>456</v>
      </c>
      <c r="E93" s="46">
        <v>4</v>
      </c>
      <c r="F93" s="46">
        <v>44</v>
      </c>
      <c r="G93" s="46">
        <v>1</v>
      </c>
      <c r="H93" s="46">
        <v>59</v>
      </c>
      <c r="I93" s="46">
        <v>19</v>
      </c>
      <c r="J93" s="46">
        <v>3</v>
      </c>
      <c r="K93" s="46">
        <v>2</v>
      </c>
      <c r="L93" s="65">
        <v>101</v>
      </c>
      <c r="M93" s="27">
        <f t="shared" si="7"/>
        <v>689</v>
      </c>
      <c r="N93" s="20">
        <f t="shared" si="8"/>
        <v>0.57705192629815749</v>
      </c>
      <c r="O93" s="21">
        <v>1194</v>
      </c>
    </row>
    <row r="94" spans="1:15" ht="173.25" customHeight="1" x14ac:dyDescent="0.25">
      <c r="A94" s="125" t="s">
        <v>59</v>
      </c>
      <c r="B94" s="35" t="s">
        <v>60</v>
      </c>
      <c r="C94" s="98">
        <v>43983</v>
      </c>
      <c r="D94" s="90">
        <v>703</v>
      </c>
      <c r="E94" s="31">
        <v>8</v>
      </c>
      <c r="F94" s="31">
        <v>3</v>
      </c>
      <c r="G94" s="31">
        <v>2</v>
      </c>
      <c r="H94" s="31">
        <v>61</v>
      </c>
      <c r="I94" s="31">
        <v>28</v>
      </c>
      <c r="J94" s="31">
        <v>0</v>
      </c>
      <c r="K94" s="31">
        <v>0</v>
      </c>
      <c r="L94" s="36">
        <v>77</v>
      </c>
      <c r="M94" s="25">
        <f>SUM(D94:L94)</f>
        <v>882</v>
      </c>
      <c r="N94" s="14">
        <f t="shared" si="8"/>
        <v>0.65771812080536918</v>
      </c>
      <c r="O94" s="15">
        <v>1341</v>
      </c>
    </row>
    <row r="95" spans="1:15" ht="173.25" customHeight="1" thickBot="1" x14ac:dyDescent="0.3">
      <c r="A95" s="126"/>
      <c r="B95" s="39" t="s">
        <v>115</v>
      </c>
      <c r="C95" s="100">
        <v>44015</v>
      </c>
      <c r="D95" s="92">
        <v>203</v>
      </c>
      <c r="E95" s="32">
        <v>0</v>
      </c>
      <c r="F95" s="32">
        <v>2</v>
      </c>
      <c r="G95" s="32">
        <v>1</v>
      </c>
      <c r="H95" s="32">
        <v>23</v>
      </c>
      <c r="I95" s="32">
        <v>15</v>
      </c>
      <c r="J95" s="32">
        <v>1</v>
      </c>
      <c r="K95" s="32">
        <v>0</v>
      </c>
      <c r="L95" s="40">
        <v>35</v>
      </c>
      <c r="M95" s="27">
        <f t="shared" si="7"/>
        <v>280</v>
      </c>
      <c r="N95" s="20">
        <f t="shared" si="8"/>
        <v>0.48865619546247818</v>
      </c>
      <c r="O95" s="21">
        <v>573</v>
      </c>
    </row>
    <row r="96" spans="1:15" ht="173.25" customHeight="1" x14ac:dyDescent="0.25">
      <c r="A96" s="122" t="s">
        <v>62</v>
      </c>
      <c r="B96" s="60" t="s">
        <v>63</v>
      </c>
      <c r="C96" s="102">
        <v>43984</v>
      </c>
      <c r="D96" s="87">
        <v>875</v>
      </c>
      <c r="E96" s="44">
        <v>2</v>
      </c>
      <c r="F96" s="44">
        <v>3</v>
      </c>
      <c r="G96" s="44">
        <v>1</v>
      </c>
      <c r="H96" s="44">
        <v>46</v>
      </c>
      <c r="I96" s="44">
        <v>5</v>
      </c>
      <c r="J96" s="44">
        <v>2</v>
      </c>
      <c r="K96" s="44">
        <v>0</v>
      </c>
      <c r="L96" s="61">
        <v>52</v>
      </c>
      <c r="M96" s="22">
        <f t="shared" si="7"/>
        <v>986</v>
      </c>
      <c r="N96" s="14">
        <f t="shared" si="8"/>
        <v>0.80952380952380953</v>
      </c>
      <c r="O96" s="15">
        <v>1218</v>
      </c>
    </row>
    <row r="97" spans="1:15" ht="173.25" customHeight="1" x14ac:dyDescent="0.25">
      <c r="A97" s="123"/>
      <c r="B97" s="62" t="s">
        <v>71</v>
      </c>
      <c r="C97" s="96">
        <v>43990</v>
      </c>
      <c r="D97" s="88">
        <v>1004</v>
      </c>
      <c r="E97" s="45">
        <v>0</v>
      </c>
      <c r="F97" s="45">
        <v>0</v>
      </c>
      <c r="G97" s="45">
        <v>0</v>
      </c>
      <c r="H97" s="45">
        <v>34</v>
      </c>
      <c r="I97" s="45">
        <v>3</v>
      </c>
      <c r="J97" s="45">
        <v>16</v>
      </c>
      <c r="K97" s="45">
        <v>0</v>
      </c>
      <c r="L97" s="63">
        <v>26</v>
      </c>
      <c r="M97" s="23">
        <f t="shared" si="7"/>
        <v>1083</v>
      </c>
      <c r="N97" s="17">
        <f t="shared" si="8"/>
        <v>0.91238416175231674</v>
      </c>
      <c r="O97" s="18">
        <v>1187</v>
      </c>
    </row>
    <row r="98" spans="1:15" ht="173.25" customHeight="1" x14ac:dyDescent="0.25">
      <c r="A98" s="123"/>
      <c r="B98" s="62" t="s">
        <v>72</v>
      </c>
      <c r="C98" s="96">
        <v>43991</v>
      </c>
      <c r="D98" s="88">
        <v>722</v>
      </c>
      <c r="E98" s="45">
        <v>1</v>
      </c>
      <c r="F98" s="45">
        <v>3</v>
      </c>
      <c r="G98" s="45">
        <v>0</v>
      </c>
      <c r="H98" s="45">
        <v>40</v>
      </c>
      <c r="I98" s="45">
        <v>6</v>
      </c>
      <c r="J98" s="45">
        <v>6</v>
      </c>
      <c r="K98" s="45">
        <v>0</v>
      </c>
      <c r="L98" s="63">
        <v>36</v>
      </c>
      <c r="M98" s="23">
        <f t="shared" si="7"/>
        <v>814</v>
      </c>
      <c r="N98" s="17">
        <f t="shared" si="8"/>
        <v>0.85414480587618047</v>
      </c>
      <c r="O98" s="18">
        <v>953</v>
      </c>
    </row>
    <row r="99" spans="1:15" ht="173.25" customHeight="1" x14ac:dyDescent="0.25">
      <c r="A99" s="123"/>
      <c r="B99" s="62" t="s">
        <v>76</v>
      </c>
      <c r="C99" s="96">
        <v>43994</v>
      </c>
      <c r="D99" s="88">
        <v>543</v>
      </c>
      <c r="E99" s="45">
        <v>3</v>
      </c>
      <c r="F99" s="45">
        <v>1</v>
      </c>
      <c r="G99" s="45">
        <v>0</v>
      </c>
      <c r="H99" s="45">
        <v>27</v>
      </c>
      <c r="I99" s="45">
        <v>2</v>
      </c>
      <c r="J99" s="45">
        <v>3</v>
      </c>
      <c r="K99" s="45">
        <v>0</v>
      </c>
      <c r="L99" s="63">
        <v>16</v>
      </c>
      <c r="M99" s="23">
        <f t="shared" si="7"/>
        <v>595</v>
      </c>
      <c r="N99" s="17">
        <f t="shared" si="8"/>
        <v>0.82182320441988954</v>
      </c>
      <c r="O99" s="18">
        <v>724</v>
      </c>
    </row>
    <row r="100" spans="1:15" ht="173.25" customHeight="1" x14ac:dyDescent="0.25">
      <c r="A100" s="123"/>
      <c r="B100" s="62" t="s">
        <v>83</v>
      </c>
      <c r="C100" s="96">
        <v>43998</v>
      </c>
      <c r="D100" s="88">
        <v>532</v>
      </c>
      <c r="E100" s="45">
        <v>1</v>
      </c>
      <c r="F100" s="45">
        <v>2</v>
      </c>
      <c r="G100" s="45">
        <v>0</v>
      </c>
      <c r="H100" s="45">
        <v>34</v>
      </c>
      <c r="I100" s="45">
        <v>2</v>
      </c>
      <c r="J100" s="45">
        <v>6</v>
      </c>
      <c r="K100" s="45">
        <v>0</v>
      </c>
      <c r="L100" s="63">
        <v>23</v>
      </c>
      <c r="M100" s="23">
        <f t="shared" si="7"/>
        <v>600</v>
      </c>
      <c r="N100" s="17">
        <f t="shared" si="8"/>
        <v>0.82079343365253077</v>
      </c>
      <c r="O100" s="18">
        <v>731</v>
      </c>
    </row>
    <row r="101" spans="1:15" ht="173.25" customHeight="1" thickBot="1" x14ac:dyDescent="0.3">
      <c r="A101" s="124"/>
      <c r="B101" s="64" t="s">
        <v>104</v>
      </c>
      <c r="C101" s="97">
        <v>44008</v>
      </c>
      <c r="D101" s="89">
        <v>399</v>
      </c>
      <c r="E101" s="46">
        <v>0</v>
      </c>
      <c r="F101" s="46">
        <v>1</v>
      </c>
      <c r="G101" s="46">
        <v>1</v>
      </c>
      <c r="H101" s="46">
        <v>28</v>
      </c>
      <c r="I101" s="46">
        <v>3</v>
      </c>
      <c r="J101" s="46">
        <v>7</v>
      </c>
      <c r="K101" s="46">
        <v>0</v>
      </c>
      <c r="L101" s="65">
        <v>32</v>
      </c>
      <c r="M101" s="24">
        <f t="shared" si="7"/>
        <v>471</v>
      </c>
      <c r="N101" s="20">
        <f t="shared" si="8"/>
        <v>0.55216881594372802</v>
      </c>
      <c r="O101" s="21">
        <v>853</v>
      </c>
    </row>
    <row r="102" spans="1:15" ht="173.25" customHeight="1" x14ac:dyDescent="0.25">
      <c r="A102" s="125" t="s">
        <v>69</v>
      </c>
      <c r="B102" s="35" t="s">
        <v>70</v>
      </c>
      <c r="C102" s="98">
        <v>43987</v>
      </c>
      <c r="D102" s="90">
        <v>775</v>
      </c>
      <c r="E102" s="31">
        <v>12</v>
      </c>
      <c r="F102" s="31">
        <v>4</v>
      </c>
      <c r="G102" s="31">
        <v>1</v>
      </c>
      <c r="H102" s="31">
        <v>34</v>
      </c>
      <c r="I102" s="31">
        <v>6</v>
      </c>
      <c r="J102" s="31">
        <v>18</v>
      </c>
      <c r="K102" s="31">
        <v>0</v>
      </c>
      <c r="L102" s="33">
        <v>37</v>
      </c>
      <c r="M102" s="25">
        <f t="shared" ref="M102:M158" si="9">SUM(D102:L102)</f>
        <v>887</v>
      </c>
      <c r="N102" s="14">
        <f t="shared" ref="N102:N159" si="10">+M102/O102</f>
        <v>0.66541635408852218</v>
      </c>
      <c r="O102" s="15">
        <v>1333</v>
      </c>
    </row>
    <row r="103" spans="1:15" ht="173.25" customHeight="1" thickBot="1" x14ac:dyDescent="0.3">
      <c r="A103" s="126"/>
      <c r="B103" s="39" t="s">
        <v>209</v>
      </c>
      <c r="C103" s="100">
        <v>44074</v>
      </c>
      <c r="D103" s="92">
        <v>196</v>
      </c>
      <c r="E103" s="32">
        <v>6</v>
      </c>
      <c r="F103" s="32">
        <v>29</v>
      </c>
      <c r="G103" s="32">
        <v>0</v>
      </c>
      <c r="H103" s="32">
        <v>21</v>
      </c>
      <c r="I103" s="32">
        <v>22</v>
      </c>
      <c r="J103" s="32">
        <v>8</v>
      </c>
      <c r="K103" s="32">
        <v>6</v>
      </c>
      <c r="L103" s="34">
        <v>63</v>
      </c>
      <c r="M103" s="27">
        <f t="shared" si="7"/>
        <v>351</v>
      </c>
      <c r="N103" s="20">
        <f t="shared" si="10"/>
        <v>0.48214285714285715</v>
      </c>
      <c r="O103" s="21">
        <v>728</v>
      </c>
    </row>
    <row r="104" spans="1:15" ht="173.25" customHeight="1" x14ac:dyDescent="0.25">
      <c r="A104" s="122" t="s">
        <v>84</v>
      </c>
      <c r="B104" s="60" t="s">
        <v>85</v>
      </c>
      <c r="C104" s="102">
        <v>43998</v>
      </c>
      <c r="D104" s="87">
        <v>1019</v>
      </c>
      <c r="E104" s="44">
        <v>0</v>
      </c>
      <c r="F104" s="44">
        <v>46</v>
      </c>
      <c r="G104" s="44">
        <v>5</v>
      </c>
      <c r="H104" s="44">
        <v>70</v>
      </c>
      <c r="I104" s="44">
        <v>7</v>
      </c>
      <c r="J104" s="44">
        <v>0</v>
      </c>
      <c r="K104" s="44">
        <v>0</v>
      </c>
      <c r="L104" s="61">
        <v>66</v>
      </c>
      <c r="M104" s="25">
        <f t="shared" si="9"/>
        <v>1213</v>
      </c>
      <c r="N104" s="14">
        <f t="shared" si="10"/>
        <v>0.68031407739764438</v>
      </c>
      <c r="O104" s="15">
        <v>1783</v>
      </c>
    </row>
    <row r="105" spans="1:15" ht="173.25" customHeight="1" x14ac:dyDescent="0.25">
      <c r="A105" s="123"/>
      <c r="B105" s="62" t="s">
        <v>94</v>
      </c>
      <c r="C105" s="96">
        <v>44005</v>
      </c>
      <c r="D105" s="88">
        <v>889</v>
      </c>
      <c r="E105" s="45">
        <v>3</v>
      </c>
      <c r="F105" s="45">
        <v>25</v>
      </c>
      <c r="G105" s="45">
        <v>7</v>
      </c>
      <c r="H105" s="45">
        <v>84</v>
      </c>
      <c r="I105" s="45">
        <v>4</v>
      </c>
      <c r="J105" s="45">
        <v>0</v>
      </c>
      <c r="K105" s="45">
        <v>0</v>
      </c>
      <c r="L105" s="63">
        <v>67</v>
      </c>
      <c r="M105" s="26">
        <f t="shared" si="9"/>
        <v>1079</v>
      </c>
      <c r="N105" s="17">
        <f t="shared" si="10"/>
        <v>0.73301630434782605</v>
      </c>
      <c r="O105" s="18">
        <v>1472</v>
      </c>
    </row>
    <row r="106" spans="1:15" ht="173.25" customHeight="1" x14ac:dyDescent="0.25">
      <c r="A106" s="123"/>
      <c r="B106" s="62" t="s">
        <v>107</v>
      </c>
      <c r="C106" s="96">
        <v>44012</v>
      </c>
      <c r="D106" s="88">
        <v>593</v>
      </c>
      <c r="E106" s="45">
        <v>0</v>
      </c>
      <c r="F106" s="45">
        <v>90</v>
      </c>
      <c r="G106" s="45">
        <v>1</v>
      </c>
      <c r="H106" s="45">
        <v>60</v>
      </c>
      <c r="I106" s="45">
        <v>3</v>
      </c>
      <c r="J106" s="45">
        <v>1</v>
      </c>
      <c r="K106" s="45">
        <v>0</v>
      </c>
      <c r="L106" s="63">
        <v>97</v>
      </c>
      <c r="M106" s="26">
        <f t="shared" si="9"/>
        <v>845</v>
      </c>
      <c r="N106" s="17">
        <f t="shared" si="10"/>
        <v>0.58316080055210495</v>
      </c>
      <c r="O106" s="18">
        <v>1449</v>
      </c>
    </row>
    <row r="107" spans="1:15" ht="173.25" customHeight="1" thickBot="1" x14ac:dyDescent="0.3">
      <c r="A107" s="124"/>
      <c r="B107" s="64" t="s">
        <v>117</v>
      </c>
      <c r="C107" s="97">
        <v>44018</v>
      </c>
      <c r="D107" s="89">
        <v>482</v>
      </c>
      <c r="E107" s="46">
        <v>0</v>
      </c>
      <c r="F107" s="46">
        <v>81</v>
      </c>
      <c r="G107" s="46">
        <v>5</v>
      </c>
      <c r="H107" s="46">
        <v>43</v>
      </c>
      <c r="I107" s="46">
        <v>3</v>
      </c>
      <c r="J107" s="46">
        <v>0</v>
      </c>
      <c r="K107" s="46">
        <v>0</v>
      </c>
      <c r="L107" s="65">
        <v>68</v>
      </c>
      <c r="M107" s="27">
        <f t="shared" si="9"/>
        <v>682</v>
      </c>
      <c r="N107" s="20">
        <f t="shared" si="10"/>
        <v>0.59407665505226481</v>
      </c>
      <c r="O107" s="21">
        <v>1148</v>
      </c>
    </row>
    <row r="108" spans="1:15" ht="173.25" customHeight="1" thickBot="1" x14ac:dyDescent="0.3">
      <c r="A108" s="53" t="s">
        <v>90</v>
      </c>
      <c r="B108" s="73" t="s">
        <v>87</v>
      </c>
      <c r="C108" s="104">
        <v>44000</v>
      </c>
      <c r="D108" s="93">
        <v>634</v>
      </c>
      <c r="E108" s="55">
        <v>0</v>
      </c>
      <c r="F108" s="55">
        <v>11</v>
      </c>
      <c r="G108" s="55">
        <v>0</v>
      </c>
      <c r="H108" s="55">
        <v>31</v>
      </c>
      <c r="I108" s="55">
        <v>2</v>
      </c>
      <c r="J108" s="55">
        <v>0</v>
      </c>
      <c r="K108" s="55">
        <v>0</v>
      </c>
      <c r="L108" s="56">
        <v>56</v>
      </c>
      <c r="M108" s="26">
        <f t="shared" si="9"/>
        <v>734</v>
      </c>
      <c r="N108" s="17">
        <f t="shared" si="10"/>
        <v>0.42724097788125726</v>
      </c>
      <c r="O108" s="18">
        <v>1718</v>
      </c>
    </row>
    <row r="109" spans="1:15" ht="357" customHeight="1" thickBot="1" x14ac:dyDescent="0.3">
      <c r="A109" s="75" t="s">
        <v>88</v>
      </c>
      <c r="B109" s="76" t="s">
        <v>89</v>
      </c>
      <c r="C109" s="105">
        <v>44000</v>
      </c>
      <c r="D109" s="94">
        <v>344</v>
      </c>
      <c r="E109" s="77">
        <v>0</v>
      </c>
      <c r="F109" s="77">
        <v>7</v>
      </c>
      <c r="G109" s="77">
        <v>0</v>
      </c>
      <c r="H109" s="77">
        <v>19</v>
      </c>
      <c r="I109" s="77">
        <v>2</v>
      </c>
      <c r="J109" s="77">
        <v>6</v>
      </c>
      <c r="K109" s="77">
        <v>0</v>
      </c>
      <c r="L109" s="78">
        <v>10</v>
      </c>
      <c r="M109" s="74">
        <f t="shared" ref="M109:M116" si="11">SUM(D109:L109)</f>
        <v>388</v>
      </c>
      <c r="N109" s="28">
        <f t="shared" ref="N109:N116" si="12">+M109/O109</f>
        <v>0.66211604095563137</v>
      </c>
      <c r="O109" s="29">
        <v>586</v>
      </c>
    </row>
    <row r="110" spans="1:15" ht="173.25" customHeight="1" x14ac:dyDescent="0.25">
      <c r="A110" s="125" t="s">
        <v>150</v>
      </c>
      <c r="B110" s="35" t="s">
        <v>149</v>
      </c>
      <c r="C110" s="98">
        <v>44039</v>
      </c>
      <c r="D110" s="90">
        <v>137</v>
      </c>
      <c r="E110" s="31">
        <v>3</v>
      </c>
      <c r="F110" s="31">
        <v>26</v>
      </c>
      <c r="G110" s="31">
        <v>0</v>
      </c>
      <c r="H110" s="31">
        <v>34</v>
      </c>
      <c r="I110" s="31">
        <v>10</v>
      </c>
      <c r="J110" s="31">
        <v>23</v>
      </c>
      <c r="K110" s="31">
        <v>3</v>
      </c>
      <c r="L110" s="36">
        <v>81</v>
      </c>
      <c r="M110" s="25">
        <f t="shared" si="11"/>
        <v>317</v>
      </c>
      <c r="N110" s="14">
        <f t="shared" si="12"/>
        <v>0.64959016393442626</v>
      </c>
      <c r="O110" s="15">
        <v>488</v>
      </c>
    </row>
    <row r="111" spans="1:15" ht="173.25" customHeight="1" x14ac:dyDescent="0.25">
      <c r="A111" s="130"/>
      <c r="B111" s="37" t="s">
        <v>163</v>
      </c>
      <c r="C111" s="99">
        <v>44046</v>
      </c>
      <c r="D111" s="91">
        <v>118</v>
      </c>
      <c r="E111" s="12">
        <v>1</v>
      </c>
      <c r="F111" s="12">
        <v>1</v>
      </c>
      <c r="G111" s="12">
        <v>0</v>
      </c>
      <c r="H111" s="12">
        <v>27</v>
      </c>
      <c r="I111" s="12">
        <v>4</v>
      </c>
      <c r="J111" s="12">
        <v>18</v>
      </c>
      <c r="K111" s="12">
        <v>1</v>
      </c>
      <c r="L111" s="38">
        <v>38</v>
      </c>
      <c r="M111" s="26">
        <f t="shared" si="11"/>
        <v>208</v>
      </c>
      <c r="N111" s="17">
        <f t="shared" si="12"/>
        <v>0.83534136546184734</v>
      </c>
      <c r="O111" s="18">
        <v>249</v>
      </c>
    </row>
    <row r="112" spans="1:15" ht="173.25" customHeight="1" x14ac:dyDescent="0.25">
      <c r="A112" s="130"/>
      <c r="B112" s="37" t="s">
        <v>175</v>
      </c>
      <c r="C112" s="99">
        <v>44054</v>
      </c>
      <c r="D112" s="91">
        <v>126</v>
      </c>
      <c r="E112" s="12">
        <v>5</v>
      </c>
      <c r="F112" s="12">
        <v>0</v>
      </c>
      <c r="G112" s="12">
        <v>0</v>
      </c>
      <c r="H112" s="12">
        <v>16</v>
      </c>
      <c r="I112" s="12">
        <v>3</v>
      </c>
      <c r="J112" s="12">
        <v>17</v>
      </c>
      <c r="K112" s="12">
        <v>2</v>
      </c>
      <c r="L112" s="38">
        <v>27</v>
      </c>
      <c r="M112" s="26">
        <f t="shared" si="11"/>
        <v>196</v>
      </c>
      <c r="N112" s="17">
        <f t="shared" si="12"/>
        <v>0.87892376681614348</v>
      </c>
      <c r="O112" s="18">
        <v>223</v>
      </c>
    </row>
    <row r="113" spans="1:15" ht="173.25" customHeight="1" x14ac:dyDescent="0.25">
      <c r="A113" s="130"/>
      <c r="B113" s="37" t="s">
        <v>185</v>
      </c>
      <c r="C113" s="99">
        <v>44057</v>
      </c>
      <c r="D113" s="91">
        <v>78</v>
      </c>
      <c r="E113" s="12">
        <v>4</v>
      </c>
      <c r="F113" s="12">
        <v>4</v>
      </c>
      <c r="G113" s="12">
        <v>0</v>
      </c>
      <c r="H113" s="12">
        <v>6</v>
      </c>
      <c r="I113" s="12">
        <v>1</v>
      </c>
      <c r="J113" s="12">
        <v>12</v>
      </c>
      <c r="K113" s="12">
        <v>0</v>
      </c>
      <c r="L113" s="38">
        <v>25</v>
      </c>
      <c r="M113" s="26">
        <f t="shared" si="11"/>
        <v>130</v>
      </c>
      <c r="N113" s="17">
        <f t="shared" si="12"/>
        <v>0.74712643678160917</v>
      </c>
      <c r="O113" s="18">
        <v>174</v>
      </c>
    </row>
    <row r="114" spans="1:15" ht="173.25" customHeight="1" x14ac:dyDescent="0.25">
      <c r="A114" s="130"/>
      <c r="B114" s="37" t="s">
        <v>192</v>
      </c>
      <c r="C114" s="99">
        <v>44063</v>
      </c>
      <c r="D114" s="91">
        <v>135</v>
      </c>
      <c r="E114" s="12">
        <v>4</v>
      </c>
      <c r="F114" s="12">
        <v>31</v>
      </c>
      <c r="G114" s="12">
        <v>0</v>
      </c>
      <c r="H114" s="12">
        <v>17</v>
      </c>
      <c r="I114" s="12">
        <v>5</v>
      </c>
      <c r="J114" s="12">
        <v>13</v>
      </c>
      <c r="K114" s="12">
        <v>2</v>
      </c>
      <c r="L114" s="38">
        <v>44</v>
      </c>
      <c r="M114" s="26">
        <f t="shared" si="11"/>
        <v>251</v>
      </c>
      <c r="N114" s="17">
        <f t="shared" si="12"/>
        <v>0.73177842565597673</v>
      </c>
      <c r="O114" s="18">
        <v>343</v>
      </c>
    </row>
    <row r="115" spans="1:15" ht="173.25" customHeight="1" x14ac:dyDescent="0.25">
      <c r="A115" s="130"/>
      <c r="B115" s="37" t="s">
        <v>199</v>
      </c>
      <c r="C115" s="99">
        <v>44068</v>
      </c>
      <c r="D115" s="91">
        <v>143</v>
      </c>
      <c r="E115" s="12">
        <v>2</v>
      </c>
      <c r="F115" s="12">
        <v>46</v>
      </c>
      <c r="G115" s="12">
        <v>0</v>
      </c>
      <c r="H115" s="12">
        <v>16</v>
      </c>
      <c r="I115" s="12">
        <v>2</v>
      </c>
      <c r="J115" s="12">
        <v>17</v>
      </c>
      <c r="K115" s="12">
        <v>1</v>
      </c>
      <c r="L115" s="38">
        <v>82</v>
      </c>
      <c r="M115" s="26">
        <f t="shared" si="11"/>
        <v>309</v>
      </c>
      <c r="N115" s="17">
        <f t="shared" si="12"/>
        <v>0.73222748815165872</v>
      </c>
      <c r="O115" s="18">
        <v>422</v>
      </c>
    </row>
    <row r="116" spans="1:15" ht="173.25" customHeight="1" thickBot="1" x14ac:dyDescent="0.3">
      <c r="A116" s="126"/>
      <c r="B116" s="39" t="s">
        <v>208</v>
      </c>
      <c r="C116" s="100">
        <v>44071</v>
      </c>
      <c r="D116" s="92">
        <v>117</v>
      </c>
      <c r="E116" s="32">
        <v>3</v>
      </c>
      <c r="F116" s="32">
        <v>14</v>
      </c>
      <c r="G116" s="32">
        <v>0</v>
      </c>
      <c r="H116" s="32">
        <v>13</v>
      </c>
      <c r="I116" s="32">
        <v>2</v>
      </c>
      <c r="J116" s="32">
        <v>7</v>
      </c>
      <c r="K116" s="32">
        <v>1</v>
      </c>
      <c r="L116" s="40">
        <v>50</v>
      </c>
      <c r="M116" s="27">
        <f t="shared" si="11"/>
        <v>207</v>
      </c>
      <c r="N116" s="20">
        <f t="shared" si="12"/>
        <v>0.82470119521912355</v>
      </c>
      <c r="O116" s="21">
        <v>251</v>
      </c>
    </row>
    <row r="117" spans="1:15" ht="173.25" customHeight="1" x14ac:dyDescent="0.25">
      <c r="A117" s="122" t="s">
        <v>96</v>
      </c>
      <c r="B117" s="60" t="s">
        <v>91</v>
      </c>
      <c r="C117" s="102">
        <v>44001</v>
      </c>
      <c r="D117" s="87">
        <v>582</v>
      </c>
      <c r="E117" s="44">
        <v>2</v>
      </c>
      <c r="F117" s="44">
        <v>154</v>
      </c>
      <c r="G117" s="44">
        <v>17</v>
      </c>
      <c r="H117" s="44">
        <v>38</v>
      </c>
      <c r="I117" s="44">
        <v>3</v>
      </c>
      <c r="J117" s="44">
        <v>0</v>
      </c>
      <c r="K117" s="44">
        <v>0</v>
      </c>
      <c r="L117" s="61">
        <v>79</v>
      </c>
      <c r="M117" s="25">
        <f t="shared" si="9"/>
        <v>875</v>
      </c>
      <c r="N117" s="14">
        <f t="shared" si="10"/>
        <v>0.71022727272727271</v>
      </c>
      <c r="O117" s="15">
        <v>1232</v>
      </c>
    </row>
    <row r="118" spans="1:15" ht="173.25" customHeight="1" x14ac:dyDescent="0.25">
      <c r="A118" s="123"/>
      <c r="B118" s="62" t="s">
        <v>105</v>
      </c>
      <c r="C118" s="96">
        <v>44008</v>
      </c>
      <c r="D118" s="88">
        <v>365</v>
      </c>
      <c r="E118" s="45">
        <v>0</v>
      </c>
      <c r="F118" s="45">
        <v>185</v>
      </c>
      <c r="G118" s="45">
        <v>13</v>
      </c>
      <c r="H118" s="45">
        <v>40</v>
      </c>
      <c r="I118" s="45">
        <v>1</v>
      </c>
      <c r="J118" s="45">
        <v>3</v>
      </c>
      <c r="K118" s="45">
        <v>0</v>
      </c>
      <c r="L118" s="63">
        <v>126</v>
      </c>
      <c r="M118" s="26">
        <f t="shared" si="9"/>
        <v>733</v>
      </c>
      <c r="N118" s="17">
        <f t="shared" si="10"/>
        <v>0.57853196527229678</v>
      </c>
      <c r="O118" s="18">
        <v>1267</v>
      </c>
    </row>
    <row r="119" spans="1:15" ht="173.25" customHeight="1" x14ac:dyDescent="0.25">
      <c r="A119" s="123"/>
      <c r="B119" s="62" t="s">
        <v>118</v>
      </c>
      <c r="C119" s="96">
        <v>44018</v>
      </c>
      <c r="D119" s="88">
        <v>278</v>
      </c>
      <c r="E119" s="45">
        <v>0</v>
      </c>
      <c r="F119" s="45">
        <v>125</v>
      </c>
      <c r="G119" s="45">
        <v>12</v>
      </c>
      <c r="H119" s="45">
        <v>12</v>
      </c>
      <c r="I119" s="45">
        <v>6</v>
      </c>
      <c r="J119" s="45">
        <v>1</v>
      </c>
      <c r="K119" s="45">
        <v>0</v>
      </c>
      <c r="L119" s="63">
        <v>60</v>
      </c>
      <c r="M119" s="26">
        <f t="shared" si="9"/>
        <v>494</v>
      </c>
      <c r="N119" s="17">
        <f t="shared" si="10"/>
        <v>0.67486338797814205</v>
      </c>
      <c r="O119" s="18">
        <v>732</v>
      </c>
    </row>
    <row r="120" spans="1:15" ht="173.25" customHeight="1" x14ac:dyDescent="0.25">
      <c r="A120" s="123"/>
      <c r="B120" s="62" t="s">
        <v>120</v>
      </c>
      <c r="C120" s="96">
        <v>44019</v>
      </c>
      <c r="D120" s="88">
        <v>261</v>
      </c>
      <c r="E120" s="45">
        <v>0</v>
      </c>
      <c r="F120" s="45">
        <v>89</v>
      </c>
      <c r="G120" s="45">
        <v>9</v>
      </c>
      <c r="H120" s="45">
        <v>22</v>
      </c>
      <c r="I120" s="45">
        <v>4</v>
      </c>
      <c r="J120" s="45">
        <v>3</v>
      </c>
      <c r="K120" s="45">
        <v>0</v>
      </c>
      <c r="L120" s="63">
        <v>126</v>
      </c>
      <c r="M120" s="26">
        <f t="shared" si="9"/>
        <v>514</v>
      </c>
      <c r="N120" s="17">
        <f t="shared" si="10"/>
        <v>0.62378640776699024</v>
      </c>
      <c r="O120" s="18">
        <v>824</v>
      </c>
    </row>
    <row r="121" spans="1:15" ht="173.25" customHeight="1" x14ac:dyDescent="0.25">
      <c r="A121" s="123"/>
      <c r="B121" s="62" t="s">
        <v>128</v>
      </c>
      <c r="C121" s="96">
        <v>44025</v>
      </c>
      <c r="D121" s="88">
        <v>220</v>
      </c>
      <c r="E121" s="45">
        <v>0</v>
      </c>
      <c r="F121" s="45">
        <v>124</v>
      </c>
      <c r="G121" s="45">
        <v>8</v>
      </c>
      <c r="H121" s="45">
        <v>43</v>
      </c>
      <c r="I121" s="45">
        <v>18</v>
      </c>
      <c r="J121" s="45">
        <v>5</v>
      </c>
      <c r="K121" s="45">
        <v>2</v>
      </c>
      <c r="L121" s="63">
        <v>130</v>
      </c>
      <c r="M121" s="26">
        <f t="shared" si="9"/>
        <v>550</v>
      </c>
      <c r="N121" s="17">
        <f t="shared" si="10"/>
        <v>0.60706401766004414</v>
      </c>
      <c r="O121" s="18">
        <v>906</v>
      </c>
    </row>
    <row r="122" spans="1:15" ht="173.25" customHeight="1" thickBot="1" x14ac:dyDescent="0.3">
      <c r="A122" s="124"/>
      <c r="B122" s="64" t="s">
        <v>136</v>
      </c>
      <c r="C122" s="97">
        <v>44028</v>
      </c>
      <c r="D122" s="89">
        <v>193</v>
      </c>
      <c r="E122" s="46">
        <v>5</v>
      </c>
      <c r="F122" s="46">
        <v>100</v>
      </c>
      <c r="G122" s="46">
        <v>6</v>
      </c>
      <c r="H122" s="46">
        <v>37</v>
      </c>
      <c r="I122" s="46">
        <v>21</v>
      </c>
      <c r="J122" s="46">
        <v>4</v>
      </c>
      <c r="K122" s="46">
        <v>3</v>
      </c>
      <c r="L122" s="65">
        <v>115</v>
      </c>
      <c r="M122" s="27">
        <f t="shared" si="9"/>
        <v>484</v>
      </c>
      <c r="N122" s="20">
        <f t="shared" si="10"/>
        <v>0.68847795163584635</v>
      </c>
      <c r="O122" s="21">
        <v>703</v>
      </c>
    </row>
    <row r="123" spans="1:15" ht="173.25" customHeight="1" x14ac:dyDescent="0.25">
      <c r="A123" s="125" t="s">
        <v>194</v>
      </c>
      <c r="B123" s="35" t="s">
        <v>195</v>
      </c>
      <c r="C123" s="98">
        <v>44064</v>
      </c>
      <c r="D123" s="90">
        <v>153</v>
      </c>
      <c r="E123" s="31">
        <v>0</v>
      </c>
      <c r="F123" s="31">
        <v>163</v>
      </c>
      <c r="G123" s="31">
        <v>12</v>
      </c>
      <c r="H123" s="31">
        <v>26</v>
      </c>
      <c r="I123" s="31">
        <v>2</v>
      </c>
      <c r="J123" s="31">
        <v>8</v>
      </c>
      <c r="K123" s="31">
        <v>2</v>
      </c>
      <c r="L123" s="36">
        <v>142</v>
      </c>
      <c r="M123" s="25">
        <f t="shared" si="9"/>
        <v>508</v>
      </c>
      <c r="N123" s="14">
        <f t="shared" si="10"/>
        <v>0.62793572311495671</v>
      </c>
      <c r="O123" s="15">
        <v>809</v>
      </c>
    </row>
    <row r="124" spans="1:15" ht="173.25" customHeight="1" x14ac:dyDescent="0.25">
      <c r="A124" s="130"/>
      <c r="B124" s="37" t="s">
        <v>196</v>
      </c>
      <c r="C124" s="99">
        <v>44067</v>
      </c>
      <c r="D124" s="91">
        <v>150</v>
      </c>
      <c r="E124" s="12">
        <v>1</v>
      </c>
      <c r="F124" s="12">
        <v>155</v>
      </c>
      <c r="G124" s="12">
        <v>10</v>
      </c>
      <c r="H124" s="12">
        <v>22</v>
      </c>
      <c r="I124" s="12">
        <v>2</v>
      </c>
      <c r="J124" s="12">
        <v>4</v>
      </c>
      <c r="K124" s="12">
        <v>2</v>
      </c>
      <c r="L124" s="38">
        <v>129</v>
      </c>
      <c r="M124" s="26">
        <f t="shared" si="9"/>
        <v>475</v>
      </c>
      <c r="N124" s="17">
        <f t="shared" si="10"/>
        <v>0.66619915848527345</v>
      </c>
      <c r="O124" s="18">
        <v>713</v>
      </c>
    </row>
    <row r="125" spans="1:15" ht="173.25" customHeight="1" x14ac:dyDescent="0.25">
      <c r="A125" s="130"/>
      <c r="B125" s="37" t="s">
        <v>206</v>
      </c>
      <c r="C125" s="99">
        <v>44070</v>
      </c>
      <c r="D125" s="91">
        <v>148</v>
      </c>
      <c r="E125" s="12">
        <v>0</v>
      </c>
      <c r="F125" s="12">
        <v>108</v>
      </c>
      <c r="G125" s="12">
        <v>7</v>
      </c>
      <c r="H125" s="12">
        <v>15</v>
      </c>
      <c r="I125" s="12">
        <v>3</v>
      </c>
      <c r="J125" s="12">
        <v>8</v>
      </c>
      <c r="K125" s="12">
        <v>1</v>
      </c>
      <c r="L125" s="38">
        <v>103</v>
      </c>
      <c r="M125" s="26">
        <f t="shared" si="9"/>
        <v>393</v>
      </c>
      <c r="N125" s="17">
        <f t="shared" si="10"/>
        <v>0.83086680761099363</v>
      </c>
      <c r="O125" s="18">
        <v>473</v>
      </c>
    </row>
    <row r="126" spans="1:15" ht="173.25" customHeight="1" thickBot="1" x14ac:dyDescent="0.3">
      <c r="A126" s="126"/>
      <c r="B126" s="39" t="s">
        <v>207</v>
      </c>
      <c r="C126" s="100">
        <v>44071</v>
      </c>
      <c r="D126" s="92">
        <v>57</v>
      </c>
      <c r="E126" s="32">
        <v>0</v>
      </c>
      <c r="F126" s="32">
        <v>64</v>
      </c>
      <c r="G126" s="32">
        <v>7</v>
      </c>
      <c r="H126" s="32">
        <v>3</v>
      </c>
      <c r="I126" s="32">
        <v>0</v>
      </c>
      <c r="J126" s="32">
        <v>9</v>
      </c>
      <c r="K126" s="32">
        <v>0</v>
      </c>
      <c r="L126" s="40">
        <v>45</v>
      </c>
      <c r="M126" s="27">
        <f t="shared" si="9"/>
        <v>185</v>
      </c>
      <c r="N126" s="20">
        <f t="shared" si="10"/>
        <v>0.58176100628930816</v>
      </c>
      <c r="O126" s="21">
        <v>318</v>
      </c>
    </row>
    <row r="127" spans="1:15" ht="173.25" customHeight="1" x14ac:dyDescent="0.25">
      <c r="A127" s="122" t="s">
        <v>97</v>
      </c>
      <c r="B127" s="60" t="s">
        <v>98</v>
      </c>
      <c r="C127" s="102">
        <v>44006</v>
      </c>
      <c r="D127" s="87">
        <v>425</v>
      </c>
      <c r="E127" s="44">
        <v>0</v>
      </c>
      <c r="F127" s="44">
        <v>0</v>
      </c>
      <c r="G127" s="44">
        <v>2</v>
      </c>
      <c r="H127" s="44">
        <v>33</v>
      </c>
      <c r="I127" s="44">
        <v>7</v>
      </c>
      <c r="J127" s="44">
        <v>1</v>
      </c>
      <c r="K127" s="44">
        <v>0</v>
      </c>
      <c r="L127" s="61">
        <v>23</v>
      </c>
      <c r="M127" s="25">
        <f t="shared" si="9"/>
        <v>491</v>
      </c>
      <c r="N127" s="14">
        <f t="shared" si="10"/>
        <v>0.77689873417721522</v>
      </c>
      <c r="O127" s="15">
        <v>632</v>
      </c>
    </row>
    <row r="128" spans="1:15" ht="173.25" customHeight="1" x14ac:dyDescent="0.25">
      <c r="A128" s="123"/>
      <c r="B128" s="62" t="s">
        <v>111</v>
      </c>
      <c r="C128" s="96">
        <v>44014</v>
      </c>
      <c r="D128" s="88">
        <v>258</v>
      </c>
      <c r="E128" s="45">
        <v>1</v>
      </c>
      <c r="F128" s="45">
        <v>1</v>
      </c>
      <c r="G128" s="45">
        <v>0</v>
      </c>
      <c r="H128" s="45">
        <v>21</v>
      </c>
      <c r="I128" s="45">
        <v>3</v>
      </c>
      <c r="J128" s="45">
        <v>0</v>
      </c>
      <c r="K128" s="45">
        <v>0</v>
      </c>
      <c r="L128" s="63">
        <v>29</v>
      </c>
      <c r="M128" s="26">
        <f t="shared" si="9"/>
        <v>313</v>
      </c>
      <c r="N128" s="17">
        <f t="shared" si="10"/>
        <v>0.68340611353711789</v>
      </c>
      <c r="O128" s="18">
        <v>458</v>
      </c>
    </row>
    <row r="129" spans="1:15" ht="173.25" customHeight="1" x14ac:dyDescent="0.25">
      <c r="A129" s="123"/>
      <c r="B129" s="62" t="s">
        <v>122</v>
      </c>
      <c r="C129" s="96">
        <v>44020</v>
      </c>
      <c r="D129" s="88">
        <v>209</v>
      </c>
      <c r="E129" s="45">
        <v>1</v>
      </c>
      <c r="F129" s="45">
        <v>5</v>
      </c>
      <c r="G129" s="45">
        <v>0</v>
      </c>
      <c r="H129" s="45">
        <v>23</v>
      </c>
      <c r="I129" s="45">
        <v>1</v>
      </c>
      <c r="J129" s="45">
        <v>0</v>
      </c>
      <c r="K129" s="45">
        <v>0</v>
      </c>
      <c r="L129" s="63">
        <v>25</v>
      </c>
      <c r="M129" s="26">
        <f t="shared" si="9"/>
        <v>264</v>
      </c>
      <c r="N129" s="17">
        <f t="shared" si="10"/>
        <v>0.85161290322580641</v>
      </c>
      <c r="O129" s="18">
        <v>310</v>
      </c>
    </row>
    <row r="130" spans="1:15" ht="173.25" customHeight="1" x14ac:dyDescent="0.25">
      <c r="A130" s="123"/>
      <c r="B130" s="62" t="s">
        <v>130</v>
      </c>
      <c r="C130" s="96">
        <v>44026</v>
      </c>
      <c r="D130" s="88">
        <v>231</v>
      </c>
      <c r="E130" s="45">
        <v>4</v>
      </c>
      <c r="F130" s="45">
        <v>31</v>
      </c>
      <c r="G130" s="45">
        <v>0</v>
      </c>
      <c r="H130" s="45">
        <v>34</v>
      </c>
      <c r="I130" s="45">
        <v>16</v>
      </c>
      <c r="J130" s="45">
        <v>0</v>
      </c>
      <c r="K130" s="45">
        <v>2</v>
      </c>
      <c r="L130" s="63">
        <v>85</v>
      </c>
      <c r="M130" s="26">
        <f t="shared" si="9"/>
        <v>403</v>
      </c>
      <c r="N130" s="17">
        <f t="shared" si="10"/>
        <v>0.62968749999999996</v>
      </c>
      <c r="O130" s="18">
        <v>640</v>
      </c>
    </row>
    <row r="131" spans="1:15" ht="173.25" customHeight="1" thickBot="1" x14ac:dyDescent="0.3">
      <c r="A131" s="124"/>
      <c r="B131" s="64" t="s">
        <v>141</v>
      </c>
      <c r="C131" s="97">
        <v>44033</v>
      </c>
      <c r="D131" s="89">
        <v>183</v>
      </c>
      <c r="E131" s="46">
        <v>2</v>
      </c>
      <c r="F131" s="46">
        <v>7</v>
      </c>
      <c r="G131" s="46">
        <v>0</v>
      </c>
      <c r="H131" s="46">
        <v>19</v>
      </c>
      <c r="I131" s="46">
        <v>5</v>
      </c>
      <c r="J131" s="46">
        <v>7</v>
      </c>
      <c r="K131" s="46">
        <v>1</v>
      </c>
      <c r="L131" s="65">
        <v>24</v>
      </c>
      <c r="M131" s="27">
        <f t="shared" si="9"/>
        <v>248</v>
      </c>
      <c r="N131" s="20">
        <f t="shared" si="10"/>
        <v>0.87943262411347523</v>
      </c>
      <c r="O131" s="21">
        <v>282</v>
      </c>
    </row>
    <row r="132" spans="1:15" ht="195.75" customHeight="1" x14ac:dyDescent="0.25">
      <c r="A132" s="125" t="s">
        <v>101</v>
      </c>
      <c r="B132" s="35" t="s">
        <v>102</v>
      </c>
      <c r="C132" s="98">
        <v>44007</v>
      </c>
      <c r="D132" s="90">
        <v>359</v>
      </c>
      <c r="E132" s="31">
        <v>8</v>
      </c>
      <c r="F132" s="31">
        <v>8</v>
      </c>
      <c r="G132" s="31">
        <v>6</v>
      </c>
      <c r="H132" s="31">
        <v>25</v>
      </c>
      <c r="I132" s="31">
        <v>1</v>
      </c>
      <c r="J132" s="31">
        <v>0</v>
      </c>
      <c r="K132" s="31">
        <v>0</v>
      </c>
      <c r="L132" s="36">
        <v>44</v>
      </c>
      <c r="M132" s="25">
        <f t="shared" si="9"/>
        <v>451</v>
      </c>
      <c r="N132" s="14">
        <f t="shared" si="10"/>
        <v>0.66519174041297935</v>
      </c>
      <c r="O132" s="15">
        <v>678</v>
      </c>
    </row>
    <row r="133" spans="1:15" ht="173.25" customHeight="1" x14ac:dyDescent="0.25">
      <c r="A133" s="130"/>
      <c r="B133" s="37" t="s">
        <v>124</v>
      </c>
      <c r="C133" s="99">
        <v>44021</v>
      </c>
      <c r="D133" s="91">
        <v>185</v>
      </c>
      <c r="E133" s="12">
        <v>5</v>
      </c>
      <c r="F133" s="12">
        <v>6</v>
      </c>
      <c r="G133" s="12">
        <v>0</v>
      </c>
      <c r="H133" s="12">
        <v>23</v>
      </c>
      <c r="I133" s="12">
        <v>4</v>
      </c>
      <c r="J133" s="12">
        <v>1</v>
      </c>
      <c r="K133" s="12">
        <v>0</v>
      </c>
      <c r="L133" s="38">
        <v>29</v>
      </c>
      <c r="M133" s="26">
        <f t="shared" si="9"/>
        <v>253</v>
      </c>
      <c r="N133" s="17">
        <f t="shared" si="10"/>
        <v>0.7106741573033708</v>
      </c>
      <c r="O133" s="18">
        <v>356</v>
      </c>
    </row>
    <row r="134" spans="1:15" ht="173.25" customHeight="1" x14ac:dyDescent="0.25">
      <c r="A134" s="130"/>
      <c r="B134" s="37" t="s">
        <v>131</v>
      </c>
      <c r="C134" s="99">
        <v>44026</v>
      </c>
      <c r="D134" s="91">
        <v>198</v>
      </c>
      <c r="E134" s="12">
        <v>10</v>
      </c>
      <c r="F134" s="12">
        <v>41</v>
      </c>
      <c r="G134" s="12">
        <v>1</v>
      </c>
      <c r="H134" s="12">
        <v>36</v>
      </c>
      <c r="I134" s="12">
        <v>14</v>
      </c>
      <c r="J134" s="12">
        <v>0</v>
      </c>
      <c r="K134" s="12">
        <v>6</v>
      </c>
      <c r="L134" s="38">
        <v>90</v>
      </c>
      <c r="M134" s="26">
        <f t="shared" si="9"/>
        <v>396</v>
      </c>
      <c r="N134" s="17">
        <f t="shared" si="10"/>
        <v>0.67461669505962518</v>
      </c>
      <c r="O134" s="18">
        <v>587</v>
      </c>
    </row>
    <row r="135" spans="1:15" ht="173.25" customHeight="1" x14ac:dyDescent="0.25">
      <c r="A135" s="130"/>
      <c r="B135" s="37" t="s">
        <v>138</v>
      </c>
      <c r="C135" s="99">
        <v>44029</v>
      </c>
      <c r="D135" s="91">
        <v>183</v>
      </c>
      <c r="E135" s="12">
        <v>6</v>
      </c>
      <c r="F135" s="12">
        <v>28</v>
      </c>
      <c r="G135" s="12">
        <v>1</v>
      </c>
      <c r="H135" s="12">
        <v>34</v>
      </c>
      <c r="I135" s="12">
        <v>15</v>
      </c>
      <c r="J135" s="12">
        <v>7</v>
      </c>
      <c r="K135" s="12">
        <v>3</v>
      </c>
      <c r="L135" s="38">
        <v>63</v>
      </c>
      <c r="M135" s="26">
        <f t="shared" si="9"/>
        <v>340</v>
      </c>
      <c r="N135" s="17">
        <f t="shared" si="10"/>
        <v>0.76923076923076927</v>
      </c>
      <c r="O135" s="18">
        <v>442</v>
      </c>
    </row>
    <row r="136" spans="1:15" ht="173.25" customHeight="1" thickBot="1" x14ac:dyDescent="0.3">
      <c r="A136" s="126"/>
      <c r="B136" s="39" t="s">
        <v>152</v>
      </c>
      <c r="C136" s="100">
        <v>44040</v>
      </c>
      <c r="D136" s="92">
        <v>148</v>
      </c>
      <c r="E136" s="32">
        <v>18</v>
      </c>
      <c r="F136" s="32">
        <v>27</v>
      </c>
      <c r="G136" s="32">
        <v>1</v>
      </c>
      <c r="H136" s="32">
        <v>32</v>
      </c>
      <c r="I136" s="32">
        <v>14</v>
      </c>
      <c r="J136" s="32">
        <v>9</v>
      </c>
      <c r="K136" s="32">
        <v>0</v>
      </c>
      <c r="L136" s="40">
        <v>85</v>
      </c>
      <c r="M136" s="27">
        <f t="shared" si="9"/>
        <v>334</v>
      </c>
      <c r="N136" s="20">
        <f t="shared" si="10"/>
        <v>0.62664165103189495</v>
      </c>
      <c r="O136" s="21">
        <v>533</v>
      </c>
    </row>
    <row r="137" spans="1:15" ht="173.25" customHeight="1" x14ac:dyDescent="0.25">
      <c r="A137" s="122" t="s">
        <v>142</v>
      </c>
      <c r="B137" s="60" t="s">
        <v>143</v>
      </c>
      <c r="C137" s="102">
        <v>44034</v>
      </c>
      <c r="D137" s="87">
        <v>101</v>
      </c>
      <c r="E137" s="44">
        <v>4</v>
      </c>
      <c r="F137" s="44">
        <v>16</v>
      </c>
      <c r="G137" s="44">
        <v>0</v>
      </c>
      <c r="H137" s="44">
        <v>32</v>
      </c>
      <c r="I137" s="44">
        <v>7</v>
      </c>
      <c r="J137" s="44">
        <v>7</v>
      </c>
      <c r="K137" s="44">
        <v>1</v>
      </c>
      <c r="L137" s="61">
        <v>46</v>
      </c>
      <c r="M137" s="25">
        <f t="shared" si="9"/>
        <v>214</v>
      </c>
      <c r="N137" s="14">
        <f t="shared" si="10"/>
        <v>0.92640692640692646</v>
      </c>
      <c r="O137" s="15">
        <v>231</v>
      </c>
    </row>
    <row r="138" spans="1:15" ht="173.25" customHeight="1" x14ac:dyDescent="0.25">
      <c r="A138" s="123"/>
      <c r="B138" s="62" t="s">
        <v>146</v>
      </c>
      <c r="C138" s="96">
        <v>44035</v>
      </c>
      <c r="D138" s="88">
        <v>182</v>
      </c>
      <c r="E138" s="45">
        <v>1</v>
      </c>
      <c r="F138" s="45">
        <v>13</v>
      </c>
      <c r="G138" s="45">
        <v>0</v>
      </c>
      <c r="H138" s="45">
        <v>23</v>
      </c>
      <c r="I138" s="45">
        <v>6</v>
      </c>
      <c r="J138" s="45">
        <v>4</v>
      </c>
      <c r="K138" s="45">
        <v>1</v>
      </c>
      <c r="L138" s="63">
        <v>34</v>
      </c>
      <c r="M138" s="26">
        <f t="shared" si="9"/>
        <v>264</v>
      </c>
      <c r="N138" s="17">
        <f t="shared" si="10"/>
        <v>0.91986062717770034</v>
      </c>
      <c r="O138" s="18">
        <v>287</v>
      </c>
    </row>
    <row r="139" spans="1:15" ht="173.25" customHeight="1" x14ac:dyDescent="0.25">
      <c r="A139" s="123"/>
      <c r="B139" s="62" t="s">
        <v>145</v>
      </c>
      <c r="C139" s="96">
        <v>44036</v>
      </c>
      <c r="D139" s="88">
        <v>102</v>
      </c>
      <c r="E139" s="45">
        <v>1</v>
      </c>
      <c r="F139" s="45">
        <v>16</v>
      </c>
      <c r="G139" s="45">
        <v>0</v>
      </c>
      <c r="H139" s="45">
        <v>24</v>
      </c>
      <c r="I139" s="45">
        <v>4</v>
      </c>
      <c r="J139" s="45">
        <v>4</v>
      </c>
      <c r="K139" s="45">
        <v>1</v>
      </c>
      <c r="L139" s="63">
        <v>39</v>
      </c>
      <c r="M139" s="26">
        <f t="shared" si="9"/>
        <v>191</v>
      </c>
      <c r="N139" s="17">
        <f t="shared" si="10"/>
        <v>0.91826923076923073</v>
      </c>
      <c r="O139" s="18">
        <v>208</v>
      </c>
    </row>
    <row r="140" spans="1:15" ht="173.25" customHeight="1" x14ac:dyDescent="0.25">
      <c r="A140" s="123"/>
      <c r="B140" s="62" t="s">
        <v>151</v>
      </c>
      <c r="C140" s="96">
        <v>44039</v>
      </c>
      <c r="D140" s="88">
        <v>174</v>
      </c>
      <c r="E140" s="45">
        <v>1</v>
      </c>
      <c r="F140" s="45">
        <v>35</v>
      </c>
      <c r="G140" s="45">
        <v>1</v>
      </c>
      <c r="H140" s="45">
        <v>43</v>
      </c>
      <c r="I140" s="45">
        <v>43</v>
      </c>
      <c r="J140" s="45">
        <v>18</v>
      </c>
      <c r="K140" s="45">
        <v>4</v>
      </c>
      <c r="L140" s="63">
        <v>94</v>
      </c>
      <c r="M140" s="26">
        <f t="shared" si="9"/>
        <v>413</v>
      </c>
      <c r="N140" s="17">
        <f t="shared" si="10"/>
        <v>0.53290322580645166</v>
      </c>
      <c r="O140" s="18">
        <v>775</v>
      </c>
    </row>
    <row r="141" spans="1:15" ht="173.25" customHeight="1" x14ac:dyDescent="0.25">
      <c r="A141" s="123"/>
      <c r="B141" s="62" t="s">
        <v>156</v>
      </c>
      <c r="C141" s="96">
        <v>44042</v>
      </c>
      <c r="D141" s="88">
        <v>245</v>
      </c>
      <c r="E141" s="45">
        <v>5</v>
      </c>
      <c r="F141" s="45">
        <v>31</v>
      </c>
      <c r="G141" s="45">
        <v>0</v>
      </c>
      <c r="H141" s="45">
        <v>33</v>
      </c>
      <c r="I141" s="45">
        <v>11</v>
      </c>
      <c r="J141" s="45">
        <v>8</v>
      </c>
      <c r="K141" s="45">
        <v>1</v>
      </c>
      <c r="L141" s="63">
        <v>89</v>
      </c>
      <c r="M141" s="26">
        <f t="shared" si="9"/>
        <v>423</v>
      </c>
      <c r="N141" s="17">
        <f t="shared" si="10"/>
        <v>0.88124999999999998</v>
      </c>
      <c r="O141" s="18">
        <v>480</v>
      </c>
    </row>
    <row r="142" spans="1:15" ht="173.25" customHeight="1" x14ac:dyDescent="0.25">
      <c r="A142" s="123"/>
      <c r="B142" s="62" t="s">
        <v>157</v>
      </c>
      <c r="C142" s="96">
        <v>44042</v>
      </c>
      <c r="D142" s="88">
        <v>104</v>
      </c>
      <c r="E142" s="45">
        <v>5</v>
      </c>
      <c r="F142" s="45">
        <v>30</v>
      </c>
      <c r="G142" s="45">
        <v>1</v>
      </c>
      <c r="H142" s="45">
        <v>34</v>
      </c>
      <c r="I142" s="45">
        <v>10</v>
      </c>
      <c r="J142" s="45">
        <v>6</v>
      </c>
      <c r="K142" s="45">
        <v>0</v>
      </c>
      <c r="L142" s="63">
        <v>56</v>
      </c>
      <c r="M142" s="26">
        <f t="shared" si="9"/>
        <v>246</v>
      </c>
      <c r="N142" s="17">
        <f t="shared" si="10"/>
        <v>0.80655737704918029</v>
      </c>
      <c r="O142" s="18">
        <v>305</v>
      </c>
    </row>
    <row r="143" spans="1:15" ht="173.25" customHeight="1" thickBot="1" x14ac:dyDescent="0.3">
      <c r="A143" s="124"/>
      <c r="B143" s="64" t="s">
        <v>158</v>
      </c>
      <c r="C143" s="97">
        <v>44043</v>
      </c>
      <c r="D143" s="89">
        <v>106</v>
      </c>
      <c r="E143" s="46">
        <v>10</v>
      </c>
      <c r="F143" s="46">
        <v>19</v>
      </c>
      <c r="G143" s="46">
        <v>1</v>
      </c>
      <c r="H143" s="46">
        <v>29</v>
      </c>
      <c r="I143" s="46">
        <v>10</v>
      </c>
      <c r="J143" s="46">
        <v>6</v>
      </c>
      <c r="K143" s="46">
        <v>1</v>
      </c>
      <c r="L143" s="65">
        <v>72</v>
      </c>
      <c r="M143" s="27">
        <f t="shared" si="9"/>
        <v>254</v>
      </c>
      <c r="N143" s="20">
        <f t="shared" si="10"/>
        <v>0.88811188811188813</v>
      </c>
      <c r="O143" s="21">
        <v>286</v>
      </c>
    </row>
    <row r="144" spans="1:15" ht="173.25" customHeight="1" x14ac:dyDescent="0.25">
      <c r="A144" s="125" t="s">
        <v>170</v>
      </c>
      <c r="B144" s="35" t="s">
        <v>147</v>
      </c>
      <c r="C144" s="98">
        <v>44035</v>
      </c>
      <c r="D144" s="90">
        <v>146</v>
      </c>
      <c r="E144" s="31">
        <v>2</v>
      </c>
      <c r="F144" s="31">
        <v>8</v>
      </c>
      <c r="G144" s="31">
        <v>0</v>
      </c>
      <c r="H144" s="31">
        <v>21</v>
      </c>
      <c r="I144" s="31">
        <v>6</v>
      </c>
      <c r="J144" s="31">
        <v>3</v>
      </c>
      <c r="K144" s="31">
        <v>1</v>
      </c>
      <c r="L144" s="36">
        <v>41</v>
      </c>
      <c r="M144" s="25">
        <f t="shared" si="9"/>
        <v>228</v>
      </c>
      <c r="N144" s="14">
        <f t="shared" si="10"/>
        <v>0.78892733564013839</v>
      </c>
      <c r="O144" s="15">
        <v>289</v>
      </c>
    </row>
    <row r="145" spans="1:15" ht="173.25" customHeight="1" x14ac:dyDescent="0.25">
      <c r="A145" s="130"/>
      <c r="B145" s="37" t="s">
        <v>148</v>
      </c>
      <c r="C145" s="99">
        <v>44036</v>
      </c>
      <c r="D145" s="91">
        <v>227</v>
      </c>
      <c r="E145" s="12">
        <v>1</v>
      </c>
      <c r="F145" s="12">
        <v>4</v>
      </c>
      <c r="G145" s="12">
        <v>0</v>
      </c>
      <c r="H145" s="12">
        <v>17</v>
      </c>
      <c r="I145" s="12">
        <v>4</v>
      </c>
      <c r="J145" s="12">
        <v>5</v>
      </c>
      <c r="K145" s="12">
        <v>1</v>
      </c>
      <c r="L145" s="38">
        <v>33</v>
      </c>
      <c r="M145" s="26">
        <f t="shared" si="9"/>
        <v>292</v>
      </c>
      <c r="N145" s="17">
        <f t="shared" si="10"/>
        <v>0.91536050156739812</v>
      </c>
      <c r="O145" s="18">
        <v>319</v>
      </c>
    </row>
    <row r="146" spans="1:15" ht="173.25" customHeight="1" x14ac:dyDescent="0.25">
      <c r="A146" s="130"/>
      <c r="B146" s="37" t="s">
        <v>155</v>
      </c>
      <c r="C146" s="99">
        <v>44041</v>
      </c>
      <c r="D146" s="91">
        <v>343</v>
      </c>
      <c r="E146" s="12">
        <v>8</v>
      </c>
      <c r="F146" s="12">
        <v>19</v>
      </c>
      <c r="G146" s="12">
        <v>0</v>
      </c>
      <c r="H146" s="12">
        <v>33</v>
      </c>
      <c r="I146" s="12">
        <v>8</v>
      </c>
      <c r="J146" s="12">
        <v>5</v>
      </c>
      <c r="K146" s="12">
        <v>0</v>
      </c>
      <c r="L146" s="38">
        <v>70</v>
      </c>
      <c r="M146" s="26">
        <f t="shared" si="9"/>
        <v>486</v>
      </c>
      <c r="N146" s="17">
        <f t="shared" si="10"/>
        <v>0.70639534883720934</v>
      </c>
      <c r="O146" s="18">
        <v>688</v>
      </c>
    </row>
    <row r="147" spans="1:15" ht="173.25" customHeight="1" x14ac:dyDescent="0.25">
      <c r="A147" s="130"/>
      <c r="B147" s="37" t="s">
        <v>167</v>
      </c>
      <c r="C147" s="99">
        <v>44048</v>
      </c>
      <c r="D147" s="91">
        <v>169</v>
      </c>
      <c r="E147" s="12">
        <v>0</v>
      </c>
      <c r="F147" s="12">
        <v>0</v>
      </c>
      <c r="G147" s="12">
        <v>0</v>
      </c>
      <c r="H147" s="12">
        <v>20</v>
      </c>
      <c r="I147" s="12">
        <v>1</v>
      </c>
      <c r="J147" s="12">
        <v>9</v>
      </c>
      <c r="K147" s="12">
        <v>1</v>
      </c>
      <c r="L147" s="38">
        <v>36</v>
      </c>
      <c r="M147" s="26">
        <f t="shared" si="9"/>
        <v>236</v>
      </c>
      <c r="N147" s="17">
        <f t="shared" si="10"/>
        <v>0.8</v>
      </c>
      <c r="O147" s="18">
        <v>295</v>
      </c>
    </row>
    <row r="148" spans="1:15" ht="173.25" customHeight="1" thickBot="1" x14ac:dyDescent="0.3">
      <c r="A148" s="126"/>
      <c r="B148" s="39" t="s">
        <v>171</v>
      </c>
      <c r="C148" s="100">
        <v>44049</v>
      </c>
      <c r="D148" s="92">
        <v>167</v>
      </c>
      <c r="E148" s="32">
        <v>0</v>
      </c>
      <c r="F148" s="32">
        <v>1</v>
      </c>
      <c r="G148" s="32">
        <v>0</v>
      </c>
      <c r="H148" s="32">
        <v>13</v>
      </c>
      <c r="I148" s="32">
        <v>4</v>
      </c>
      <c r="J148" s="32">
        <v>9</v>
      </c>
      <c r="K148" s="32">
        <v>1</v>
      </c>
      <c r="L148" s="40">
        <v>33</v>
      </c>
      <c r="M148" s="27">
        <f t="shared" si="9"/>
        <v>228</v>
      </c>
      <c r="N148" s="20">
        <f t="shared" si="10"/>
        <v>0.890625</v>
      </c>
      <c r="O148" s="21">
        <v>256</v>
      </c>
    </row>
    <row r="149" spans="1:15" ht="252" customHeight="1" x14ac:dyDescent="0.25">
      <c r="A149" s="122" t="s">
        <v>159</v>
      </c>
      <c r="B149" s="60" t="s">
        <v>160</v>
      </c>
      <c r="C149" s="102">
        <v>44043</v>
      </c>
      <c r="D149" s="87">
        <v>152</v>
      </c>
      <c r="E149" s="44">
        <v>8</v>
      </c>
      <c r="F149" s="44">
        <v>16</v>
      </c>
      <c r="G149" s="44">
        <v>0</v>
      </c>
      <c r="H149" s="44">
        <v>28</v>
      </c>
      <c r="I149" s="44">
        <v>13</v>
      </c>
      <c r="J149" s="44">
        <v>6</v>
      </c>
      <c r="K149" s="44">
        <v>1</v>
      </c>
      <c r="L149" s="61">
        <v>71</v>
      </c>
      <c r="M149" s="25">
        <f t="shared" si="9"/>
        <v>295</v>
      </c>
      <c r="N149" s="14">
        <f t="shared" si="10"/>
        <v>0.77836411609498679</v>
      </c>
      <c r="O149" s="15">
        <v>379</v>
      </c>
    </row>
    <row r="150" spans="1:15" ht="252" customHeight="1" x14ac:dyDescent="0.25">
      <c r="A150" s="123"/>
      <c r="B150" s="62" t="s">
        <v>164</v>
      </c>
      <c r="C150" s="96">
        <v>44047</v>
      </c>
      <c r="D150" s="88">
        <v>159</v>
      </c>
      <c r="E150" s="45">
        <v>1</v>
      </c>
      <c r="F150" s="45">
        <v>1</v>
      </c>
      <c r="G150" s="45">
        <v>0</v>
      </c>
      <c r="H150" s="45">
        <v>26</v>
      </c>
      <c r="I150" s="45">
        <v>4</v>
      </c>
      <c r="J150" s="45">
        <v>10</v>
      </c>
      <c r="K150" s="45">
        <v>1</v>
      </c>
      <c r="L150" s="63">
        <v>40</v>
      </c>
      <c r="M150" s="26">
        <f t="shared" si="9"/>
        <v>242</v>
      </c>
      <c r="N150" s="17">
        <f t="shared" si="10"/>
        <v>0.84320557491289194</v>
      </c>
      <c r="O150" s="18">
        <v>287</v>
      </c>
    </row>
    <row r="151" spans="1:15" ht="252" customHeight="1" thickBot="1" x14ac:dyDescent="0.3">
      <c r="A151" s="124"/>
      <c r="B151" s="64" t="s">
        <v>189</v>
      </c>
      <c r="C151" s="97">
        <v>44062</v>
      </c>
      <c r="D151" s="89">
        <v>318</v>
      </c>
      <c r="E151" s="46">
        <v>8</v>
      </c>
      <c r="F151" s="46">
        <v>12</v>
      </c>
      <c r="G151" s="46">
        <v>0</v>
      </c>
      <c r="H151" s="46">
        <v>43</v>
      </c>
      <c r="I151" s="46">
        <v>4</v>
      </c>
      <c r="J151" s="46">
        <v>10</v>
      </c>
      <c r="K151" s="46">
        <v>1</v>
      </c>
      <c r="L151" s="65">
        <v>45</v>
      </c>
      <c r="M151" s="27">
        <f t="shared" si="9"/>
        <v>441</v>
      </c>
      <c r="N151" s="20">
        <f t="shared" si="10"/>
        <v>0.64662756598240467</v>
      </c>
      <c r="O151" s="21">
        <v>682</v>
      </c>
    </row>
    <row r="152" spans="1:15" ht="168" customHeight="1" x14ac:dyDescent="0.25">
      <c r="A152" s="125" t="s">
        <v>161</v>
      </c>
      <c r="B152" s="35" t="s">
        <v>162</v>
      </c>
      <c r="C152" s="98">
        <v>44046</v>
      </c>
      <c r="D152" s="90">
        <v>175</v>
      </c>
      <c r="E152" s="31">
        <v>2</v>
      </c>
      <c r="F152" s="31">
        <v>1</v>
      </c>
      <c r="G152" s="31">
        <v>0</v>
      </c>
      <c r="H152" s="31">
        <v>26</v>
      </c>
      <c r="I152" s="31">
        <v>8</v>
      </c>
      <c r="J152" s="31">
        <v>9</v>
      </c>
      <c r="K152" s="31">
        <v>1</v>
      </c>
      <c r="L152" s="36">
        <v>37</v>
      </c>
      <c r="M152" s="25">
        <f t="shared" si="9"/>
        <v>259</v>
      </c>
      <c r="N152" s="14">
        <f t="shared" si="10"/>
        <v>0.66752577319587625</v>
      </c>
      <c r="O152" s="15">
        <v>388</v>
      </c>
    </row>
    <row r="153" spans="1:15" ht="168" customHeight="1" x14ac:dyDescent="0.25">
      <c r="A153" s="130"/>
      <c r="B153" s="37" t="s">
        <v>172</v>
      </c>
      <c r="C153" s="99">
        <v>44049</v>
      </c>
      <c r="D153" s="91">
        <v>149</v>
      </c>
      <c r="E153" s="12">
        <v>1</v>
      </c>
      <c r="F153" s="12">
        <v>2</v>
      </c>
      <c r="G153" s="12">
        <v>0</v>
      </c>
      <c r="H153" s="12">
        <v>24</v>
      </c>
      <c r="I153" s="12">
        <v>3</v>
      </c>
      <c r="J153" s="12">
        <v>7</v>
      </c>
      <c r="K153" s="12">
        <v>1</v>
      </c>
      <c r="L153" s="38">
        <v>28</v>
      </c>
      <c r="M153" s="26">
        <f t="shared" si="9"/>
        <v>215</v>
      </c>
      <c r="N153" s="17">
        <f t="shared" si="10"/>
        <v>0.85317460317460314</v>
      </c>
      <c r="O153" s="18">
        <v>252</v>
      </c>
    </row>
    <row r="154" spans="1:15" ht="168" customHeight="1" x14ac:dyDescent="0.25">
      <c r="A154" s="130"/>
      <c r="B154" s="37" t="s">
        <v>174</v>
      </c>
      <c r="C154" s="99">
        <v>44053</v>
      </c>
      <c r="D154" s="91">
        <v>187</v>
      </c>
      <c r="E154" s="12">
        <v>2</v>
      </c>
      <c r="F154" s="12">
        <v>0</v>
      </c>
      <c r="G154" s="12">
        <v>0</v>
      </c>
      <c r="H154" s="12">
        <v>14</v>
      </c>
      <c r="I154" s="12">
        <v>4</v>
      </c>
      <c r="J154" s="12">
        <v>7</v>
      </c>
      <c r="K154" s="12">
        <v>1</v>
      </c>
      <c r="L154" s="38">
        <v>36</v>
      </c>
      <c r="M154" s="26">
        <f t="shared" si="9"/>
        <v>251</v>
      </c>
      <c r="N154" s="17">
        <f t="shared" si="10"/>
        <v>0.7583081570996979</v>
      </c>
      <c r="O154" s="18">
        <v>331</v>
      </c>
    </row>
    <row r="155" spans="1:15" ht="168" customHeight="1" thickBot="1" x14ac:dyDescent="0.3">
      <c r="A155" s="126"/>
      <c r="B155" s="39" t="s">
        <v>191</v>
      </c>
      <c r="C155" s="100">
        <v>44063</v>
      </c>
      <c r="D155" s="92">
        <v>144</v>
      </c>
      <c r="E155" s="32">
        <v>2</v>
      </c>
      <c r="F155" s="32">
        <v>2</v>
      </c>
      <c r="G155" s="32">
        <v>0</v>
      </c>
      <c r="H155" s="32">
        <v>18</v>
      </c>
      <c r="I155" s="32">
        <v>4</v>
      </c>
      <c r="J155" s="32">
        <v>7</v>
      </c>
      <c r="K155" s="32">
        <v>2</v>
      </c>
      <c r="L155" s="40">
        <v>25</v>
      </c>
      <c r="M155" s="27">
        <f t="shared" si="9"/>
        <v>204</v>
      </c>
      <c r="N155" s="20">
        <f t="shared" si="10"/>
        <v>0.86440677966101698</v>
      </c>
      <c r="O155" s="21">
        <v>236</v>
      </c>
    </row>
    <row r="156" spans="1:15" ht="168" customHeight="1" x14ac:dyDescent="0.25">
      <c r="A156" s="122" t="s">
        <v>197</v>
      </c>
      <c r="B156" s="60" t="s">
        <v>198</v>
      </c>
      <c r="C156" s="102">
        <v>44067</v>
      </c>
      <c r="D156" s="87">
        <v>161</v>
      </c>
      <c r="E156" s="44">
        <v>1</v>
      </c>
      <c r="F156" s="44">
        <v>8</v>
      </c>
      <c r="G156" s="44">
        <v>0</v>
      </c>
      <c r="H156" s="44">
        <v>16</v>
      </c>
      <c r="I156" s="44">
        <v>2</v>
      </c>
      <c r="J156" s="44">
        <v>2</v>
      </c>
      <c r="K156" s="44">
        <v>1</v>
      </c>
      <c r="L156" s="61">
        <v>31</v>
      </c>
      <c r="M156" s="25">
        <f t="shared" si="9"/>
        <v>222</v>
      </c>
      <c r="N156" s="14">
        <f t="shared" si="10"/>
        <v>0.62184873949579833</v>
      </c>
      <c r="O156" s="15">
        <v>357</v>
      </c>
    </row>
    <row r="157" spans="1:15" ht="168" customHeight="1" thickBot="1" x14ac:dyDescent="0.3">
      <c r="A157" s="124"/>
      <c r="B157" s="64" t="s">
        <v>201</v>
      </c>
      <c r="C157" s="97">
        <v>44069</v>
      </c>
      <c r="D157" s="89">
        <v>172</v>
      </c>
      <c r="E157" s="46">
        <v>1</v>
      </c>
      <c r="F157" s="46">
        <v>14</v>
      </c>
      <c r="G157" s="46">
        <v>0</v>
      </c>
      <c r="H157" s="46">
        <v>23</v>
      </c>
      <c r="I157" s="46">
        <v>4</v>
      </c>
      <c r="J157" s="46">
        <v>7</v>
      </c>
      <c r="K157" s="46">
        <v>1</v>
      </c>
      <c r="L157" s="65">
        <v>34</v>
      </c>
      <c r="M157" s="27">
        <f t="shared" si="9"/>
        <v>256</v>
      </c>
      <c r="N157" s="20">
        <f t="shared" si="10"/>
        <v>0.79012345679012341</v>
      </c>
      <c r="O157" s="21">
        <v>324</v>
      </c>
    </row>
    <row r="158" spans="1:15" ht="165" customHeight="1" thickBot="1" x14ac:dyDescent="0.3">
      <c r="A158" s="53" t="s">
        <v>210</v>
      </c>
      <c r="B158" s="73" t="s">
        <v>211</v>
      </c>
      <c r="C158" s="104">
        <v>44074</v>
      </c>
      <c r="D158" s="93">
        <v>95</v>
      </c>
      <c r="E158" s="55">
        <v>0</v>
      </c>
      <c r="F158" s="55">
        <v>0</v>
      </c>
      <c r="G158" s="55">
        <v>0</v>
      </c>
      <c r="H158" s="55">
        <v>22</v>
      </c>
      <c r="I158" s="55">
        <v>1</v>
      </c>
      <c r="J158" s="55">
        <v>8</v>
      </c>
      <c r="K158" s="55">
        <v>26</v>
      </c>
      <c r="L158" s="56">
        <v>20</v>
      </c>
      <c r="M158" s="81">
        <f t="shared" si="9"/>
        <v>172</v>
      </c>
      <c r="N158" s="79">
        <f t="shared" si="10"/>
        <v>0.97727272727272729</v>
      </c>
      <c r="O158" s="80">
        <v>176</v>
      </c>
    </row>
    <row r="159" spans="1:15" s="3" customFormat="1" ht="120" customHeight="1" thickBot="1" x14ac:dyDescent="1.1000000000000001">
      <c r="A159" s="120" t="s">
        <v>22</v>
      </c>
      <c r="B159" s="121"/>
      <c r="C159" s="121"/>
      <c r="D159" s="112">
        <f t="shared" ref="D159:L159" si="13">SUM(D5:D158)</f>
        <v>85242</v>
      </c>
      <c r="E159" s="112">
        <f t="shared" si="13"/>
        <v>599</v>
      </c>
      <c r="F159" s="112">
        <f t="shared" si="13"/>
        <v>2889</v>
      </c>
      <c r="G159" s="112">
        <f t="shared" si="13"/>
        <v>261</v>
      </c>
      <c r="H159" s="112">
        <f t="shared" si="13"/>
        <v>6913</v>
      </c>
      <c r="I159" s="112">
        <f t="shared" si="13"/>
        <v>935</v>
      </c>
      <c r="J159" s="112">
        <f t="shared" si="13"/>
        <v>585</v>
      </c>
      <c r="K159" s="112">
        <f t="shared" si="13"/>
        <v>106</v>
      </c>
      <c r="L159" s="112">
        <f t="shared" si="13"/>
        <v>8164</v>
      </c>
      <c r="M159" s="112">
        <f>SUM(D159:L159)</f>
        <v>105694</v>
      </c>
      <c r="N159" s="113">
        <f t="shared" si="10"/>
        <v>0.63113329790346751</v>
      </c>
      <c r="O159" s="112">
        <f>SUM(O5:O158)</f>
        <v>167467</v>
      </c>
    </row>
    <row r="160" spans="1:15" ht="314.25" customHeight="1" x14ac:dyDescent="0.25">
      <c r="A160" s="134" t="s">
        <v>212</v>
      </c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6"/>
    </row>
    <row r="161" spans="1:15" ht="15" customHeight="1" x14ac:dyDescent="0.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6"/>
      <c r="N161" s="6"/>
      <c r="O161" s="7"/>
    </row>
    <row r="162" spans="1:15" ht="57.75" customHeight="1" thickBot="1" x14ac:dyDescent="0.3">
      <c r="A162" s="131" t="s">
        <v>12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3"/>
    </row>
    <row r="163" spans="1:15" ht="15" customHeight="1" x14ac:dyDescent="0.5"/>
    <row r="164" spans="1:15" ht="15" customHeight="1" x14ac:dyDescent="0.5">
      <c r="M164" s="10"/>
    </row>
    <row r="165" spans="1:15" ht="15" customHeight="1" x14ac:dyDescent="0.5"/>
  </sheetData>
  <mergeCells count="50">
    <mergeCell ref="A162:O162"/>
    <mergeCell ref="A77:A81"/>
    <mergeCell ref="A82:A87"/>
    <mergeCell ref="A54:A58"/>
    <mergeCell ref="A152:A155"/>
    <mergeCell ref="A144:A148"/>
    <mergeCell ref="A104:A107"/>
    <mergeCell ref="A123:A126"/>
    <mergeCell ref="A110:A116"/>
    <mergeCell ref="A160:O160"/>
    <mergeCell ref="A149:A151"/>
    <mergeCell ref="A45:A49"/>
    <mergeCell ref="A15:A18"/>
    <mergeCell ref="A19:A30"/>
    <mergeCell ref="A42:A44"/>
    <mergeCell ref="A50:A52"/>
    <mergeCell ref="D5:L5"/>
    <mergeCell ref="A159:C159"/>
    <mergeCell ref="A88:A93"/>
    <mergeCell ref="A117:A122"/>
    <mergeCell ref="A94:A95"/>
    <mergeCell ref="A156:A157"/>
    <mergeCell ref="A102:A103"/>
    <mergeCell ref="A5:A14"/>
    <mergeCell ref="A70:A76"/>
    <mergeCell ref="A132:A136"/>
    <mergeCell ref="A137:A143"/>
    <mergeCell ref="A59:A67"/>
    <mergeCell ref="A96:A101"/>
    <mergeCell ref="A31:A41"/>
    <mergeCell ref="A68:A69"/>
    <mergeCell ref="A127:A131"/>
    <mergeCell ref="A1:O1"/>
    <mergeCell ref="M2:O2"/>
    <mergeCell ref="M3:N4"/>
    <mergeCell ref="O3:O4"/>
    <mergeCell ref="A3:A4"/>
    <mergeCell ref="B3:B4"/>
    <mergeCell ref="C3:C4"/>
    <mergeCell ref="D3:D4"/>
    <mergeCell ref="J3:J4"/>
    <mergeCell ref="K3:K4"/>
    <mergeCell ref="A2:C2"/>
    <mergeCell ref="L3:L4"/>
    <mergeCell ref="D2:L2"/>
    <mergeCell ref="F3:F4"/>
    <mergeCell ref="G3:G4"/>
    <mergeCell ref="H3:H4"/>
    <mergeCell ref="I3:I4"/>
    <mergeCell ref="E3:E4"/>
  </mergeCells>
  <printOptions horizontalCentered="1"/>
  <pageMargins left="0.23622047244094491" right="0.23622047244094491" top="0.74803149606299213" bottom="0.55118110236220474" header="0" footer="0"/>
  <pageSetup paperSize="5" scale="1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Asistencia</vt:lpstr>
      <vt:lpstr>'Informe Asistencia'!Títulos_a_imprimir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Yeimmy Alexandra Ortega Ardila</cp:lastModifiedBy>
  <cp:lastPrinted>2020-09-01T03:24:17Z</cp:lastPrinted>
  <dcterms:created xsi:type="dcterms:W3CDTF">2020-04-29T14:02:55Z</dcterms:created>
  <dcterms:modified xsi:type="dcterms:W3CDTF">2020-09-18T17:29:45Z</dcterms:modified>
</cp:coreProperties>
</file>